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575/"/>
    </mc:Choice>
  </mc:AlternateContent>
  <xr:revisionPtr revIDLastSave="156" documentId="8_{D48430B7-9887-4811-8C29-D193BCF49699}" xr6:coauthVersionLast="47" xr6:coauthVersionMax="47" xr10:uidLastSave="{C0D3564F-6DBB-4D19-ACC6-31C69B6EE43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H5" i="7"/>
  <c r="X5" i="7"/>
  <c r="M5" i="24" l="1"/>
  <c r="H5" i="24"/>
  <c r="I5" i="24"/>
  <c r="J5" i="24"/>
  <c r="K5" i="24"/>
  <c r="L5" i="24"/>
  <c r="AL5" i="7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<sst xmlns="http://schemas.openxmlformats.org/spreadsheetml/2006/main" count="1128" uniqueCount="519">
  <si>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</si>
  <si>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</si>
  <si>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</si>
  <si>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</si>
  <si>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</si>
  <si>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</si>
  <si>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</si>
  <si>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</si>
  <si>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</si>
  <si>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</si>
  <si>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</si>
  <si>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</si>
  <si>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</si>
  <si>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</si>
  <si>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</si>
  <si>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</si>
  <si>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</si>
  <si>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</si>
  <si>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</si>
  <si>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</si>
  <si>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</si>
  <si>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</si>
  <si>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</si>
  <si>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</si>
  <si>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</si>
  <si>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</si>
  <si>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</si>
  <si>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</si>
  <si>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</si>
  <si>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</si>
  <si>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</si>
  <si>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</si>
  <si>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</si>
  <si>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</si>
  <si>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</si>
  <si>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</si>
  <si>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</si>
  <si>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</si>
  <si>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</si>
  <si>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</si>
  <si>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</si>
  <si>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</si>
  <si>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</si>
  <si>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</si>
  <si>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</si>
  <si>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</si>
  <si>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</si>
  <si>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</si>
  <si>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</si>
  <si>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</si>
  <si>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</si>
  <si>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</si>
  <si>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</si>
  <si>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</si>
  <si>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</si>
  <si>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</si>
  <si>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</si>
  <si>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</si>
  <si>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</si>
  <si>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</si>
  <si>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</si>
  <si>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</si>
  <si>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</si>
  <si>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</si>
  <si>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</si>
  <si>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</si>
  <si>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</si>
  <si>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</si>
  <si>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</si>
  <si>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</si>
  <si>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</si>
  <si>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</si>
  <si>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</si>
  <si>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</si>
  <si>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</si>
  <si>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</si>
  <si>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</si>
  <si>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</si>
  <si>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</si>
  <si>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</si>
  <si>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</si>
  <si>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</si>
  <si>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</si>
  <si>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</si>
  <si>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</si>
  <si>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</si>
  <si>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</si>
  <si>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</si>
  <si>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</si>
  <si>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</si>
  <si>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</si>
  <si>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</si>
  <si>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</si>
  <si>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</si>
  <si>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</si>
  <si>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</si>
  <si>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</si>
  <si>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</si>
  <si>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</si>
  <si>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</si>
  <si>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</si>
  <si>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</si>
  <si>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</si>
  <si>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</si>
  <si>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</si>
  <si>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</si>
  <si>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</si>
  <si>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</si>
  <si>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</si>
  <si>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</si>
  <si>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</si>
  <si>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</si>
  <si>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</si>
  <si>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</si>
  <si>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</si>
  <si>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</si>
  <si>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</si>
  <si>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</si>
  <si>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</si>
  <si>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</si>
  <si>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</si>
  <si>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</si>
  <si>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</si>
  <si>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</si>
  <si>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</si>
  <si>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</si>
  <si>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</si>
  <si>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</si>
  <si>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</si>
  <si>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</si>
  <si>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</si>
  <si>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</si>
  <si>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</si>
  <si>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</si>
  <si>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</si>
  <si>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</si>
  <si>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</si>
  <si>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</si>
  <si>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</si>
  <si>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</si>
  <si>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</si>
  <si>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</si>
  <si>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</si>
  <si>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</si>
  <si>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</si>
  <si>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</si>
  <si>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</si>
  <si>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</si>
  <si>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</si>
  <si>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</si>
  <si>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</si>
  <si>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</si>
  <si>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</si>
  <si>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</si>
  <si>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</si>
  <si>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</si>
  <si>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</si>
  <si>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</si>
  <si>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</si>
  <si>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</si>
  <si>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</si>
  <si>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</si>
  <si>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</si>
  <si>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</si>
  <si>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</si>
  <si>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</si>
  <si>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</si>
  <si>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</si>
  <si>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</si>
  <si>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</si>
  <si>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</si>
  <si>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</si>
  <si>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</si>
  <si>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</si>
  <si>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</si>
  <si>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</si>
  <si>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</si>
  <si>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</si>
  <si>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</si>
  <si>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</si>
  <si>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</si>
  <si>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</si>
  <si>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</si>
  <si>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</si>
  <si>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</si>
  <si>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</si>
  <si>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</si>
  <si>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</si>
  <si>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</si>
  <si>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</si>
  <si>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</si>
  <si>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</si>
  <si>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</si>
  <si>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</si>
  <si>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</si>
  <si>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</si>
  <si>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</si>
  <si>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</si>
  <si>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</si>
  <si>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</si>
  <si>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</si>
  <si>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</si>
  <si>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</si>
  <si>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</si>
  <si>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</si>
  <si>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</si>
  <si>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</si>
  <si>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</si>
  <si>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</si>
  <si>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</si>
  <si>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</si>
  <si>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</si>
  <si>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</si>
  <si>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</si>
  <si>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</si>
  <si>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</si>
  <si>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</si>
  <si>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</si>
  <si>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</si>
  <si>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</si>
  <si>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</si>
  <si>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</si>
  <si>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</si>
  <si>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</si>
  <si>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</si>
  <si>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</si>
  <si>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</si>
  <si>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</si>
  <si>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</si>
  <si>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</si>
  <si>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</si>
  <si>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</si>
  <si>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</si>
  <si>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</si>
  <si>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</si>
  <si>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</si>
  <si>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</si>
  <si>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</si>
  <si>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</si>
  <si>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</si>
  <si>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</si>
  <si>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</si>
  <si>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</si>
  <si>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</si>
  <si>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</si>
  <si>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</si>
  <si>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</si>
  <si>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</si>
  <si>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</si>
  <si>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</si>
  <si>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</si>
  <si>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</si>
  <si>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</si>
  <si>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</si>
  <si>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Saket Nath Thakur/SF0062081</t>
  </si>
  <si>
    <t>Deepak Kujur</t>
  </si>
  <si>
    <t>East</t>
  </si>
  <si>
    <t>Bihar</t>
  </si>
  <si>
    <t>Bhagalpur</t>
  </si>
  <si>
    <t>Aliganj</t>
  </si>
  <si>
    <t>BH3936</t>
  </si>
  <si>
    <t>Jamui-3</t>
  </si>
  <si>
    <t>Malayapur</t>
  </si>
  <si>
    <t>SF0095643</t>
  </si>
  <si>
    <t>Manish Kumar</t>
  </si>
  <si>
    <t>Malayapur C3</t>
  </si>
  <si>
    <t>Malayapur C3 BABA Dhaba Das Tola1</t>
  </si>
  <si>
    <t>Chetana</t>
  </si>
  <si>
    <t>SSF4014441</t>
  </si>
  <si>
    <t>SC</t>
  </si>
  <si>
    <t>HINDU</t>
  </si>
  <si>
    <t>Agriculture &amp; Farming</t>
  </si>
  <si>
    <t>SUNITA DEVI</t>
  </si>
  <si>
    <t>Tenghara</t>
  </si>
  <si>
    <t>Tenghara C3</t>
  </si>
  <si>
    <t>Tenghara C3 Goddi1</t>
  </si>
  <si>
    <t>SSF4084617</t>
  </si>
  <si>
    <t>OBC</t>
  </si>
  <si>
    <t>NITU DEVI</t>
  </si>
  <si>
    <t>Laxmipur</t>
  </si>
  <si>
    <t>440389</t>
  </si>
  <si>
    <t xml:space="preserve">Darpan </t>
  </si>
  <si>
    <t>SID951373512857</t>
  </si>
  <si>
    <t>SANGEETA DEVI</t>
  </si>
  <si>
    <t>SF0097761</t>
  </si>
  <si>
    <t>Pawan Kumar Yadav</t>
  </si>
  <si>
    <t>397745</t>
  </si>
  <si>
    <t>SHIV</t>
  </si>
  <si>
    <t>SID951375563450</t>
  </si>
  <si>
    <t>NISHA KUMARI</t>
  </si>
  <si>
    <t>Najari</t>
  </si>
  <si>
    <t>SF0082650</t>
  </si>
  <si>
    <t>Sonelal</t>
  </si>
  <si>
    <t>Najari C1</t>
  </si>
  <si>
    <t>Najari C1 Krishna 31</t>
  </si>
  <si>
    <t>SSF4839210</t>
  </si>
  <si>
    <t>GENERAL</t>
  </si>
  <si>
    <t>BINDU DEVI</t>
  </si>
  <si>
    <t>388735</t>
  </si>
  <si>
    <t>388735 KRISHNA 21</t>
  </si>
  <si>
    <t>SSF2703867</t>
  </si>
  <si>
    <t>LALIYA DEVI</t>
  </si>
  <si>
    <t>442908</t>
  </si>
  <si>
    <t xml:space="preserve">Arpan </t>
  </si>
  <si>
    <t>SSF5240819</t>
  </si>
  <si>
    <t>PUNAM KUMARI</t>
  </si>
  <si>
    <t>Laxmipur C15</t>
  </si>
  <si>
    <t>Laxmipur C15 DUBRATARI 21</t>
  </si>
  <si>
    <t>Unnati</t>
  </si>
  <si>
    <t>SSF4215681</t>
  </si>
  <si>
    <t>ST</t>
  </si>
  <si>
    <t>PATO DEVI</t>
  </si>
  <si>
    <t>SSF4189533</t>
  </si>
  <si>
    <t>BABITA DEVI</t>
  </si>
  <si>
    <t>Najari C1 Arpan 231</t>
  </si>
  <si>
    <t>SSF5285460</t>
  </si>
  <si>
    <t>BANDANA KUMARI</t>
  </si>
  <si>
    <t>Najari C2</t>
  </si>
  <si>
    <t>Najari C2 Om Tower1</t>
  </si>
  <si>
    <t>SSF4395978</t>
  </si>
  <si>
    <t>ANITA DEVI</t>
  </si>
  <si>
    <t>Laxmipur C15 Sanchaura 21</t>
  </si>
  <si>
    <t>SSF5411614</t>
  </si>
  <si>
    <t>RINKU DEVI</t>
  </si>
  <si>
    <t>Tenghara C3 Rina1</t>
  </si>
  <si>
    <t>SSF5564768</t>
  </si>
  <si>
    <t>MAMTA KUMARI</t>
  </si>
  <si>
    <t>Lakhai</t>
  </si>
  <si>
    <t>Lakhai C1</t>
  </si>
  <si>
    <t>Lakhai C1 Nagina1</t>
  </si>
  <si>
    <t>SID951373284545</t>
  </si>
  <si>
    <t>MERKHI DEVI</t>
  </si>
  <si>
    <t>SSF2730560</t>
  </si>
  <si>
    <t>SARITA DEVI</t>
  </si>
  <si>
    <t>SSF5813309</t>
  </si>
  <si>
    <t>NISHU KUMARI</t>
  </si>
  <si>
    <t>570391</t>
  </si>
  <si>
    <t>570391 Riya 21</t>
  </si>
  <si>
    <t>SSF2711160</t>
  </si>
  <si>
    <t>LALITA DEVI</t>
  </si>
  <si>
    <t>Laxmipur C21</t>
  </si>
  <si>
    <t>Laxmipur C21 Karamtaad1</t>
  </si>
  <si>
    <t>SSF5921222</t>
  </si>
  <si>
    <t>RUPA DEVI</t>
  </si>
  <si>
    <t>552529</t>
  </si>
  <si>
    <t>Riya</t>
  </si>
  <si>
    <t>SSF6075107</t>
  </si>
  <si>
    <t>TANUJA DAS</t>
  </si>
  <si>
    <t>22-Jun-2023</t>
  </si>
  <si>
    <t>03</t>
  </si>
  <si>
    <t>1</t>
  </si>
  <si>
    <t>3.03 Yrs</t>
  </si>
  <si>
    <t>22 Jun 2023</t>
  </si>
  <si>
    <t>&gt; 2 to 4 Years</t>
  </si>
  <si>
    <t>03-Aug-2023</t>
  </si>
  <si>
    <t>09-Apr-2025</t>
  </si>
  <si>
    <t>Open</t>
  </si>
  <si>
    <t>12-Jul-2023</t>
  </si>
  <si>
    <t>07</t>
  </si>
  <si>
    <t>2.97 Yrs</t>
  </si>
  <si>
    <t>12 Jul 2023</t>
  </si>
  <si>
    <t>07-Sep-2023</t>
  </si>
  <si>
    <t>13-May-2025</t>
  </si>
  <si>
    <t>27-Sep-2023</t>
  </si>
  <si>
    <t>08</t>
  </si>
  <si>
    <t>4</t>
  </si>
  <si>
    <t>8.25 Yrs</t>
  </si>
  <si>
    <t>28 Sep 2021</t>
  </si>
  <si>
    <t>&gt; 6 to 10 Years</t>
  </si>
  <si>
    <t>03-Nov-2023</t>
  </si>
  <si>
    <t>04-Dec-2025</t>
  </si>
  <si>
    <t>30-Oct-2023</t>
  </si>
  <si>
    <t>2</t>
  </si>
  <si>
    <t>2.67 Yrs</t>
  </si>
  <si>
    <t>19 Jan 2020</t>
  </si>
  <si>
    <t>05-Dec-2023</t>
  </si>
  <si>
    <t>23-Apr-2025</t>
  </si>
  <si>
    <t>10-Nov-2023</t>
  </si>
  <si>
    <t>2.64 Yrs</t>
  </si>
  <si>
    <t>10 Nov 2023</t>
  </si>
  <si>
    <t>03-Dec-2023</t>
  </si>
  <si>
    <t>01-Feb-2025</t>
  </si>
  <si>
    <t>28-Nov-2023</t>
  </si>
  <si>
    <t>3.78 Yrs</t>
  </si>
  <si>
    <t>20 Sep 2022</t>
  </si>
  <si>
    <t>08-Jan-2024</t>
  </si>
  <si>
    <t>11-Mar-2026</t>
  </si>
  <si>
    <t>05-Jan-2024</t>
  </si>
  <si>
    <t>2.49 Yrs</t>
  </si>
  <si>
    <t>05 Jan 2024</t>
  </si>
  <si>
    <t>06-Feb-2024</t>
  </si>
  <si>
    <t>26-Sep-2025</t>
  </si>
  <si>
    <t>09-Jan-2024</t>
  </si>
  <si>
    <t>0</t>
  </si>
  <si>
    <t>2.93 Yrs</t>
  </si>
  <si>
    <t>27 Jul 2023</t>
  </si>
  <si>
    <t>07-Feb-2024</t>
  </si>
  <si>
    <t>23-Nov-2025</t>
  </si>
  <si>
    <t>05-Sep-2025</t>
  </si>
  <si>
    <t>11-Jan-2024</t>
  </si>
  <si>
    <t>2.47 Yrs</t>
  </si>
  <si>
    <t>11 Jan 2024</t>
  </si>
  <si>
    <t>14-Feb-2024</t>
  </si>
  <si>
    <t>23-Feb-2026</t>
  </si>
  <si>
    <t>25-Jan-2024</t>
  </si>
  <si>
    <t>2.43 Yrs</t>
  </si>
  <si>
    <t>25 Jan 2024</t>
  </si>
  <si>
    <t>03-Mar-2024</t>
  </si>
  <si>
    <t>10-Jun-2026</t>
  </si>
  <si>
    <t>29-Jan-2024</t>
  </si>
  <si>
    <t>2.42 Yrs</t>
  </si>
  <si>
    <t>29 Jan 2024</t>
  </si>
  <si>
    <t>07-Mar-2024</t>
  </si>
  <si>
    <t>21-Apr-2026</t>
  </si>
  <si>
    <t>15-Feb-2024</t>
  </si>
  <si>
    <t>2.38 Yrs</t>
  </si>
  <si>
    <t>15 Feb 2024</t>
  </si>
  <si>
    <t>13-Mar-2024</t>
  </si>
  <si>
    <t>24-Oct-2025</t>
  </si>
  <si>
    <t>11-Mar-2024</t>
  </si>
  <si>
    <t>10</t>
  </si>
  <si>
    <t>5</t>
  </si>
  <si>
    <t>8.38 Yrs</t>
  </si>
  <si>
    <t>20 Jul 2020</t>
  </si>
  <si>
    <t>01-Apr-2024</t>
  </si>
  <si>
    <t>15-May-2026</t>
  </si>
  <si>
    <t>3.83 Yrs</t>
  </si>
  <si>
    <t>02 Sep 2022</t>
  </si>
  <si>
    <t>12-Apr-2024</t>
  </si>
  <si>
    <t>13-Mar-2026</t>
  </si>
  <si>
    <t>14-Mar-2024</t>
  </si>
  <si>
    <t>2.30 Yrs</t>
  </si>
  <si>
    <t>14 Mar 2024</t>
  </si>
  <si>
    <t>10-Apr-2024</t>
  </si>
  <si>
    <t>18-Dec-2025</t>
  </si>
  <si>
    <t>18-Mar-2024</t>
  </si>
  <si>
    <t>3.85 Yrs</t>
  </si>
  <si>
    <t>27 Aug 2022</t>
  </si>
  <si>
    <t>01-May-2024</t>
  </si>
  <si>
    <t>16-Jun-2026</t>
  </si>
  <si>
    <t>29-Mar-2024</t>
  </si>
  <si>
    <t>05</t>
  </si>
  <si>
    <t>2.26 Yrs</t>
  </si>
  <si>
    <t>29 Mar 2024</t>
  </si>
  <si>
    <t>05-May-2024</t>
  </si>
  <si>
    <t>26-May-2026</t>
  </si>
  <si>
    <t>29-Apr-2024</t>
  </si>
  <si>
    <t>2.17 Yrs</t>
  </si>
  <si>
    <t>29 Apr 2024</t>
  </si>
  <si>
    <t>14-Jun-2024</t>
  </si>
  <si>
    <t>07-May-2026</t>
  </si>
  <si>
    <t>9380861803</t>
  </si>
  <si>
    <t>7004238305</t>
  </si>
  <si>
    <t>8084295440</t>
  </si>
  <si>
    <t>7870534783</t>
  </si>
  <si>
    <t>9097417884</t>
  </si>
  <si>
    <t>8676014232</t>
  </si>
  <si>
    <t>9065965628</t>
  </si>
  <si>
    <t>8409544237</t>
  </si>
  <si>
    <t>8789234986</t>
  </si>
  <si>
    <t>6203763998</t>
  </si>
  <si>
    <t>7870521032</t>
  </si>
  <si>
    <t>7033397085</t>
  </si>
  <si>
    <t>8870321475</t>
  </si>
  <si>
    <t>7542819845</t>
  </si>
  <si>
    <t>9092584037</t>
  </si>
  <si>
    <t>9398795288</t>
  </si>
  <si>
    <t>7004729865</t>
  </si>
  <si>
    <t>7739388027</t>
  </si>
  <si>
    <t>8252999311</t>
  </si>
  <si>
    <t>Randhir Kumar/SF0059879</t>
  </si>
  <si>
    <t>423632</t>
  </si>
  <si>
    <t>laxmi</t>
  </si>
  <si>
    <t>SID951373284973</t>
  </si>
  <si>
    <t>VIRO DEVI</t>
  </si>
  <si>
    <t>08-Apr-2024</t>
  </si>
  <si>
    <t>09</t>
  </si>
  <si>
    <t>8.26 Yrs</t>
  </si>
  <si>
    <t>09-May-2024</t>
  </si>
  <si>
    <t>30-May-2026</t>
  </si>
  <si>
    <t>Close</t>
  </si>
  <si>
    <t>8521553339</t>
  </si>
  <si>
    <t>416321</t>
  </si>
  <si>
    <t>PRIYA</t>
  </si>
  <si>
    <t>SID951373286986</t>
  </si>
  <si>
    <t>SHOBHA DEVI</t>
  </si>
  <si>
    <t>04-May-2024</t>
  </si>
  <si>
    <t>06</t>
  </si>
  <si>
    <t>8.30 Yrs</t>
  </si>
  <si>
    <t>13-Jun-2024</t>
  </si>
  <si>
    <t>09-May-2026</t>
  </si>
  <si>
    <t>9128574031</t>
  </si>
  <si>
    <t>EMI collected by LO Dharamvir Kumar/SF0054243 on Dated-10/10/2024(4270) and 14/11/2024(4270) but not posted in Fimo.After CSS verification amount posted by HO.</t>
  </si>
  <si>
    <t>EMI collected by LO Dharamvir Kumar/SF0054243 on Dated-12/09/2024(4270) but not posted in Fimo.</t>
  </si>
  <si>
    <t>No Issue</t>
  </si>
  <si>
    <t>EMI collected by LO Dharamvir Kumar/SF0054243 on Dated-09/08/2024(2240) but not posted in Fimo.</t>
  </si>
  <si>
    <t>Loan card not available during visit.</t>
  </si>
  <si>
    <t>Loan Closed</t>
  </si>
  <si>
    <t>EMI collected by LO Dharamvir Kumar/SF0054243 on Dated-07/08/2024(2020) but not posted in Fimo.</t>
  </si>
  <si>
    <t>EMI collected by LO Dharamvir Kumar/SF0054243 on Dated-03/12/2024(2620) but not posted in Fimo.</t>
  </si>
  <si>
    <t>Borrower not available during Visit Lat-long Captured</t>
  </si>
  <si>
    <t>FN26-27-00575</t>
  </si>
  <si>
    <t>Dharamvir Kumar</t>
  </si>
  <si>
    <t>SF0054243</t>
  </si>
  <si>
    <t>Credit Assistant</t>
  </si>
  <si>
    <t>EMI collected by LO Dharamvir Kumar/SF0054243 on Dated-10/10/2024(4270)  but not posted in Fimo.After CSS verification amount posted by HO.</t>
  </si>
  <si>
    <t>EMI collected by LO Dharamvir Kumar/SF0054243 on Dated-and 14/11/2024(4270) but not posted in Fimo.After CSS verification amount posted by HO.</t>
  </si>
  <si>
    <t>FIR Not Filled</t>
  </si>
  <si>
    <t>CSS</t>
  </si>
  <si>
    <t>Rajnish Kumar/SF0046465</t>
  </si>
  <si>
    <t>Shashank Verma/SF0078743</t>
  </si>
  <si>
    <t>Terminated</t>
  </si>
  <si>
    <t>Randhir Kumar</t>
  </si>
  <si>
    <t>SF0059879</t>
  </si>
  <si>
    <t>CSS team Raised a complain that Staff Dharamvir Kumar/SF0054243 had collected the EMI amount and not posted in FIMO.
The Comaplaint team register a complain complain no- FN26-27-00575. 
After FRM team verifaction it is identify that Rs.19690/- amount collected but not posted in Fimo.</t>
  </si>
  <si>
    <t>356343215</t>
  </si>
  <si>
    <t>356598220</t>
  </si>
  <si>
    <t>354590647</t>
  </si>
  <si>
    <t>353483960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</si>
</sst>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  <font>
      <sz val="8"/>
      <color theme="1"/>
      <name val="Calibri"/>
      <family val="2"/>
      <scheme val="minor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0" fontId="39" fillId="0" borderId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2" fillId="0" borderId="15" xfId="0" applyFont="1" applyBorder="1" applyAlignment="1">
      <alignment horizontal="left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>
      <alignment vertical="center" readingOrder="1"/>
    </xf>
    <xf numFmtId="0" fontId="40" fillId="8" borderId="1" xfId="0" applyFont="1" applyFill="1" applyBorder="1" applyAlignment="1" applyProtection="1">
      <alignment horizontal="center" vertical="center"/>
      <protection locked="0"/>
    </xf>
    <xf numFmtId="14" fontId="40" fillId="8" borderId="1" xfId="0" applyNumberFormat="1" applyFont="1" applyFill="1" applyBorder="1" applyAlignment="1" applyProtection="1">
      <alignment horizontal="center" vertical="center"/>
      <protection locked="0"/>
    </xf>
    <xf numFmtId="15" fontId="40" fillId="8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15" xfId="0" applyFont="1" applyBorder="1" applyAlignment="1">
      <alignment vertical="top" wrapText="1" readingOrder="1"/>
    </xf>
    <xf numFmtId="172" fontId="41" fillId="0" borderId="15" xfId="0" applyNumberFormat="1" applyFont="1" applyBorder="1" applyAlignment="1">
      <alignment vertical="top" wrapText="1" readingOrder="1"/>
    </xf>
    <xf numFmtId="0" fontId="36" fillId="8" borderId="15" xfId="0" applyFont="1" applyFill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6">
    <cellStyle name="Comma" xfId="30" builtinId="3"/>
    <cellStyle name="Comma 2" xfId="33" xr:uid="{CFF4A616-6623-48B5-8297-E23006F19FED}"/>
    <cellStyle name="Comma 2 2" xfId="14" xr:uid="{00000000-0005-0000-0000-000000000000}"/>
    <cellStyle name="Comma 2 2 2" xfId="32" xr:uid="{28DE2751-AAAA-42BF-8CAC-7F10461CCA22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4" xr:uid="{31CB4025-4D2F-4310-A977-D35B89F5EE07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3" xfId="35" xr:uid="{85E08F27-C47A-4DD8-A6EB-90409D369E6F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A1" zoomScale="93" zoomScaleNormal="100" workbookViewId="0">
      <pane ySplit="4" topLeftCell="A5" activePane="bottomLeft" state="frozen"/>
      <selection pane="bottomLeft" activeCell="AA5" sqref="A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BH3936</v>
      </c>
      <c r="D5" s="64" t="str">
        <f>IF('Physical Cash at Safe'!D28="Yes", 'Physical Cash at Safe'!A4, 'Borrower Wise Details'!C5)</f>
        <v>Jamui-3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46156</v>
      </c>
      <c r="H5" s="62" t="s">
        <v>508</v>
      </c>
      <c r="I5" s="61">
        <v>46171</v>
      </c>
      <c r="J5" s="79" t="str">
        <f>IF('Physical Cash at Safe'!D28="Yes",'Physical Cash at Safe'!E28,IF('Borrower Wise Details'!D5&lt;&gt;"",'Borrower Wise Details'!D5,""))</f>
        <v>FN26-27-00575</v>
      </c>
      <c r="K5" s="89">
        <v>2</v>
      </c>
      <c r="L5" s="90">
        <v>8540</v>
      </c>
      <c r="M5" s="90">
        <v>0</v>
      </c>
      <c r="N5" s="90" t="s">
        <v>509</v>
      </c>
      <c r="O5" s="90" t="s">
        <v>510</v>
      </c>
      <c r="P5" s="90" t="s">
        <v>254</v>
      </c>
      <c r="Q5" s="90" t="s">
        <v>255</v>
      </c>
      <c r="R5" s="80" t="str">
        <f>IF('Physical Cash at Safe'!$D$28="Yes", 'Physical Cash at Safe'!$A$28, IF('Borrower Wise Details'!F5&lt;&gt;"", 'Borrower Wise Details'!F5, ""))</f>
        <v>Dharamvir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SF0054243</v>
      </c>
      <c r="U5" s="83" t="s">
        <v>511</v>
      </c>
      <c r="V5" s="61">
        <v>45698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46204</v>
      </c>
      <c r="AA5" s="61">
        <v>46206</v>
      </c>
      <c r="AB5" s="61" t="s">
        <v>223</v>
      </c>
      <c r="AC5" s="61" t="s">
        <v>223</v>
      </c>
      <c r="AD5" s="61" t="s">
        <v>223</v>
      </c>
      <c r="AE5" s="61" t="s">
        <v>512</v>
      </c>
      <c r="AF5" s="61" t="s">
        <v>513</v>
      </c>
      <c r="AG5" s="138">
        <v>21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19690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19690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1">
        <v>46212</v>
      </c>
      <c r="AO5" s="75" t="s">
        <v>514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O4" sqref="O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BH3936</v>
      </c>
      <c r="C5" s="50" t="str">
        <f>IF('Fraud Investigation Report'!D5="", "", 'Fraud Investigation Report'!D5)</f>
        <v>Jamui-3</v>
      </c>
      <c r="D5" s="73" t="str">
        <f>IF(OR('Fraud Investigation Report'!R5="", 'Fraud Investigation Report'!R5=0), "", 'Fraud Investigation Report'!R5)</f>
        <v>Dharamvir Kumar</v>
      </c>
      <c r="E5" s="73" t="str">
        <f>IF(OR('Fraud Investigation Report'!T5="", 'Fraud Investigation Report'!T5=0), "", 'Fraud Investigation Report'!T5)</f>
        <v>SF0054243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FN26-27-00575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19690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19690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19690</v>
      </c>
      <c r="Q5" s="49"/>
      <c r="R5" s="94" t="s">
        <v>507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2" t="s">
        <v>2</v>
      </c>
      <c r="B1" s="173"/>
      <c r="C1" s="173"/>
      <c r="D1" s="173"/>
      <c r="E1" s="174"/>
    </row>
    <row r="2" spans="1:5" ht="18.5" x14ac:dyDescent="0.45">
      <c r="A2" s="14"/>
      <c r="B2" s="175" t="s">
        <v>224</v>
      </c>
      <c r="C2" s="175"/>
      <c r="D2" s="17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6" t="s">
        <v>65</v>
      </c>
      <c r="B7" s="177"/>
      <c r="C7" s="177"/>
      <c r="D7" s="177"/>
      <c r="E7" s="177"/>
    </row>
    <row r="8" spans="1:5" ht="15" customHeight="1" x14ac:dyDescent="0.35">
      <c r="A8" s="178" t="s">
        <v>66</v>
      </c>
      <c r="B8" s="180" t="s">
        <v>86</v>
      </c>
      <c r="C8" s="181"/>
      <c r="D8" s="182" t="s">
        <v>67</v>
      </c>
      <c r="E8" s="183"/>
    </row>
    <row r="9" spans="1:5" ht="14.5" x14ac:dyDescent="0.35">
      <c r="A9" s="17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4" t="s">
        <v>91</v>
      </c>
      <c r="B20" s="185"/>
      <c r="C20" s="32">
        <v>0</v>
      </c>
      <c r="D20" s="33" t="s">
        <v>85</v>
      </c>
      <c r="E20" s="34"/>
    </row>
    <row r="21" spans="1:5" ht="30" customHeight="1" x14ac:dyDescent="0.35">
      <c r="A21" s="186" t="s">
        <v>82</v>
      </c>
      <c r="B21" s="187"/>
      <c r="C21" s="34"/>
      <c r="D21" s="33" t="s">
        <v>83</v>
      </c>
      <c r="E21" s="34"/>
    </row>
    <row r="22" spans="1:5" ht="30" customHeight="1" x14ac:dyDescent="0.35">
      <c r="A22" s="186" t="s">
        <v>72</v>
      </c>
      <c r="B22" s="187"/>
      <c r="C22" s="34"/>
      <c r="D22" s="35" t="s">
        <v>73</v>
      </c>
      <c r="E22" s="34"/>
    </row>
    <row r="23" spans="1:5" ht="30" customHeight="1" x14ac:dyDescent="0.35">
      <c r="A23" s="186" t="s">
        <v>74</v>
      </c>
      <c r="B23" s="18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1"/>
      <c r="C24" s="171"/>
      <c r="D24" s="171"/>
      <c r="E24" s="171"/>
    </row>
    <row r="25" spans="1:5" ht="57.75" customHeight="1" x14ac:dyDescent="0.35">
      <c r="A25" s="36" t="s">
        <v>75</v>
      </c>
      <c r="B25" s="160"/>
      <c r="C25" s="160"/>
      <c r="D25" s="160"/>
      <c r="E25" s="160"/>
    </row>
    <row r="26" spans="1:5" ht="20.149999999999999" customHeight="1" x14ac:dyDescent="0.35">
      <c r="A26" s="165" t="s">
        <v>170</v>
      </c>
      <c r="B26" s="165"/>
      <c r="C26" s="165"/>
      <c r="D26" s="165"/>
      <c r="E26" s="16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3" t="s">
        <v>196</v>
      </c>
      <c r="E29" s="164"/>
    </row>
    <row r="30" spans="1:5" ht="40" customHeight="1" x14ac:dyDescent="0.35">
      <c r="A30" s="85"/>
      <c r="B30" s="85"/>
      <c r="C30" s="86" t="str">
        <f>IF(AND(A30="",B30=""),"",A30-B30)</f>
        <v/>
      </c>
      <c r="D30" s="166"/>
      <c r="E30" s="167"/>
    </row>
    <row r="31" spans="1:5" ht="15" customHeight="1" x14ac:dyDescent="0.35">
      <c r="A31" s="168"/>
      <c r="B31" s="169"/>
      <c r="C31" s="169"/>
      <c r="D31" s="169"/>
      <c r="E31" s="170"/>
    </row>
    <row r="32" spans="1:5" ht="24.75" customHeight="1" x14ac:dyDescent="0.35">
      <c r="A32" s="37" t="s">
        <v>197</v>
      </c>
      <c r="B32" s="38"/>
      <c r="C32" s="37" t="s">
        <v>76</v>
      </c>
      <c r="D32" s="161"/>
      <c r="E32" s="162"/>
    </row>
    <row r="33" spans="1:5" ht="18" customHeight="1" x14ac:dyDescent="0.35">
      <c r="A33" s="37" t="s">
        <v>77</v>
      </c>
      <c r="B33" s="124"/>
      <c r="C33" s="39" t="s">
        <v>78</v>
      </c>
      <c r="D33" s="154"/>
      <c r="E33" s="155"/>
    </row>
    <row r="34" spans="1:5" ht="26" x14ac:dyDescent="0.35">
      <c r="A34" s="39" t="s">
        <v>198</v>
      </c>
      <c r="B34" s="124"/>
      <c r="C34" s="39" t="s">
        <v>199</v>
      </c>
      <c r="D34" s="156"/>
      <c r="E34" s="157"/>
    </row>
    <row r="35" spans="1:5" ht="26" x14ac:dyDescent="0.35">
      <c r="A35" s="39" t="s">
        <v>200</v>
      </c>
      <c r="B35" s="124"/>
      <c r="C35" s="39" t="s">
        <v>202</v>
      </c>
      <c r="D35" s="156"/>
      <c r="E35" s="157"/>
    </row>
    <row r="36" spans="1:5" ht="25.5" customHeight="1" x14ac:dyDescent="0.35">
      <c r="A36" s="39" t="s">
        <v>201</v>
      </c>
      <c r="B36" s="125"/>
      <c r="C36" s="39" t="s">
        <v>203</v>
      </c>
      <c r="D36" s="158"/>
      <c r="E36" s="15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2" zoomScaleNormal="100" workbookViewId="0">
      <selection activeCell="M8" sqref="M8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BH3936</v>
      </c>
      <c r="C5" s="60" t="str">
        <f>IF('Loan Outstanding Report'!$H$5="", "", 'Loan Outstanding Report'!$H$5)</f>
        <v>Jamui-3</v>
      </c>
      <c r="D5" s="126" t="s">
        <v>501</v>
      </c>
      <c r="E5" s="66">
        <v>46204</v>
      </c>
      <c r="F5" s="92" t="s">
        <v>502</v>
      </c>
      <c r="G5" s="49" t="s">
        <v>503</v>
      </c>
      <c r="H5" s="49" t="s">
        <v>504</v>
      </c>
      <c r="I5" s="49" t="s">
        <v>286</v>
      </c>
      <c r="J5" s="49" t="s">
        <v>288</v>
      </c>
      <c r="K5" s="49" t="s">
        <v>289</v>
      </c>
      <c r="L5" s="11" t="s">
        <v>518</v>
      </c>
      <c r="M5" s="67" t="s">
        <v>371</v>
      </c>
      <c r="N5" s="49">
        <v>49000</v>
      </c>
      <c r="O5" s="49">
        <v>2620</v>
      </c>
      <c r="P5" s="67" t="s">
        <v>127</v>
      </c>
      <c r="Q5" s="88">
        <v>45629</v>
      </c>
      <c r="R5" s="49">
        <v>2620</v>
      </c>
      <c r="S5" s="49">
        <v>0</v>
      </c>
      <c r="T5" s="49">
        <v>0</v>
      </c>
      <c r="U5" s="68">
        <f t="shared" ref="U5:U69" si="0">IF(AND(ISBLANK(R5),ISBLANK(S5),ISBLANK(T5)),"",R5-(S5+T5))</f>
        <v>2620</v>
      </c>
      <c r="V5" s="42" t="s">
        <v>182</v>
      </c>
      <c r="W5" s="69" t="s">
        <v>499</v>
      </c>
    </row>
    <row r="6" spans="1:23" ht="30" customHeight="1" x14ac:dyDescent="0.3">
      <c r="A6" s="65">
        <v>2</v>
      </c>
      <c r="B6" s="60" t="str">
        <f>IF(J6&lt;&gt;"", $B$5, "")</f>
        <v>BH3936</v>
      </c>
      <c r="C6" s="50" t="str">
        <f>IF(J6&lt;&gt;"", $C$5, "")</f>
        <v>Jamui-3</v>
      </c>
      <c r="D6" s="50" t="str">
        <f>IF(J6&lt;&gt;"", $D$5, "")</f>
        <v>FN26-27-00575</v>
      </c>
      <c r="E6" s="66">
        <v>46205</v>
      </c>
      <c r="F6" s="50" t="str">
        <f>IF(J6&lt;&gt;"", $F$5, "")</f>
        <v>Dharamvir Kumar</v>
      </c>
      <c r="G6" s="50" t="str">
        <f>IF(J6&lt;&gt;"", $G$5, "")</f>
        <v>SF0054243</v>
      </c>
      <c r="H6" s="50" t="str">
        <f>IF(J6&lt;&gt;"", $H$5, "")</f>
        <v>Credit Assistant</v>
      </c>
      <c r="I6" s="49" t="s">
        <v>306</v>
      </c>
      <c r="J6" s="49" t="s">
        <v>312</v>
      </c>
      <c r="K6" s="49" t="s">
        <v>313</v>
      </c>
      <c r="L6" s="11" t="s">
        <v>517</v>
      </c>
      <c r="M6" s="67" t="s">
        <v>392</v>
      </c>
      <c r="N6" s="49">
        <v>30000</v>
      </c>
      <c r="O6" s="49">
        <v>2020</v>
      </c>
      <c r="P6" s="67" t="s">
        <v>127</v>
      </c>
      <c r="Q6" s="67">
        <v>45511</v>
      </c>
      <c r="R6" s="49">
        <v>2020</v>
      </c>
      <c r="S6" s="49">
        <v>0</v>
      </c>
      <c r="T6" s="49">
        <v>0</v>
      </c>
      <c r="U6" s="68">
        <f t="shared" si="0"/>
        <v>2020</v>
      </c>
      <c r="V6" s="42" t="s">
        <v>182</v>
      </c>
      <c r="W6" s="69" t="s">
        <v>498</v>
      </c>
    </row>
    <row r="7" spans="1:23" ht="30" customHeight="1" x14ac:dyDescent="0.3">
      <c r="A7" s="65">
        <v>3</v>
      </c>
      <c r="B7" s="60" t="str">
        <f t="shared" ref="B7:B70" si="1">IF(J7&lt;&gt;"", $B$5, "")</f>
        <v>BH3936</v>
      </c>
      <c r="C7" s="50" t="str">
        <f t="shared" ref="C7:C70" si="2">IF(J7&lt;&gt;"", $C$5, "")</f>
        <v>Jamui-3</v>
      </c>
      <c r="D7" s="50" t="str">
        <f t="shared" ref="D7:D70" si="3">IF(J7&lt;&gt;"", $D$5, "")</f>
        <v>FN26-27-00575</v>
      </c>
      <c r="E7" s="66">
        <v>46206</v>
      </c>
      <c r="F7" s="50" t="str">
        <f t="shared" ref="F7:F70" si="4">IF(J7&lt;&gt;"", $F$5, "")</f>
        <v>Dharamvir Kumar</v>
      </c>
      <c r="G7" s="50" t="str">
        <f t="shared" ref="G7:G70" si="5">IF(J7&lt;&gt;"", $G$5, "")</f>
        <v>SF0054243</v>
      </c>
      <c r="H7" s="50" t="str">
        <f t="shared" ref="H7:H70" si="6">IF(J7&lt;&gt;"", $H$5, "")</f>
        <v>Credit Assistant</v>
      </c>
      <c r="I7" s="49" t="s">
        <v>344</v>
      </c>
      <c r="J7" s="49" t="s">
        <v>346</v>
      </c>
      <c r="K7" s="49" t="s">
        <v>347</v>
      </c>
      <c r="L7" s="11" t="s">
        <v>516</v>
      </c>
      <c r="M7" s="67" t="s">
        <v>446</v>
      </c>
      <c r="N7" s="49">
        <v>42000</v>
      </c>
      <c r="O7" s="49">
        <v>2240</v>
      </c>
      <c r="P7" s="67" t="s">
        <v>127</v>
      </c>
      <c r="Q7" s="67">
        <v>45513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495</v>
      </c>
    </row>
    <row r="8" spans="1:23" ht="30" customHeight="1" x14ac:dyDescent="0.3">
      <c r="A8" s="65">
        <v>4</v>
      </c>
      <c r="B8" s="60" t="str">
        <f t="shared" si="1"/>
        <v>BH3936</v>
      </c>
      <c r="C8" s="50" t="str">
        <f t="shared" si="2"/>
        <v>Jamui-3</v>
      </c>
      <c r="D8" s="50" t="str">
        <f t="shared" si="3"/>
        <v>FN26-27-00575</v>
      </c>
      <c r="E8" s="66">
        <v>46206</v>
      </c>
      <c r="F8" s="50" t="str">
        <f t="shared" si="4"/>
        <v>Dharamvir Kumar</v>
      </c>
      <c r="G8" s="50" t="str">
        <f t="shared" si="5"/>
        <v>SF0054243</v>
      </c>
      <c r="H8" s="50" t="str">
        <f t="shared" si="6"/>
        <v>Credit Assistant</v>
      </c>
      <c r="I8" s="49" t="s">
        <v>471</v>
      </c>
      <c r="J8" s="49" t="s">
        <v>473</v>
      </c>
      <c r="K8" s="49" t="s">
        <v>474</v>
      </c>
      <c r="L8" s="11" t="s">
        <v>515</v>
      </c>
      <c r="M8" s="67" t="s">
        <v>475</v>
      </c>
      <c r="N8" s="49">
        <v>80000</v>
      </c>
      <c r="O8" s="49">
        <v>4270</v>
      </c>
      <c r="P8" s="67" t="s">
        <v>127</v>
      </c>
      <c r="Q8" s="67">
        <v>45575</v>
      </c>
      <c r="R8" s="49">
        <v>4270</v>
      </c>
      <c r="S8" s="49">
        <v>0</v>
      </c>
      <c r="T8" s="49">
        <v>0</v>
      </c>
      <c r="U8" s="68">
        <f t="shared" si="0"/>
        <v>4270</v>
      </c>
      <c r="V8" s="42" t="s">
        <v>182</v>
      </c>
      <c r="W8" s="69" t="s">
        <v>505</v>
      </c>
    </row>
    <row r="9" spans="1:23" ht="30" customHeight="1" x14ac:dyDescent="0.3">
      <c r="A9" s="65">
        <v>5</v>
      </c>
      <c r="B9" s="60" t="str">
        <f t="shared" si="1"/>
        <v>BH3936</v>
      </c>
      <c r="C9" s="50" t="str">
        <f t="shared" si="2"/>
        <v>Jamui-3</v>
      </c>
      <c r="D9" s="50" t="str">
        <f t="shared" si="3"/>
        <v>FN26-27-00575</v>
      </c>
      <c r="E9" s="66">
        <v>46206</v>
      </c>
      <c r="F9" s="50" t="str">
        <f t="shared" si="4"/>
        <v>Dharamvir Kumar</v>
      </c>
      <c r="G9" s="50" t="str">
        <f t="shared" si="5"/>
        <v>SF0054243</v>
      </c>
      <c r="H9" s="50" t="str">
        <f t="shared" si="6"/>
        <v>Credit Assistant</v>
      </c>
      <c r="I9" s="49" t="s">
        <v>482</v>
      </c>
      <c r="J9" s="49" t="s">
        <v>484</v>
      </c>
      <c r="K9" s="49" t="s">
        <v>485</v>
      </c>
      <c r="L9" s="11">
        <v>356733009</v>
      </c>
      <c r="M9" s="67" t="s">
        <v>486</v>
      </c>
      <c r="N9" s="49">
        <v>80000</v>
      </c>
      <c r="O9" s="49">
        <v>4270</v>
      </c>
      <c r="P9" s="67" t="s">
        <v>127</v>
      </c>
      <c r="Q9" s="67">
        <v>45547</v>
      </c>
      <c r="R9" s="49">
        <v>4270</v>
      </c>
      <c r="S9" s="49">
        <v>0</v>
      </c>
      <c r="T9" s="49">
        <v>0</v>
      </c>
      <c r="U9" s="68">
        <f t="shared" si="0"/>
        <v>4270</v>
      </c>
      <c r="V9" s="42" t="s">
        <v>182</v>
      </c>
      <c r="W9" s="69" t="s">
        <v>493</v>
      </c>
    </row>
    <row r="10" spans="1:23" ht="30" customHeight="1" x14ac:dyDescent="0.3">
      <c r="A10" s="65">
        <v>6</v>
      </c>
      <c r="B10" s="60" t="str">
        <f t="shared" si="1"/>
        <v>BH3936</v>
      </c>
      <c r="C10" s="50" t="str">
        <f t="shared" si="2"/>
        <v>Jamui-3</v>
      </c>
      <c r="D10" s="50" t="str">
        <f t="shared" si="3"/>
        <v>FN26-27-00575</v>
      </c>
      <c r="E10" s="66">
        <v>46206</v>
      </c>
      <c r="F10" s="50" t="str">
        <f t="shared" si="4"/>
        <v>Dharamvir Kumar</v>
      </c>
      <c r="G10" s="50" t="str">
        <f t="shared" si="5"/>
        <v>SF0054243</v>
      </c>
      <c r="H10" s="50" t="str">
        <f t="shared" si="6"/>
        <v>Credit Assistant</v>
      </c>
      <c r="I10" s="49" t="s">
        <v>471</v>
      </c>
      <c r="J10" s="49" t="s">
        <v>473</v>
      </c>
      <c r="K10" s="49" t="s">
        <v>474</v>
      </c>
      <c r="L10" s="11">
        <v>356343215</v>
      </c>
      <c r="M10" s="67" t="s">
        <v>475</v>
      </c>
      <c r="N10" s="49">
        <v>80000</v>
      </c>
      <c r="O10" s="49">
        <v>4270</v>
      </c>
      <c r="P10" s="67" t="s">
        <v>127</v>
      </c>
      <c r="Q10" s="67">
        <v>45610</v>
      </c>
      <c r="R10" s="49">
        <v>4270</v>
      </c>
      <c r="S10" s="49">
        <v>0</v>
      </c>
      <c r="T10" s="49">
        <v>0</v>
      </c>
      <c r="U10" s="68">
        <f t="shared" si="0"/>
        <v>4270</v>
      </c>
      <c r="V10" s="42" t="s">
        <v>182</v>
      </c>
      <c r="W10" s="69" t="s">
        <v>506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8" activePane="bottomLeft" state="frozen"/>
      <selection pane="bottomLeft" activeCell="BH8" sqref="BH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7.54296875" style="113" customWidth="1"/>
    <col min="6" max="6" width="14.453125" style="113" customWidth="1"/>
    <col min="7" max="7" width="15.54296875" style="113" customWidth="1"/>
    <col min="8" max="8" width="17.08984375" style="113" customWidth="1"/>
    <col min="9" max="9" width="15.6328125" style="113" customWidth="1"/>
    <col min="10" max="10" width="21.1796875" style="113" bestFit="1" customWidth="1"/>
    <col min="11" max="11" width="16.542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9.36328125" style="113" customWidth="1"/>
    <col min="49" max="49" width="10.63281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3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22" t="s">
        <v>256</v>
      </c>
      <c r="C5" s="122" t="s">
        <v>257</v>
      </c>
      <c r="D5" s="122" t="s">
        <v>258</v>
      </c>
      <c r="E5" s="122" t="s">
        <v>259</v>
      </c>
      <c r="F5" s="122" t="s">
        <v>259</v>
      </c>
      <c r="G5" s="122" t="s">
        <v>260</v>
      </c>
      <c r="H5" s="122" t="s">
        <v>261</v>
      </c>
      <c r="I5" s="122">
        <v>23433</v>
      </c>
      <c r="J5" s="122" t="s">
        <v>262</v>
      </c>
      <c r="K5" s="122">
        <v>23433</v>
      </c>
      <c r="L5" s="122" t="s">
        <v>263</v>
      </c>
      <c r="M5" s="122" t="s">
        <v>264</v>
      </c>
      <c r="N5" s="122">
        <v>411878</v>
      </c>
      <c r="O5" s="122" t="s">
        <v>265</v>
      </c>
      <c r="P5" s="122">
        <v>628407</v>
      </c>
      <c r="Q5" s="122" t="s">
        <v>266</v>
      </c>
      <c r="R5" s="122" t="s">
        <v>267</v>
      </c>
      <c r="S5" s="122" t="s">
        <v>268</v>
      </c>
      <c r="T5" s="122" t="s">
        <v>268</v>
      </c>
      <c r="U5" s="122" t="s">
        <v>269</v>
      </c>
      <c r="V5" s="122" t="s">
        <v>270</v>
      </c>
      <c r="W5" s="122">
        <v>541</v>
      </c>
      <c r="X5" s="122" t="s">
        <v>271</v>
      </c>
      <c r="Y5" s="122">
        <v>351894742</v>
      </c>
      <c r="Z5" s="122" t="s">
        <v>272</v>
      </c>
      <c r="AA5" s="122" t="s">
        <v>348</v>
      </c>
      <c r="AB5" s="123">
        <v>42000</v>
      </c>
      <c r="AC5" s="122" t="s">
        <v>349</v>
      </c>
      <c r="AD5" s="122">
        <v>24</v>
      </c>
      <c r="AE5" s="122" t="s">
        <v>350</v>
      </c>
      <c r="AF5" s="122" t="s">
        <v>351</v>
      </c>
      <c r="AG5" s="122" t="s">
        <v>352</v>
      </c>
      <c r="AH5" s="122" t="s">
        <v>353</v>
      </c>
      <c r="AI5" s="122" t="s">
        <v>354</v>
      </c>
      <c r="AJ5" s="123">
        <v>2240</v>
      </c>
      <c r="AK5" s="123">
        <v>2240</v>
      </c>
      <c r="AL5" s="122" t="s">
        <v>355</v>
      </c>
      <c r="AM5" s="123">
        <v>30891</v>
      </c>
      <c r="AN5" s="123">
        <v>11669</v>
      </c>
      <c r="AO5" s="123">
        <v>42560</v>
      </c>
      <c r="AP5" s="123">
        <v>11109</v>
      </c>
      <c r="AQ5" s="123">
        <v>713</v>
      </c>
      <c r="AR5" s="123">
        <v>11822</v>
      </c>
      <c r="AS5" s="123">
        <v>11109</v>
      </c>
      <c r="AT5" s="123">
        <v>713</v>
      </c>
      <c r="AU5" s="123">
        <v>11822</v>
      </c>
      <c r="AV5" s="122">
        <v>35</v>
      </c>
      <c r="AW5" s="122"/>
      <c r="AX5" s="122"/>
      <c r="AY5" s="122"/>
      <c r="AZ5" s="122"/>
      <c r="BA5" s="122"/>
      <c r="BB5" s="122" t="s">
        <v>356</v>
      </c>
      <c r="BC5" s="147"/>
      <c r="BD5" s="146"/>
      <c r="BE5" s="123">
        <v>0</v>
      </c>
      <c r="BF5" s="122" t="s">
        <v>268</v>
      </c>
      <c r="BG5" s="122" t="s">
        <v>451</v>
      </c>
      <c r="BH5" s="147" t="s">
        <v>470</v>
      </c>
      <c r="BI5" s="128" t="s">
        <v>100</v>
      </c>
      <c r="BJ5" s="149">
        <v>46204</v>
      </c>
      <c r="BK5" s="130" t="s">
        <v>103</v>
      </c>
      <c r="BL5" s="128" t="s">
        <v>108</v>
      </c>
      <c r="BM5" s="96" t="s">
        <v>181</v>
      </c>
      <c r="BN5" s="94" t="s">
        <v>223</v>
      </c>
      <c r="BO5" s="135"/>
      <c r="BP5" s="42"/>
      <c r="BQ5" s="136" t="s">
        <v>496</v>
      </c>
    </row>
    <row r="6" spans="1:69" hidden="1" x14ac:dyDescent="0.35">
      <c r="A6" s="133">
        <v>2</v>
      </c>
      <c r="B6" s="122" t="s">
        <v>256</v>
      </c>
      <c r="C6" s="122" t="s">
        <v>257</v>
      </c>
      <c r="D6" s="122" t="s">
        <v>258</v>
      </c>
      <c r="E6" s="122" t="s">
        <v>259</v>
      </c>
      <c r="F6" s="122" t="s">
        <v>259</v>
      </c>
      <c r="G6" s="122" t="s">
        <v>260</v>
      </c>
      <c r="H6" s="122" t="s">
        <v>261</v>
      </c>
      <c r="I6" s="122">
        <v>23399</v>
      </c>
      <c r="J6" s="122" t="s">
        <v>273</v>
      </c>
      <c r="K6" s="122">
        <v>23399</v>
      </c>
      <c r="L6" s="122" t="s">
        <v>263</v>
      </c>
      <c r="M6" s="122" t="s">
        <v>264</v>
      </c>
      <c r="N6" s="122">
        <v>400226</v>
      </c>
      <c r="O6" s="122" t="s">
        <v>274</v>
      </c>
      <c r="P6" s="122">
        <v>598661</v>
      </c>
      <c r="Q6" s="122" t="s">
        <v>275</v>
      </c>
      <c r="R6" s="122" t="s">
        <v>267</v>
      </c>
      <c r="S6" s="122" t="s">
        <v>276</v>
      </c>
      <c r="T6" s="122" t="s">
        <v>276</v>
      </c>
      <c r="U6" s="122" t="s">
        <v>277</v>
      </c>
      <c r="V6" s="122" t="s">
        <v>270</v>
      </c>
      <c r="W6" s="122">
        <v>541</v>
      </c>
      <c r="X6" s="122" t="s">
        <v>271</v>
      </c>
      <c r="Y6" s="122">
        <v>352092723</v>
      </c>
      <c r="Z6" s="122" t="s">
        <v>278</v>
      </c>
      <c r="AA6" s="122" t="s">
        <v>357</v>
      </c>
      <c r="AB6" s="123">
        <v>42000</v>
      </c>
      <c r="AC6" s="122" t="s">
        <v>358</v>
      </c>
      <c r="AD6" s="122">
        <v>24</v>
      </c>
      <c r="AE6" s="122" t="s">
        <v>350</v>
      </c>
      <c r="AF6" s="122" t="s">
        <v>359</v>
      </c>
      <c r="AG6" s="122" t="s">
        <v>360</v>
      </c>
      <c r="AH6" s="122" t="s">
        <v>353</v>
      </c>
      <c r="AI6" s="122" t="s">
        <v>361</v>
      </c>
      <c r="AJ6" s="123">
        <v>2240</v>
      </c>
      <c r="AK6" s="123">
        <v>2240</v>
      </c>
      <c r="AL6" s="122" t="s">
        <v>362</v>
      </c>
      <c r="AM6" s="123">
        <v>34479.96</v>
      </c>
      <c r="AN6" s="123">
        <v>12560.04</v>
      </c>
      <c r="AO6" s="123">
        <v>47040</v>
      </c>
      <c r="AP6" s="123">
        <v>7520.04</v>
      </c>
      <c r="AQ6" s="123">
        <v>364.96</v>
      </c>
      <c r="AR6" s="123">
        <v>7885</v>
      </c>
      <c r="AS6" s="123">
        <v>7520.04</v>
      </c>
      <c r="AT6" s="123">
        <v>364.96</v>
      </c>
      <c r="AU6" s="123">
        <v>7885</v>
      </c>
      <c r="AV6" s="122">
        <v>35</v>
      </c>
      <c r="AW6" s="122"/>
      <c r="AX6" s="122"/>
      <c r="AY6" s="122"/>
      <c r="AZ6" s="122"/>
      <c r="BA6" s="122"/>
      <c r="BB6" s="122" t="s">
        <v>356</v>
      </c>
      <c r="BC6" s="147"/>
      <c r="BD6" s="146"/>
      <c r="BE6" s="123">
        <v>0</v>
      </c>
      <c r="BF6" s="122" t="s">
        <v>276</v>
      </c>
      <c r="BG6" s="122" t="s">
        <v>452</v>
      </c>
      <c r="BH6" s="147" t="s">
        <v>470</v>
      </c>
      <c r="BI6" s="128" t="s">
        <v>100</v>
      </c>
      <c r="BJ6" s="149">
        <v>46204</v>
      </c>
      <c r="BK6" s="130" t="s">
        <v>103</v>
      </c>
      <c r="BL6" s="128" t="s">
        <v>108</v>
      </c>
      <c r="BM6" s="96" t="s">
        <v>181</v>
      </c>
      <c r="BN6" s="94" t="s">
        <v>223</v>
      </c>
      <c r="BO6" s="137"/>
      <c r="BP6" s="42"/>
      <c r="BQ6" s="136" t="s">
        <v>496</v>
      </c>
    </row>
    <row r="7" spans="1:69" hidden="1" x14ac:dyDescent="0.35">
      <c r="A7" s="133">
        <v>3</v>
      </c>
      <c r="B7" s="122" t="s">
        <v>256</v>
      </c>
      <c r="C7" s="122" t="s">
        <v>257</v>
      </c>
      <c r="D7" s="122" t="s">
        <v>258</v>
      </c>
      <c r="E7" s="122" t="s">
        <v>259</v>
      </c>
      <c r="F7" s="122" t="s">
        <v>259</v>
      </c>
      <c r="G7" s="122" t="s">
        <v>260</v>
      </c>
      <c r="H7" s="122" t="s">
        <v>261</v>
      </c>
      <c r="I7" s="122">
        <v>23438</v>
      </c>
      <c r="J7" s="122" t="s">
        <v>279</v>
      </c>
      <c r="K7" s="122">
        <v>23438</v>
      </c>
      <c r="L7" s="122" t="s">
        <v>263</v>
      </c>
      <c r="M7" s="122" t="s">
        <v>264</v>
      </c>
      <c r="N7" s="122">
        <v>34134</v>
      </c>
      <c r="O7" s="122" t="s">
        <v>280</v>
      </c>
      <c r="P7" s="122">
        <v>51757</v>
      </c>
      <c r="Q7" s="122" t="s">
        <v>281</v>
      </c>
      <c r="R7" s="122" t="s">
        <v>267</v>
      </c>
      <c r="S7" s="122" t="s">
        <v>282</v>
      </c>
      <c r="T7" s="122" t="s">
        <v>282</v>
      </c>
      <c r="U7" s="122" t="s">
        <v>277</v>
      </c>
      <c r="V7" s="122" t="s">
        <v>270</v>
      </c>
      <c r="W7" s="122">
        <v>541</v>
      </c>
      <c r="X7" s="122" t="s">
        <v>271</v>
      </c>
      <c r="Y7" s="122">
        <v>352882518</v>
      </c>
      <c r="Z7" s="122" t="s">
        <v>283</v>
      </c>
      <c r="AA7" s="122" t="s">
        <v>363</v>
      </c>
      <c r="AB7" s="123">
        <v>73000</v>
      </c>
      <c r="AC7" s="122" t="s">
        <v>364</v>
      </c>
      <c r="AD7" s="122">
        <v>24</v>
      </c>
      <c r="AE7" s="122" t="s">
        <v>365</v>
      </c>
      <c r="AF7" s="122" t="s">
        <v>366</v>
      </c>
      <c r="AG7" s="122" t="s">
        <v>367</v>
      </c>
      <c r="AH7" s="122" t="s">
        <v>368</v>
      </c>
      <c r="AI7" s="122" t="s">
        <v>369</v>
      </c>
      <c r="AJ7" s="123">
        <v>3900</v>
      </c>
      <c r="AK7" s="123">
        <v>3900</v>
      </c>
      <c r="AL7" s="122" t="s">
        <v>370</v>
      </c>
      <c r="AM7" s="123">
        <v>68694.62</v>
      </c>
      <c r="AN7" s="123">
        <v>21005.38</v>
      </c>
      <c r="AO7" s="123">
        <v>89700</v>
      </c>
      <c r="AP7" s="123">
        <v>4305.38</v>
      </c>
      <c r="AQ7" s="123">
        <v>82.62</v>
      </c>
      <c r="AR7" s="123">
        <v>4388</v>
      </c>
      <c r="AS7" s="123">
        <v>4305.38</v>
      </c>
      <c r="AT7" s="123">
        <v>82.62</v>
      </c>
      <c r="AU7" s="123">
        <v>4388</v>
      </c>
      <c r="AV7" s="122">
        <v>33</v>
      </c>
      <c r="AW7" s="122"/>
      <c r="AX7" s="122"/>
      <c r="AY7" s="122"/>
      <c r="AZ7" s="122"/>
      <c r="BA7" s="122"/>
      <c r="BB7" s="122" t="s">
        <v>356</v>
      </c>
      <c r="BC7" s="147"/>
      <c r="BD7" s="146"/>
      <c r="BE7" s="123">
        <v>0</v>
      </c>
      <c r="BF7" s="122" t="s">
        <v>282</v>
      </c>
      <c r="BG7" s="122" t="s">
        <v>453</v>
      </c>
      <c r="BH7" s="147" t="s">
        <v>470</v>
      </c>
      <c r="BI7" s="128" t="s">
        <v>100</v>
      </c>
      <c r="BJ7" s="149">
        <v>46204</v>
      </c>
      <c r="BK7" s="130" t="s">
        <v>103</v>
      </c>
      <c r="BL7" s="128" t="s">
        <v>108</v>
      </c>
      <c r="BM7" s="96" t="s">
        <v>181</v>
      </c>
      <c r="BN7" s="94" t="s">
        <v>223</v>
      </c>
      <c r="BO7" s="130"/>
      <c r="BP7" s="42"/>
      <c r="BQ7" s="136" t="s">
        <v>496</v>
      </c>
    </row>
    <row r="8" spans="1:69" x14ac:dyDescent="0.35">
      <c r="A8" s="133">
        <v>4</v>
      </c>
      <c r="B8" s="122" t="s">
        <v>256</v>
      </c>
      <c r="C8" s="122" t="s">
        <v>257</v>
      </c>
      <c r="D8" s="122" t="s">
        <v>258</v>
      </c>
      <c r="E8" s="122" t="s">
        <v>259</v>
      </c>
      <c r="F8" s="122" t="s">
        <v>259</v>
      </c>
      <c r="G8" s="122" t="s">
        <v>260</v>
      </c>
      <c r="H8" s="122" t="s">
        <v>261</v>
      </c>
      <c r="I8" s="122">
        <v>23399</v>
      </c>
      <c r="J8" s="122" t="s">
        <v>273</v>
      </c>
      <c r="K8" s="122">
        <v>23399</v>
      </c>
      <c r="L8" s="122" t="s">
        <v>284</v>
      </c>
      <c r="M8" s="122" t="s">
        <v>285</v>
      </c>
      <c r="N8" s="122">
        <v>34252</v>
      </c>
      <c r="O8" s="122" t="s">
        <v>286</v>
      </c>
      <c r="P8" s="122">
        <v>51895</v>
      </c>
      <c r="Q8" s="122" t="s">
        <v>287</v>
      </c>
      <c r="R8" s="122" t="s">
        <v>267</v>
      </c>
      <c r="S8" s="122" t="s">
        <v>288</v>
      </c>
      <c r="T8" s="122" t="s">
        <v>288</v>
      </c>
      <c r="U8" s="122" t="s">
        <v>269</v>
      </c>
      <c r="V8" s="122" t="s">
        <v>270</v>
      </c>
      <c r="W8" s="122">
        <v>541</v>
      </c>
      <c r="X8" s="122" t="s">
        <v>271</v>
      </c>
      <c r="Y8" s="122">
        <v>353483960</v>
      </c>
      <c r="Z8" s="122" t="s">
        <v>289</v>
      </c>
      <c r="AA8" s="122" t="s">
        <v>371</v>
      </c>
      <c r="AB8" s="123">
        <v>49000</v>
      </c>
      <c r="AC8" s="122" t="s">
        <v>358</v>
      </c>
      <c r="AD8" s="122">
        <v>24</v>
      </c>
      <c r="AE8" s="122" t="s">
        <v>372</v>
      </c>
      <c r="AF8" s="122" t="s">
        <v>373</v>
      </c>
      <c r="AG8" s="122" t="s">
        <v>374</v>
      </c>
      <c r="AH8" s="122" t="s">
        <v>353</v>
      </c>
      <c r="AI8" s="122" t="s">
        <v>375</v>
      </c>
      <c r="AJ8" s="123">
        <v>2620</v>
      </c>
      <c r="AK8" s="123">
        <v>2620</v>
      </c>
      <c r="AL8" s="122" t="s">
        <v>376</v>
      </c>
      <c r="AM8" s="123">
        <v>27561.64</v>
      </c>
      <c r="AN8" s="123">
        <v>11738.36</v>
      </c>
      <c r="AO8" s="123">
        <v>39300</v>
      </c>
      <c r="AP8" s="123">
        <v>21438.36</v>
      </c>
      <c r="AQ8" s="123">
        <v>2273.64</v>
      </c>
      <c r="AR8" s="123">
        <v>23712</v>
      </c>
      <c r="AS8" s="123">
        <v>21438.36</v>
      </c>
      <c r="AT8" s="123">
        <v>2273.64</v>
      </c>
      <c r="AU8" s="123">
        <v>23712</v>
      </c>
      <c r="AV8" s="122">
        <v>32</v>
      </c>
      <c r="AW8" s="122"/>
      <c r="AX8" s="122"/>
      <c r="AY8" s="122"/>
      <c r="AZ8" s="122"/>
      <c r="BA8" s="122"/>
      <c r="BB8" s="122" t="s">
        <v>356</v>
      </c>
      <c r="BC8" s="147"/>
      <c r="BD8" s="146"/>
      <c r="BE8" s="123">
        <v>0</v>
      </c>
      <c r="BF8" s="122" t="s">
        <v>288</v>
      </c>
      <c r="BG8" s="122" t="s">
        <v>454</v>
      </c>
      <c r="BH8" s="147" t="s">
        <v>470</v>
      </c>
      <c r="BI8" s="128" t="s">
        <v>100</v>
      </c>
      <c r="BJ8" s="149">
        <v>46204</v>
      </c>
      <c r="BK8" s="130" t="s">
        <v>103</v>
      </c>
      <c r="BL8" s="128" t="s">
        <v>108</v>
      </c>
      <c r="BM8" s="96" t="s">
        <v>180</v>
      </c>
      <c r="BN8" s="94" t="s">
        <v>221</v>
      </c>
      <c r="BO8" s="130">
        <v>2620</v>
      </c>
      <c r="BP8" s="42" t="s">
        <v>182</v>
      </c>
      <c r="BQ8" s="131" t="s">
        <v>499</v>
      </c>
    </row>
    <row r="9" spans="1:69" hidden="1" x14ac:dyDescent="0.35">
      <c r="A9" s="133">
        <v>5</v>
      </c>
      <c r="B9" s="122" t="s">
        <v>256</v>
      </c>
      <c r="C9" s="122" t="s">
        <v>257</v>
      </c>
      <c r="D9" s="122" t="s">
        <v>258</v>
      </c>
      <c r="E9" s="122" t="s">
        <v>259</v>
      </c>
      <c r="F9" s="122" t="s">
        <v>259</v>
      </c>
      <c r="G9" s="122" t="s">
        <v>260</v>
      </c>
      <c r="H9" s="122" t="s">
        <v>261</v>
      </c>
      <c r="I9" s="122">
        <v>168620</v>
      </c>
      <c r="J9" s="122" t="s">
        <v>290</v>
      </c>
      <c r="K9" s="122">
        <v>168620</v>
      </c>
      <c r="L9" s="122" t="s">
        <v>291</v>
      </c>
      <c r="M9" s="122" t="s">
        <v>292</v>
      </c>
      <c r="N9" s="122">
        <v>315423</v>
      </c>
      <c r="O9" s="122" t="s">
        <v>293</v>
      </c>
      <c r="P9" s="122">
        <v>500695</v>
      </c>
      <c r="Q9" s="122" t="s">
        <v>294</v>
      </c>
      <c r="R9" s="122" t="s">
        <v>267</v>
      </c>
      <c r="S9" s="122" t="s">
        <v>295</v>
      </c>
      <c r="T9" s="122" t="s">
        <v>295</v>
      </c>
      <c r="U9" s="122" t="s">
        <v>296</v>
      </c>
      <c r="V9" s="122" t="s">
        <v>270</v>
      </c>
      <c r="W9" s="122">
        <v>541</v>
      </c>
      <c r="X9" s="122" t="s">
        <v>271</v>
      </c>
      <c r="Y9" s="122">
        <v>353603850</v>
      </c>
      <c r="Z9" s="122" t="s">
        <v>297</v>
      </c>
      <c r="AA9" s="122" t="s">
        <v>377</v>
      </c>
      <c r="AB9" s="123">
        <v>42000</v>
      </c>
      <c r="AC9" s="122" t="s">
        <v>358</v>
      </c>
      <c r="AD9" s="122">
        <v>24</v>
      </c>
      <c r="AE9" s="122" t="s">
        <v>350</v>
      </c>
      <c r="AF9" s="122" t="s">
        <v>378</v>
      </c>
      <c r="AG9" s="122" t="s">
        <v>379</v>
      </c>
      <c r="AH9" s="122" t="s">
        <v>353</v>
      </c>
      <c r="AI9" s="122" t="s">
        <v>380</v>
      </c>
      <c r="AJ9" s="123">
        <v>2240</v>
      </c>
      <c r="AK9" s="123">
        <v>2240</v>
      </c>
      <c r="AL9" s="122" t="s">
        <v>381</v>
      </c>
      <c r="AM9" s="123">
        <v>20388.23</v>
      </c>
      <c r="AN9" s="123">
        <v>8731.77</v>
      </c>
      <c r="AO9" s="123">
        <v>29120</v>
      </c>
      <c r="AP9" s="123">
        <v>21611.77</v>
      </c>
      <c r="AQ9" s="123">
        <v>2764.23</v>
      </c>
      <c r="AR9" s="123">
        <v>24376</v>
      </c>
      <c r="AS9" s="123">
        <v>21611.77</v>
      </c>
      <c r="AT9" s="123">
        <v>2764.23</v>
      </c>
      <c r="AU9" s="123">
        <v>24376</v>
      </c>
      <c r="AV9" s="122">
        <v>33</v>
      </c>
      <c r="AW9" s="122"/>
      <c r="AX9" s="122"/>
      <c r="AY9" s="122"/>
      <c r="AZ9" s="122"/>
      <c r="BA9" s="122"/>
      <c r="BB9" s="122" t="s">
        <v>356</v>
      </c>
      <c r="BC9" s="147"/>
      <c r="BD9" s="146"/>
      <c r="BE9" s="123">
        <v>0</v>
      </c>
      <c r="BF9" s="122" t="s">
        <v>295</v>
      </c>
      <c r="BG9" s="122" t="s">
        <v>455</v>
      </c>
      <c r="BH9" s="147" t="s">
        <v>470</v>
      </c>
      <c r="BI9" s="128" t="s">
        <v>100</v>
      </c>
      <c r="BJ9" s="149">
        <v>46204</v>
      </c>
      <c r="BK9" s="130" t="s">
        <v>103</v>
      </c>
      <c r="BL9" s="128" t="s">
        <v>108</v>
      </c>
      <c r="BM9" s="96" t="s">
        <v>181</v>
      </c>
      <c r="BN9" s="94" t="s">
        <v>223</v>
      </c>
      <c r="BO9" s="130"/>
      <c r="BP9" s="42"/>
      <c r="BQ9" s="136" t="s">
        <v>496</v>
      </c>
    </row>
    <row r="10" spans="1:69" hidden="1" x14ac:dyDescent="0.35">
      <c r="A10" s="133">
        <v>6</v>
      </c>
      <c r="B10" s="122" t="s">
        <v>256</v>
      </c>
      <c r="C10" s="122" t="s">
        <v>257</v>
      </c>
      <c r="D10" s="122" t="s">
        <v>258</v>
      </c>
      <c r="E10" s="122" t="s">
        <v>259</v>
      </c>
      <c r="F10" s="122" t="s">
        <v>259</v>
      </c>
      <c r="G10" s="122" t="s">
        <v>260</v>
      </c>
      <c r="H10" s="122" t="s">
        <v>261</v>
      </c>
      <c r="I10" s="122">
        <v>168620</v>
      </c>
      <c r="J10" s="122" t="s">
        <v>290</v>
      </c>
      <c r="K10" s="122">
        <v>168620</v>
      </c>
      <c r="L10" s="122" t="s">
        <v>291</v>
      </c>
      <c r="M10" s="122" t="s">
        <v>292</v>
      </c>
      <c r="N10" s="122">
        <v>34350</v>
      </c>
      <c r="O10" s="122" t="s">
        <v>298</v>
      </c>
      <c r="P10" s="122">
        <v>413646</v>
      </c>
      <c r="Q10" s="122" t="s">
        <v>299</v>
      </c>
      <c r="R10" s="122" t="s">
        <v>267</v>
      </c>
      <c r="S10" s="122" t="s">
        <v>300</v>
      </c>
      <c r="T10" s="122" t="s">
        <v>300</v>
      </c>
      <c r="U10" s="122" t="s">
        <v>269</v>
      </c>
      <c r="V10" s="122" t="s">
        <v>270</v>
      </c>
      <c r="W10" s="122">
        <v>541</v>
      </c>
      <c r="X10" s="122" t="s">
        <v>271</v>
      </c>
      <c r="Y10" s="122">
        <v>353879015</v>
      </c>
      <c r="Z10" s="122" t="s">
        <v>301</v>
      </c>
      <c r="AA10" s="122" t="s">
        <v>382</v>
      </c>
      <c r="AB10" s="123">
        <v>52000</v>
      </c>
      <c r="AC10" s="122" t="s">
        <v>358</v>
      </c>
      <c r="AD10" s="122">
        <v>24</v>
      </c>
      <c r="AE10" s="122" t="s">
        <v>372</v>
      </c>
      <c r="AF10" s="122" t="s">
        <v>383</v>
      </c>
      <c r="AG10" s="122" t="s">
        <v>384</v>
      </c>
      <c r="AH10" s="122" t="s">
        <v>353</v>
      </c>
      <c r="AI10" s="122" t="s">
        <v>385</v>
      </c>
      <c r="AJ10" s="123">
        <v>2780</v>
      </c>
      <c r="AK10" s="123">
        <v>2780</v>
      </c>
      <c r="AL10" s="122" t="s">
        <v>386</v>
      </c>
      <c r="AM10" s="123">
        <v>45999.78</v>
      </c>
      <c r="AN10" s="123">
        <v>15160.22</v>
      </c>
      <c r="AO10" s="123">
        <v>61160</v>
      </c>
      <c r="AP10" s="123">
        <v>6000.22</v>
      </c>
      <c r="AQ10" s="123">
        <v>179.78</v>
      </c>
      <c r="AR10" s="123">
        <v>6180</v>
      </c>
      <c r="AS10" s="123">
        <v>6000.22</v>
      </c>
      <c r="AT10" s="123">
        <v>179.78</v>
      </c>
      <c r="AU10" s="123">
        <v>6180</v>
      </c>
      <c r="AV10" s="122">
        <v>30</v>
      </c>
      <c r="AW10" s="122"/>
      <c r="AX10" s="122"/>
      <c r="AY10" s="122"/>
      <c r="AZ10" s="122"/>
      <c r="BA10" s="122"/>
      <c r="BB10" s="122" t="s">
        <v>356</v>
      </c>
      <c r="BC10" s="147"/>
      <c r="BD10" s="146"/>
      <c r="BE10" s="123">
        <v>0</v>
      </c>
      <c r="BF10" s="122" t="s">
        <v>300</v>
      </c>
      <c r="BG10" s="122" t="s">
        <v>456</v>
      </c>
      <c r="BH10" s="147" t="s">
        <v>470</v>
      </c>
      <c r="BI10" s="128" t="s">
        <v>100</v>
      </c>
      <c r="BJ10" s="149">
        <v>46204</v>
      </c>
      <c r="BK10" s="130" t="s">
        <v>103</v>
      </c>
      <c r="BL10" s="128" t="s">
        <v>108</v>
      </c>
      <c r="BM10" s="96" t="s">
        <v>181</v>
      </c>
      <c r="BN10" s="94" t="s">
        <v>223</v>
      </c>
      <c r="BO10" s="130"/>
      <c r="BP10" s="42"/>
      <c r="BQ10" s="136" t="s">
        <v>496</v>
      </c>
    </row>
    <row r="11" spans="1:69" hidden="1" x14ac:dyDescent="0.35">
      <c r="A11" s="133">
        <v>7</v>
      </c>
      <c r="B11" s="122" t="s">
        <v>256</v>
      </c>
      <c r="C11" s="122" t="s">
        <v>257</v>
      </c>
      <c r="D11" s="122" t="s">
        <v>258</v>
      </c>
      <c r="E11" s="122" t="s">
        <v>259</v>
      </c>
      <c r="F11" s="122" t="s">
        <v>259</v>
      </c>
      <c r="G11" s="122" t="s">
        <v>260</v>
      </c>
      <c r="H11" s="122" t="s">
        <v>261</v>
      </c>
      <c r="I11" s="122">
        <v>168620</v>
      </c>
      <c r="J11" s="122" t="s">
        <v>290</v>
      </c>
      <c r="K11" s="122">
        <v>168620</v>
      </c>
      <c r="L11" s="122" t="s">
        <v>291</v>
      </c>
      <c r="M11" s="122" t="s">
        <v>292</v>
      </c>
      <c r="N11" s="122">
        <v>34159</v>
      </c>
      <c r="O11" s="122" t="s">
        <v>302</v>
      </c>
      <c r="P11" s="122">
        <v>51785</v>
      </c>
      <c r="Q11" s="122" t="s">
        <v>303</v>
      </c>
      <c r="R11" s="122" t="s">
        <v>267</v>
      </c>
      <c r="S11" s="122" t="s">
        <v>304</v>
      </c>
      <c r="T11" s="122" t="s">
        <v>304</v>
      </c>
      <c r="U11" s="122" t="s">
        <v>269</v>
      </c>
      <c r="V11" s="122" t="s">
        <v>270</v>
      </c>
      <c r="W11" s="122">
        <v>0</v>
      </c>
      <c r="X11" s="122" t="s">
        <v>271</v>
      </c>
      <c r="Y11" s="122">
        <v>354504870</v>
      </c>
      <c r="Z11" s="122" t="s">
        <v>305</v>
      </c>
      <c r="AA11" s="122" t="s">
        <v>387</v>
      </c>
      <c r="AB11" s="123">
        <v>42000</v>
      </c>
      <c r="AC11" s="122" t="s">
        <v>358</v>
      </c>
      <c r="AD11" s="122">
        <v>24</v>
      </c>
      <c r="AE11" s="122" t="s">
        <v>350</v>
      </c>
      <c r="AF11" s="122" t="s">
        <v>388</v>
      </c>
      <c r="AG11" s="122" t="s">
        <v>389</v>
      </c>
      <c r="AH11" s="122" t="s">
        <v>353</v>
      </c>
      <c r="AI11" s="122" t="s">
        <v>390</v>
      </c>
      <c r="AJ11" s="123">
        <v>2240</v>
      </c>
      <c r="AK11" s="123">
        <v>2240</v>
      </c>
      <c r="AL11" s="122" t="s">
        <v>391</v>
      </c>
      <c r="AM11" s="123">
        <v>33495.07</v>
      </c>
      <c r="AN11" s="123">
        <v>11304.93</v>
      </c>
      <c r="AO11" s="123">
        <v>44800</v>
      </c>
      <c r="AP11" s="123">
        <v>8504.93</v>
      </c>
      <c r="AQ11" s="123">
        <v>465.07</v>
      </c>
      <c r="AR11" s="123">
        <v>8970</v>
      </c>
      <c r="AS11" s="123">
        <v>8504.93</v>
      </c>
      <c r="AT11" s="123">
        <v>465.07</v>
      </c>
      <c r="AU11" s="123">
        <v>8970</v>
      </c>
      <c r="AV11" s="122">
        <v>29</v>
      </c>
      <c r="AW11" s="122"/>
      <c r="AX11" s="122"/>
      <c r="AY11" s="122"/>
      <c r="AZ11" s="122"/>
      <c r="BA11" s="122"/>
      <c r="BB11" s="122" t="s">
        <v>356</v>
      </c>
      <c r="BC11" s="147"/>
      <c r="BD11" s="146"/>
      <c r="BE11" s="123">
        <v>0</v>
      </c>
      <c r="BF11" s="122" t="s">
        <v>304</v>
      </c>
      <c r="BG11" s="122" t="s">
        <v>457</v>
      </c>
      <c r="BH11" s="147" t="s">
        <v>470</v>
      </c>
      <c r="BI11" s="128" t="s">
        <v>100</v>
      </c>
      <c r="BJ11" s="149">
        <v>46204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31" t="s">
        <v>494</v>
      </c>
    </row>
    <row r="12" spans="1:69" hidden="1" x14ac:dyDescent="0.35">
      <c r="A12" s="133">
        <v>8</v>
      </c>
      <c r="B12" s="122" t="s">
        <v>256</v>
      </c>
      <c r="C12" s="122" t="s">
        <v>257</v>
      </c>
      <c r="D12" s="122" t="s">
        <v>258</v>
      </c>
      <c r="E12" s="122" t="s">
        <v>259</v>
      </c>
      <c r="F12" s="122" t="s">
        <v>259</v>
      </c>
      <c r="G12" s="122" t="s">
        <v>260</v>
      </c>
      <c r="H12" s="122" t="s">
        <v>261</v>
      </c>
      <c r="I12" s="122">
        <v>23438</v>
      </c>
      <c r="J12" s="122" t="s">
        <v>279</v>
      </c>
      <c r="K12" s="122">
        <v>23438</v>
      </c>
      <c r="L12" s="122" t="s">
        <v>263</v>
      </c>
      <c r="M12" s="122" t="s">
        <v>264</v>
      </c>
      <c r="N12" s="122">
        <v>412005</v>
      </c>
      <c r="O12" s="122" t="s">
        <v>306</v>
      </c>
      <c r="P12" s="122">
        <v>645346</v>
      </c>
      <c r="Q12" s="122" t="s">
        <v>307</v>
      </c>
      <c r="R12" s="122" t="s">
        <v>308</v>
      </c>
      <c r="S12" s="122" t="s">
        <v>309</v>
      </c>
      <c r="T12" s="122" t="s">
        <v>309</v>
      </c>
      <c r="U12" s="122" t="s">
        <v>310</v>
      </c>
      <c r="V12" s="122" t="s">
        <v>270</v>
      </c>
      <c r="W12" s="122">
        <v>0</v>
      </c>
      <c r="X12" s="122" t="s">
        <v>271</v>
      </c>
      <c r="Y12" s="122">
        <v>354586261</v>
      </c>
      <c r="Z12" s="152" t="s">
        <v>311</v>
      </c>
      <c r="AA12" s="122" t="s">
        <v>392</v>
      </c>
      <c r="AB12" s="123">
        <v>30000</v>
      </c>
      <c r="AC12" s="122" t="s">
        <v>358</v>
      </c>
      <c r="AD12" s="122">
        <v>18</v>
      </c>
      <c r="AE12" s="122" t="s">
        <v>393</v>
      </c>
      <c r="AF12" s="122" t="s">
        <v>394</v>
      </c>
      <c r="AG12" s="122" t="s">
        <v>395</v>
      </c>
      <c r="AH12" s="122" t="s">
        <v>353</v>
      </c>
      <c r="AI12" s="122" t="s">
        <v>396</v>
      </c>
      <c r="AJ12" s="123">
        <v>2020</v>
      </c>
      <c r="AK12" s="123">
        <v>2020</v>
      </c>
      <c r="AL12" s="122" t="s">
        <v>397</v>
      </c>
      <c r="AM12" s="123">
        <v>27106.49</v>
      </c>
      <c r="AN12" s="123">
        <v>6173.51</v>
      </c>
      <c r="AO12" s="123">
        <v>33280</v>
      </c>
      <c r="AP12" s="123">
        <v>2893.51</v>
      </c>
      <c r="AQ12" s="123">
        <v>38.49</v>
      </c>
      <c r="AR12" s="123">
        <v>2932</v>
      </c>
      <c r="AS12" s="123">
        <v>2893.51</v>
      </c>
      <c r="AT12" s="123">
        <v>38.49</v>
      </c>
      <c r="AU12" s="123">
        <v>2932</v>
      </c>
      <c r="AV12" s="122">
        <v>29</v>
      </c>
      <c r="AW12" s="122"/>
      <c r="AX12" s="122"/>
      <c r="AY12" s="122"/>
      <c r="AZ12" s="122"/>
      <c r="BA12" s="122"/>
      <c r="BB12" s="122" t="s">
        <v>356</v>
      </c>
      <c r="BC12" s="147"/>
      <c r="BD12" s="146"/>
      <c r="BE12" s="123">
        <v>0</v>
      </c>
      <c r="BF12" s="122" t="s">
        <v>309</v>
      </c>
      <c r="BG12" s="122" t="s">
        <v>458</v>
      </c>
      <c r="BH12" s="147" t="s">
        <v>470</v>
      </c>
      <c r="BI12" s="128" t="s">
        <v>100</v>
      </c>
      <c r="BJ12" s="149">
        <v>46204</v>
      </c>
      <c r="BK12" s="130" t="s">
        <v>104</v>
      </c>
      <c r="BL12" s="128" t="s">
        <v>108</v>
      </c>
      <c r="BM12" s="96" t="s">
        <v>181</v>
      </c>
      <c r="BN12" s="94" t="s">
        <v>223</v>
      </c>
      <c r="BO12" s="130"/>
      <c r="BP12" s="42"/>
      <c r="BQ12" s="69" t="s">
        <v>500</v>
      </c>
    </row>
    <row r="13" spans="1:69" x14ac:dyDescent="0.35">
      <c r="A13" s="133">
        <v>9</v>
      </c>
      <c r="B13" s="122" t="s">
        <v>256</v>
      </c>
      <c r="C13" s="122" t="s">
        <v>257</v>
      </c>
      <c r="D13" s="122" t="s">
        <v>258</v>
      </c>
      <c r="E13" s="122" t="s">
        <v>259</v>
      </c>
      <c r="F13" s="122" t="s">
        <v>259</v>
      </c>
      <c r="G13" s="122" t="s">
        <v>260</v>
      </c>
      <c r="H13" s="122" t="s">
        <v>261</v>
      </c>
      <c r="I13" s="122">
        <v>23438</v>
      </c>
      <c r="J13" s="122" t="s">
        <v>279</v>
      </c>
      <c r="K13" s="122">
        <v>23438</v>
      </c>
      <c r="L13" s="122" t="s">
        <v>263</v>
      </c>
      <c r="M13" s="122" t="s">
        <v>264</v>
      </c>
      <c r="N13" s="122">
        <v>412005</v>
      </c>
      <c r="O13" s="122" t="s">
        <v>306</v>
      </c>
      <c r="P13" s="122">
        <v>645346</v>
      </c>
      <c r="Q13" s="122" t="s">
        <v>307</v>
      </c>
      <c r="R13" s="122" t="s">
        <v>308</v>
      </c>
      <c r="S13" s="122" t="s">
        <v>312</v>
      </c>
      <c r="T13" s="122" t="s">
        <v>312</v>
      </c>
      <c r="U13" s="122" t="s">
        <v>277</v>
      </c>
      <c r="V13" s="122" t="s">
        <v>270</v>
      </c>
      <c r="W13" s="122">
        <v>0</v>
      </c>
      <c r="X13" s="122" t="s">
        <v>271</v>
      </c>
      <c r="Y13" s="122">
        <v>354590647</v>
      </c>
      <c r="Z13" s="122" t="s">
        <v>313</v>
      </c>
      <c r="AA13" s="122" t="s">
        <v>392</v>
      </c>
      <c r="AB13" s="123">
        <v>30000</v>
      </c>
      <c r="AC13" s="122" t="s">
        <v>358</v>
      </c>
      <c r="AD13" s="122">
        <v>18</v>
      </c>
      <c r="AE13" s="122" t="s">
        <v>393</v>
      </c>
      <c r="AF13" s="122" t="s">
        <v>394</v>
      </c>
      <c r="AG13" s="122" t="s">
        <v>395</v>
      </c>
      <c r="AH13" s="122" t="s">
        <v>353</v>
      </c>
      <c r="AI13" s="122" t="s">
        <v>396</v>
      </c>
      <c r="AJ13" s="123">
        <v>2020</v>
      </c>
      <c r="AK13" s="123">
        <v>2020</v>
      </c>
      <c r="AL13" s="122" t="s">
        <v>398</v>
      </c>
      <c r="AM13" s="123">
        <v>28166.49</v>
      </c>
      <c r="AN13" s="123">
        <v>6175.51</v>
      </c>
      <c r="AO13" s="123">
        <v>34342</v>
      </c>
      <c r="AP13" s="123">
        <v>1833.51</v>
      </c>
      <c r="AQ13" s="123">
        <v>36.49</v>
      </c>
      <c r="AR13" s="123">
        <v>1870</v>
      </c>
      <c r="AS13" s="123">
        <v>1833.51</v>
      </c>
      <c r="AT13" s="123">
        <v>36.49</v>
      </c>
      <c r="AU13" s="123">
        <v>1870</v>
      </c>
      <c r="AV13" s="122">
        <v>29</v>
      </c>
      <c r="AW13" s="122"/>
      <c r="AX13" s="122"/>
      <c r="AY13" s="122"/>
      <c r="AZ13" s="122"/>
      <c r="BA13" s="122"/>
      <c r="BB13" s="122" t="s">
        <v>356</v>
      </c>
      <c r="BC13" s="147"/>
      <c r="BD13" s="146"/>
      <c r="BE13" s="123">
        <v>0</v>
      </c>
      <c r="BF13" s="122" t="s">
        <v>312</v>
      </c>
      <c r="BG13" s="122" t="s">
        <v>459</v>
      </c>
      <c r="BH13" s="147" t="s">
        <v>470</v>
      </c>
      <c r="BI13" s="128" t="s">
        <v>100</v>
      </c>
      <c r="BJ13" s="149">
        <v>46205</v>
      </c>
      <c r="BK13" s="130" t="s">
        <v>103</v>
      </c>
      <c r="BL13" s="128" t="s">
        <v>108</v>
      </c>
      <c r="BM13" s="96" t="s">
        <v>180</v>
      </c>
      <c r="BN13" s="94" t="s">
        <v>221</v>
      </c>
      <c r="BO13" s="130">
        <v>2020</v>
      </c>
      <c r="BP13" s="42" t="s">
        <v>182</v>
      </c>
      <c r="BQ13" s="131" t="s">
        <v>498</v>
      </c>
    </row>
    <row r="14" spans="1:69" hidden="1" x14ac:dyDescent="0.35">
      <c r="A14" s="133">
        <v>10</v>
      </c>
      <c r="B14" s="122" t="s">
        <v>256</v>
      </c>
      <c r="C14" s="122" t="s">
        <v>257</v>
      </c>
      <c r="D14" s="122" t="s">
        <v>258</v>
      </c>
      <c r="E14" s="122" t="s">
        <v>259</v>
      </c>
      <c r="F14" s="122" t="s">
        <v>259</v>
      </c>
      <c r="G14" s="122" t="s">
        <v>260</v>
      </c>
      <c r="H14" s="122" t="s">
        <v>261</v>
      </c>
      <c r="I14" s="122">
        <v>168620</v>
      </c>
      <c r="J14" s="122" t="s">
        <v>290</v>
      </c>
      <c r="K14" s="122">
        <v>168620</v>
      </c>
      <c r="L14" s="122" t="s">
        <v>291</v>
      </c>
      <c r="M14" s="122" t="s">
        <v>292</v>
      </c>
      <c r="N14" s="122">
        <v>315423</v>
      </c>
      <c r="O14" s="122" t="s">
        <v>293</v>
      </c>
      <c r="P14" s="122">
        <v>435345</v>
      </c>
      <c r="Q14" s="122" t="s">
        <v>314</v>
      </c>
      <c r="R14" s="122" t="s">
        <v>267</v>
      </c>
      <c r="S14" s="122" t="s">
        <v>315</v>
      </c>
      <c r="T14" s="122" t="s">
        <v>315</v>
      </c>
      <c r="U14" s="122" t="s">
        <v>269</v>
      </c>
      <c r="V14" s="122" t="s">
        <v>270</v>
      </c>
      <c r="W14" s="122">
        <v>0</v>
      </c>
      <c r="X14" s="122" t="s">
        <v>271</v>
      </c>
      <c r="Y14" s="122">
        <v>354619939</v>
      </c>
      <c r="Z14" s="152" t="s">
        <v>316</v>
      </c>
      <c r="AA14" s="122" t="s">
        <v>399</v>
      </c>
      <c r="AB14" s="123">
        <v>42000</v>
      </c>
      <c r="AC14" s="122" t="s">
        <v>358</v>
      </c>
      <c r="AD14" s="122">
        <v>24</v>
      </c>
      <c r="AE14" s="122" t="s">
        <v>350</v>
      </c>
      <c r="AF14" s="122" t="s">
        <v>400</v>
      </c>
      <c r="AG14" s="122" t="s">
        <v>401</v>
      </c>
      <c r="AH14" s="122" t="s">
        <v>353</v>
      </c>
      <c r="AI14" s="122" t="s">
        <v>402</v>
      </c>
      <c r="AJ14" s="123">
        <v>2240</v>
      </c>
      <c r="AK14" s="123">
        <v>2240</v>
      </c>
      <c r="AL14" s="122" t="s">
        <v>403</v>
      </c>
      <c r="AM14" s="123">
        <v>37597.449999999997</v>
      </c>
      <c r="AN14" s="123">
        <v>11682.55</v>
      </c>
      <c r="AO14" s="123">
        <v>49280</v>
      </c>
      <c r="AP14" s="123">
        <v>4402.55</v>
      </c>
      <c r="AQ14" s="123">
        <v>138.44999999999999</v>
      </c>
      <c r="AR14" s="123">
        <v>4541</v>
      </c>
      <c r="AS14" s="123">
        <v>4402.55</v>
      </c>
      <c r="AT14" s="123">
        <v>138.44999999999999</v>
      </c>
      <c r="AU14" s="123">
        <v>4541</v>
      </c>
      <c r="AV14" s="122">
        <v>30</v>
      </c>
      <c r="AW14" s="122"/>
      <c r="AX14" s="122"/>
      <c r="AY14" s="122"/>
      <c r="AZ14" s="122"/>
      <c r="BA14" s="122"/>
      <c r="BB14" s="122" t="s">
        <v>356</v>
      </c>
      <c r="BC14" s="147"/>
      <c r="BD14" s="146"/>
      <c r="BE14" s="123">
        <v>0</v>
      </c>
      <c r="BF14" s="122" t="s">
        <v>315</v>
      </c>
      <c r="BG14" s="122" t="s">
        <v>460</v>
      </c>
      <c r="BH14" s="147" t="s">
        <v>470</v>
      </c>
      <c r="BI14" s="128" t="s">
        <v>100</v>
      </c>
      <c r="BJ14" s="149">
        <v>46205</v>
      </c>
      <c r="BK14" s="130" t="s">
        <v>104</v>
      </c>
      <c r="BL14" s="128" t="s">
        <v>108</v>
      </c>
      <c r="BM14" s="96" t="s">
        <v>181</v>
      </c>
      <c r="BN14" s="94" t="s">
        <v>223</v>
      </c>
      <c r="BO14" s="130"/>
      <c r="BP14" s="42"/>
      <c r="BQ14" s="69" t="s">
        <v>500</v>
      </c>
    </row>
    <row r="15" spans="1:69" hidden="1" x14ac:dyDescent="0.35">
      <c r="A15" s="133">
        <v>11</v>
      </c>
      <c r="B15" s="122" t="s">
        <v>256</v>
      </c>
      <c r="C15" s="122" t="s">
        <v>257</v>
      </c>
      <c r="D15" s="122" t="s">
        <v>258</v>
      </c>
      <c r="E15" s="122" t="s">
        <v>259</v>
      </c>
      <c r="F15" s="122" t="s">
        <v>259</v>
      </c>
      <c r="G15" s="122" t="s">
        <v>260</v>
      </c>
      <c r="H15" s="122" t="s">
        <v>261</v>
      </c>
      <c r="I15" s="122">
        <v>168620</v>
      </c>
      <c r="J15" s="122" t="s">
        <v>290</v>
      </c>
      <c r="K15" s="122">
        <v>168620</v>
      </c>
      <c r="L15" s="122" t="s">
        <v>291</v>
      </c>
      <c r="M15" s="122" t="s">
        <v>292</v>
      </c>
      <c r="N15" s="122">
        <v>427153</v>
      </c>
      <c r="O15" s="122" t="s">
        <v>317</v>
      </c>
      <c r="P15" s="122">
        <v>664182</v>
      </c>
      <c r="Q15" s="122" t="s">
        <v>318</v>
      </c>
      <c r="R15" s="122" t="s">
        <v>267</v>
      </c>
      <c r="S15" s="122" t="s">
        <v>319</v>
      </c>
      <c r="T15" s="122" t="s">
        <v>319</v>
      </c>
      <c r="U15" s="122" t="s">
        <v>269</v>
      </c>
      <c r="V15" s="122" t="s">
        <v>270</v>
      </c>
      <c r="W15" s="122">
        <v>0</v>
      </c>
      <c r="X15" s="122" t="s">
        <v>271</v>
      </c>
      <c r="Y15" s="122">
        <v>354857181</v>
      </c>
      <c r="Z15" s="122" t="s">
        <v>320</v>
      </c>
      <c r="AA15" s="122" t="s">
        <v>404</v>
      </c>
      <c r="AB15" s="123">
        <v>42000</v>
      </c>
      <c r="AC15" s="122" t="s">
        <v>349</v>
      </c>
      <c r="AD15" s="122">
        <v>24</v>
      </c>
      <c r="AE15" s="122" t="s">
        <v>350</v>
      </c>
      <c r="AF15" s="122" t="s">
        <v>405</v>
      </c>
      <c r="AG15" s="122" t="s">
        <v>406</v>
      </c>
      <c r="AH15" s="122" t="s">
        <v>353</v>
      </c>
      <c r="AI15" s="122" t="s">
        <v>407</v>
      </c>
      <c r="AJ15" s="123">
        <v>2240</v>
      </c>
      <c r="AK15" s="123">
        <v>2240</v>
      </c>
      <c r="AL15" s="122" t="s">
        <v>408</v>
      </c>
      <c r="AM15" s="123">
        <v>39349.39</v>
      </c>
      <c r="AN15" s="123">
        <v>12150.61</v>
      </c>
      <c r="AO15" s="123">
        <v>51500</v>
      </c>
      <c r="AP15" s="123">
        <v>2650.61</v>
      </c>
      <c r="AQ15" s="123">
        <v>56.39</v>
      </c>
      <c r="AR15" s="123">
        <v>2707</v>
      </c>
      <c r="AS15" s="123">
        <v>2650.61</v>
      </c>
      <c r="AT15" s="123">
        <v>56.39</v>
      </c>
      <c r="AU15" s="123">
        <v>2707</v>
      </c>
      <c r="AV15" s="122">
        <v>28</v>
      </c>
      <c r="AW15" s="122"/>
      <c r="AX15" s="122"/>
      <c r="AY15" s="122"/>
      <c r="AZ15" s="122"/>
      <c r="BA15" s="122"/>
      <c r="BB15" s="122" t="s">
        <v>356</v>
      </c>
      <c r="BC15" s="147"/>
      <c r="BD15" s="146"/>
      <c r="BE15" s="123">
        <v>0</v>
      </c>
      <c r="BF15" s="122" t="s">
        <v>319</v>
      </c>
      <c r="BG15" s="122" t="s">
        <v>461</v>
      </c>
      <c r="BH15" s="147" t="s">
        <v>470</v>
      </c>
      <c r="BI15" s="128" t="s">
        <v>100</v>
      </c>
      <c r="BJ15" s="149">
        <v>46205</v>
      </c>
      <c r="BK15" s="130" t="s">
        <v>103</v>
      </c>
      <c r="BL15" s="128" t="s">
        <v>108</v>
      </c>
      <c r="BM15" s="96" t="s">
        <v>181</v>
      </c>
      <c r="BN15" s="94" t="s">
        <v>223</v>
      </c>
      <c r="BO15" s="130"/>
      <c r="BP15" s="42"/>
      <c r="BQ15" s="131" t="s">
        <v>497</v>
      </c>
    </row>
    <row r="16" spans="1:69" hidden="1" x14ac:dyDescent="0.35">
      <c r="A16" s="133">
        <v>12</v>
      </c>
      <c r="B16" s="122" t="s">
        <v>256</v>
      </c>
      <c r="C16" s="122" t="s">
        <v>257</v>
      </c>
      <c r="D16" s="122" t="s">
        <v>258</v>
      </c>
      <c r="E16" s="122" t="s">
        <v>259</v>
      </c>
      <c r="F16" s="122" t="s">
        <v>259</v>
      </c>
      <c r="G16" s="122" t="s">
        <v>260</v>
      </c>
      <c r="H16" s="122" t="s">
        <v>261</v>
      </c>
      <c r="I16" s="122">
        <v>23438</v>
      </c>
      <c r="J16" s="122" t="s">
        <v>279</v>
      </c>
      <c r="K16" s="122">
        <v>23438</v>
      </c>
      <c r="L16" s="122" t="s">
        <v>263</v>
      </c>
      <c r="M16" s="122" t="s">
        <v>264</v>
      </c>
      <c r="N16" s="122">
        <v>412005</v>
      </c>
      <c r="O16" s="122" t="s">
        <v>306</v>
      </c>
      <c r="P16" s="122">
        <v>628679</v>
      </c>
      <c r="Q16" s="122" t="s">
        <v>321</v>
      </c>
      <c r="R16" s="122" t="s">
        <v>267</v>
      </c>
      <c r="S16" s="122" t="s">
        <v>322</v>
      </c>
      <c r="T16" s="122" t="s">
        <v>322</v>
      </c>
      <c r="U16" s="122" t="s">
        <v>277</v>
      </c>
      <c r="V16" s="122" t="s">
        <v>270</v>
      </c>
      <c r="W16" s="122">
        <v>0</v>
      </c>
      <c r="X16" s="122" t="s">
        <v>271</v>
      </c>
      <c r="Y16" s="122">
        <v>354922001</v>
      </c>
      <c r="Z16" s="152" t="s">
        <v>323</v>
      </c>
      <c r="AA16" s="122" t="s">
        <v>409</v>
      </c>
      <c r="AB16" s="123">
        <v>42000</v>
      </c>
      <c r="AC16" s="122" t="s">
        <v>358</v>
      </c>
      <c r="AD16" s="122">
        <v>24</v>
      </c>
      <c r="AE16" s="122" t="s">
        <v>350</v>
      </c>
      <c r="AF16" s="122" t="s">
        <v>410</v>
      </c>
      <c r="AG16" s="122" t="s">
        <v>411</v>
      </c>
      <c r="AH16" s="122" t="s">
        <v>353</v>
      </c>
      <c r="AI16" s="122" t="s">
        <v>412</v>
      </c>
      <c r="AJ16" s="123">
        <v>2240</v>
      </c>
      <c r="AK16" s="123">
        <v>2240</v>
      </c>
      <c r="AL16" s="122" t="s">
        <v>413</v>
      </c>
      <c r="AM16" s="123">
        <v>39760</v>
      </c>
      <c r="AN16" s="123">
        <v>12207</v>
      </c>
      <c r="AO16" s="123">
        <v>51967</v>
      </c>
      <c r="AP16" s="123">
        <v>2240</v>
      </c>
      <c r="AQ16" s="123">
        <v>0</v>
      </c>
      <c r="AR16" s="123">
        <v>2240</v>
      </c>
      <c r="AS16" s="123">
        <v>2240</v>
      </c>
      <c r="AT16" s="123">
        <v>0</v>
      </c>
      <c r="AU16" s="123">
        <v>2240</v>
      </c>
      <c r="AV16" s="122">
        <v>28</v>
      </c>
      <c r="AW16" s="122"/>
      <c r="AX16" s="122"/>
      <c r="AY16" s="122"/>
      <c r="AZ16" s="122"/>
      <c r="BA16" s="122"/>
      <c r="BB16" s="122" t="s">
        <v>356</v>
      </c>
      <c r="BC16" s="147"/>
      <c r="BD16" s="146"/>
      <c r="BE16" s="123">
        <v>0</v>
      </c>
      <c r="BF16" s="122" t="s">
        <v>322</v>
      </c>
      <c r="BG16" s="122" t="s">
        <v>462</v>
      </c>
      <c r="BH16" s="147" t="s">
        <v>470</v>
      </c>
      <c r="BI16" s="128" t="s">
        <v>100</v>
      </c>
      <c r="BJ16" s="148">
        <v>46206</v>
      </c>
      <c r="BK16" s="130" t="s">
        <v>104</v>
      </c>
      <c r="BL16" s="128" t="s">
        <v>108</v>
      </c>
      <c r="BM16" s="96" t="s">
        <v>181</v>
      </c>
      <c r="BN16" s="94" t="s">
        <v>223</v>
      </c>
      <c r="BO16" s="130"/>
      <c r="BP16" s="42"/>
      <c r="BQ16" s="136" t="s">
        <v>496</v>
      </c>
    </row>
    <row r="17" spans="1:69" hidden="1" x14ac:dyDescent="0.35">
      <c r="A17" s="133">
        <v>13</v>
      </c>
      <c r="B17" s="122" t="s">
        <v>256</v>
      </c>
      <c r="C17" s="122" t="s">
        <v>257</v>
      </c>
      <c r="D17" s="122" t="s">
        <v>258</v>
      </c>
      <c r="E17" s="122" t="s">
        <v>259</v>
      </c>
      <c r="F17" s="122" t="s">
        <v>259</v>
      </c>
      <c r="G17" s="122" t="s">
        <v>260</v>
      </c>
      <c r="H17" s="122" t="s">
        <v>261</v>
      </c>
      <c r="I17" s="122">
        <v>23399</v>
      </c>
      <c r="J17" s="122" t="s">
        <v>273</v>
      </c>
      <c r="K17" s="122">
        <v>23399</v>
      </c>
      <c r="L17" s="122" t="s">
        <v>263</v>
      </c>
      <c r="M17" s="122" t="s">
        <v>264</v>
      </c>
      <c r="N17" s="122">
        <v>400226</v>
      </c>
      <c r="O17" s="122" t="s">
        <v>274</v>
      </c>
      <c r="P17" s="122">
        <v>605824</v>
      </c>
      <c r="Q17" s="122" t="s">
        <v>324</v>
      </c>
      <c r="R17" s="122" t="s">
        <v>267</v>
      </c>
      <c r="S17" s="122" t="s">
        <v>325</v>
      </c>
      <c r="T17" s="122" t="s">
        <v>325</v>
      </c>
      <c r="U17" s="122" t="s">
        <v>277</v>
      </c>
      <c r="V17" s="122" t="s">
        <v>270</v>
      </c>
      <c r="W17" s="122">
        <v>0</v>
      </c>
      <c r="X17" s="122" t="s">
        <v>271</v>
      </c>
      <c r="Y17" s="122">
        <v>355284172</v>
      </c>
      <c r="Z17" s="122" t="s">
        <v>326</v>
      </c>
      <c r="AA17" s="122" t="s">
        <v>414</v>
      </c>
      <c r="AB17" s="123">
        <v>42000</v>
      </c>
      <c r="AC17" s="122" t="s">
        <v>358</v>
      </c>
      <c r="AD17" s="122">
        <v>24</v>
      </c>
      <c r="AE17" s="122" t="s">
        <v>350</v>
      </c>
      <c r="AF17" s="122" t="s">
        <v>415</v>
      </c>
      <c r="AG17" s="122" t="s">
        <v>416</v>
      </c>
      <c r="AH17" s="122" t="s">
        <v>353</v>
      </c>
      <c r="AI17" s="122" t="s">
        <v>417</v>
      </c>
      <c r="AJ17" s="123">
        <v>2240</v>
      </c>
      <c r="AK17" s="123">
        <v>2240</v>
      </c>
      <c r="AL17" s="122" t="s">
        <v>418</v>
      </c>
      <c r="AM17" s="123">
        <v>29614.21</v>
      </c>
      <c r="AN17" s="123">
        <v>10705.79</v>
      </c>
      <c r="AO17" s="123">
        <v>40320</v>
      </c>
      <c r="AP17" s="123">
        <v>12385.79</v>
      </c>
      <c r="AQ17" s="123">
        <v>897.21</v>
      </c>
      <c r="AR17" s="123">
        <v>13283</v>
      </c>
      <c r="AS17" s="123">
        <v>12385.79</v>
      </c>
      <c r="AT17" s="123">
        <v>897.21</v>
      </c>
      <c r="AU17" s="123">
        <v>13283</v>
      </c>
      <c r="AV17" s="122">
        <v>28</v>
      </c>
      <c r="AW17" s="122"/>
      <c r="AX17" s="122"/>
      <c r="AY17" s="122"/>
      <c r="AZ17" s="122"/>
      <c r="BA17" s="122"/>
      <c r="BB17" s="122" t="s">
        <v>356</v>
      </c>
      <c r="BC17" s="147"/>
      <c r="BD17" s="146"/>
      <c r="BE17" s="123">
        <v>0</v>
      </c>
      <c r="BF17" s="122" t="s">
        <v>325</v>
      </c>
      <c r="BG17" s="122" t="s">
        <v>463</v>
      </c>
      <c r="BH17" s="147" t="s">
        <v>470</v>
      </c>
      <c r="BI17" s="128" t="s">
        <v>100</v>
      </c>
      <c r="BJ17" s="148">
        <v>46206</v>
      </c>
      <c r="BK17" s="130" t="s">
        <v>103</v>
      </c>
      <c r="BL17" s="128" t="s">
        <v>108</v>
      </c>
      <c r="BM17" s="96" t="s">
        <v>181</v>
      </c>
      <c r="BN17" s="94" t="s">
        <v>223</v>
      </c>
      <c r="BO17" s="130"/>
      <c r="BP17" s="42"/>
      <c r="BQ17" s="136" t="s">
        <v>496</v>
      </c>
    </row>
    <row r="18" spans="1:69" hidden="1" x14ac:dyDescent="0.35">
      <c r="A18" s="133">
        <v>14</v>
      </c>
      <c r="B18" s="122" t="s">
        <v>256</v>
      </c>
      <c r="C18" s="122" t="s">
        <v>257</v>
      </c>
      <c r="D18" s="122" t="s">
        <v>258</v>
      </c>
      <c r="E18" s="122" t="s">
        <v>259</v>
      </c>
      <c r="F18" s="122" t="s">
        <v>259</v>
      </c>
      <c r="G18" s="122" t="s">
        <v>260</v>
      </c>
      <c r="H18" s="122" t="s">
        <v>261</v>
      </c>
      <c r="I18" s="122">
        <v>23398</v>
      </c>
      <c r="J18" s="122" t="s">
        <v>327</v>
      </c>
      <c r="K18" s="122">
        <v>23398</v>
      </c>
      <c r="L18" s="122" t="s">
        <v>263</v>
      </c>
      <c r="M18" s="122" t="s">
        <v>264</v>
      </c>
      <c r="N18" s="122">
        <v>351567</v>
      </c>
      <c r="O18" s="122" t="s">
        <v>328</v>
      </c>
      <c r="P18" s="122">
        <v>498704</v>
      </c>
      <c r="Q18" s="122" t="s">
        <v>329</v>
      </c>
      <c r="R18" s="122" t="s">
        <v>267</v>
      </c>
      <c r="S18" s="122" t="s">
        <v>330</v>
      </c>
      <c r="T18" s="122" t="s">
        <v>330</v>
      </c>
      <c r="U18" s="122" t="s">
        <v>269</v>
      </c>
      <c r="V18" s="122" t="s">
        <v>270</v>
      </c>
      <c r="W18" s="122">
        <v>0</v>
      </c>
      <c r="X18" s="122" t="s">
        <v>271</v>
      </c>
      <c r="Y18" s="122">
        <v>355758511</v>
      </c>
      <c r="Z18" s="122" t="s">
        <v>331</v>
      </c>
      <c r="AA18" s="122" t="s">
        <v>419</v>
      </c>
      <c r="AB18" s="123">
        <v>80000</v>
      </c>
      <c r="AC18" s="122" t="s">
        <v>420</v>
      </c>
      <c r="AD18" s="122">
        <v>24</v>
      </c>
      <c r="AE18" s="122" t="s">
        <v>421</v>
      </c>
      <c r="AF18" s="122" t="s">
        <v>422</v>
      </c>
      <c r="AG18" s="122" t="s">
        <v>423</v>
      </c>
      <c r="AH18" s="122" t="s">
        <v>368</v>
      </c>
      <c r="AI18" s="122" t="s">
        <v>424</v>
      </c>
      <c r="AJ18" s="123">
        <v>4270</v>
      </c>
      <c r="AK18" s="123">
        <v>4270</v>
      </c>
      <c r="AL18" s="122" t="s">
        <v>425</v>
      </c>
      <c r="AM18" s="123">
        <v>76367.41</v>
      </c>
      <c r="AN18" s="123">
        <v>21842.59</v>
      </c>
      <c r="AO18" s="123">
        <v>98210</v>
      </c>
      <c r="AP18" s="123">
        <v>3632.59</v>
      </c>
      <c r="AQ18" s="123">
        <v>70.41</v>
      </c>
      <c r="AR18" s="123">
        <v>3703</v>
      </c>
      <c r="AS18" s="123">
        <v>3632.59</v>
      </c>
      <c r="AT18" s="123">
        <v>70.41</v>
      </c>
      <c r="AU18" s="123">
        <v>3703</v>
      </c>
      <c r="AV18" s="122">
        <v>28</v>
      </c>
      <c r="AW18" s="122"/>
      <c r="AX18" s="122"/>
      <c r="AY18" s="122"/>
      <c r="AZ18" s="122"/>
      <c r="BA18" s="122"/>
      <c r="BB18" s="122" t="s">
        <v>356</v>
      </c>
      <c r="BC18" s="147"/>
      <c r="BD18" s="146"/>
      <c r="BE18" s="123">
        <v>0</v>
      </c>
      <c r="BF18" s="122" t="s">
        <v>330</v>
      </c>
      <c r="BG18" s="122" t="s">
        <v>464</v>
      </c>
      <c r="BH18" s="147" t="s">
        <v>470</v>
      </c>
      <c r="BI18" s="128" t="s">
        <v>100</v>
      </c>
      <c r="BJ18" s="148">
        <v>46206</v>
      </c>
      <c r="BK18" s="130" t="s">
        <v>103</v>
      </c>
      <c r="BL18" s="128" t="s">
        <v>108</v>
      </c>
      <c r="BM18" s="96" t="s">
        <v>181</v>
      </c>
      <c r="BN18" s="94" t="s">
        <v>223</v>
      </c>
      <c r="BO18" s="130"/>
      <c r="BP18" s="42"/>
      <c r="BQ18" s="136" t="s">
        <v>496</v>
      </c>
    </row>
    <row r="19" spans="1:69" hidden="1" x14ac:dyDescent="0.35">
      <c r="A19" s="133">
        <v>15</v>
      </c>
      <c r="B19" s="122" t="s">
        <v>256</v>
      </c>
      <c r="C19" s="122" t="s">
        <v>257</v>
      </c>
      <c r="D19" s="122" t="s">
        <v>258</v>
      </c>
      <c r="E19" s="122" t="s">
        <v>259</v>
      </c>
      <c r="F19" s="122" t="s">
        <v>259</v>
      </c>
      <c r="G19" s="122" t="s">
        <v>260</v>
      </c>
      <c r="H19" s="122" t="s">
        <v>261</v>
      </c>
      <c r="I19" s="122">
        <v>23398</v>
      </c>
      <c r="J19" s="122" t="s">
        <v>327</v>
      </c>
      <c r="K19" s="122">
        <v>23398</v>
      </c>
      <c r="L19" s="122" t="s">
        <v>263</v>
      </c>
      <c r="M19" s="122" t="s">
        <v>264</v>
      </c>
      <c r="N19" s="122">
        <v>351567</v>
      </c>
      <c r="O19" s="122" t="s">
        <v>328</v>
      </c>
      <c r="P19" s="122">
        <v>498704</v>
      </c>
      <c r="Q19" s="122" t="s">
        <v>329</v>
      </c>
      <c r="R19" s="122" t="s">
        <v>267</v>
      </c>
      <c r="S19" s="122" t="s">
        <v>332</v>
      </c>
      <c r="T19" s="122" t="s">
        <v>332</v>
      </c>
      <c r="U19" s="122" t="s">
        <v>269</v>
      </c>
      <c r="V19" s="122" t="s">
        <v>270</v>
      </c>
      <c r="W19" s="122">
        <v>0</v>
      </c>
      <c r="X19" s="122" t="s">
        <v>271</v>
      </c>
      <c r="Y19" s="122">
        <v>355761148</v>
      </c>
      <c r="Z19" s="122" t="s">
        <v>333</v>
      </c>
      <c r="AA19" s="122" t="s">
        <v>419</v>
      </c>
      <c r="AB19" s="123">
        <v>65000</v>
      </c>
      <c r="AC19" s="122" t="s">
        <v>420</v>
      </c>
      <c r="AD19" s="122">
        <v>24</v>
      </c>
      <c r="AE19" s="122" t="s">
        <v>372</v>
      </c>
      <c r="AF19" s="122" t="s">
        <v>426</v>
      </c>
      <c r="AG19" s="122" t="s">
        <v>427</v>
      </c>
      <c r="AH19" s="122" t="s">
        <v>353</v>
      </c>
      <c r="AI19" s="122" t="s">
        <v>428</v>
      </c>
      <c r="AJ19" s="123">
        <v>3470</v>
      </c>
      <c r="AK19" s="123">
        <v>3470</v>
      </c>
      <c r="AL19" s="122" t="s">
        <v>429</v>
      </c>
      <c r="AM19" s="123">
        <v>61520.68</v>
      </c>
      <c r="AN19" s="123">
        <v>18289.32</v>
      </c>
      <c r="AO19" s="123">
        <v>79810</v>
      </c>
      <c r="AP19" s="123">
        <v>3479.32</v>
      </c>
      <c r="AQ19" s="123">
        <v>67.680000000000007</v>
      </c>
      <c r="AR19" s="123">
        <v>3547</v>
      </c>
      <c r="AS19" s="123">
        <v>3479.32</v>
      </c>
      <c r="AT19" s="123">
        <v>67.680000000000007</v>
      </c>
      <c r="AU19" s="123">
        <v>3547</v>
      </c>
      <c r="AV19" s="122">
        <v>27</v>
      </c>
      <c r="AW19" s="122"/>
      <c r="AX19" s="122"/>
      <c r="AY19" s="122"/>
      <c r="AZ19" s="122"/>
      <c r="BA19" s="122"/>
      <c r="BB19" s="122" t="s">
        <v>356</v>
      </c>
      <c r="BC19" s="147"/>
      <c r="BD19" s="146"/>
      <c r="BE19" s="123">
        <v>0</v>
      </c>
      <c r="BF19" s="122" t="s">
        <v>332</v>
      </c>
      <c r="BG19" s="122" t="s">
        <v>465</v>
      </c>
      <c r="BH19" s="147" t="s">
        <v>470</v>
      </c>
      <c r="BI19" s="128" t="s">
        <v>100</v>
      </c>
      <c r="BJ19" s="148">
        <v>46206</v>
      </c>
      <c r="BK19" s="130" t="s">
        <v>103</v>
      </c>
      <c r="BL19" s="128" t="s">
        <v>108</v>
      </c>
      <c r="BM19" s="96" t="s">
        <v>181</v>
      </c>
      <c r="BN19" s="94" t="s">
        <v>223</v>
      </c>
      <c r="BO19" s="130"/>
      <c r="BP19" s="42"/>
      <c r="BQ19" s="136" t="s">
        <v>496</v>
      </c>
    </row>
    <row r="20" spans="1:69" hidden="1" x14ac:dyDescent="0.35">
      <c r="A20" s="133">
        <v>16</v>
      </c>
      <c r="B20" s="122" t="s">
        <v>256</v>
      </c>
      <c r="C20" s="122" t="s">
        <v>257</v>
      </c>
      <c r="D20" s="122" t="s">
        <v>258</v>
      </c>
      <c r="E20" s="122" t="s">
        <v>259</v>
      </c>
      <c r="F20" s="122" t="s">
        <v>259</v>
      </c>
      <c r="G20" s="122" t="s">
        <v>260</v>
      </c>
      <c r="H20" s="122" t="s">
        <v>261</v>
      </c>
      <c r="I20" s="122">
        <v>168620</v>
      </c>
      <c r="J20" s="122" t="s">
        <v>290</v>
      </c>
      <c r="K20" s="122">
        <v>168620</v>
      </c>
      <c r="L20" s="122" t="s">
        <v>291</v>
      </c>
      <c r="M20" s="122" t="s">
        <v>292</v>
      </c>
      <c r="N20" s="122">
        <v>315423</v>
      </c>
      <c r="O20" s="122" t="s">
        <v>293</v>
      </c>
      <c r="P20" s="122">
        <v>500695</v>
      </c>
      <c r="Q20" s="122" t="s">
        <v>294</v>
      </c>
      <c r="R20" s="122" t="s">
        <v>267</v>
      </c>
      <c r="S20" s="122" t="s">
        <v>334</v>
      </c>
      <c r="T20" s="122" t="s">
        <v>334</v>
      </c>
      <c r="U20" s="122" t="s">
        <v>269</v>
      </c>
      <c r="V20" s="122" t="s">
        <v>270</v>
      </c>
      <c r="W20" s="122">
        <v>0</v>
      </c>
      <c r="X20" s="122" t="s">
        <v>271</v>
      </c>
      <c r="Y20" s="122">
        <v>355902476</v>
      </c>
      <c r="Z20" s="122" t="s">
        <v>335</v>
      </c>
      <c r="AA20" s="122" t="s">
        <v>430</v>
      </c>
      <c r="AB20" s="123">
        <v>42000</v>
      </c>
      <c r="AC20" s="122" t="s">
        <v>358</v>
      </c>
      <c r="AD20" s="122">
        <v>24</v>
      </c>
      <c r="AE20" s="122" t="s">
        <v>350</v>
      </c>
      <c r="AF20" s="122" t="s">
        <v>431</v>
      </c>
      <c r="AG20" s="122" t="s">
        <v>432</v>
      </c>
      <c r="AH20" s="122" t="s">
        <v>353</v>
      </c>
      <c r="AI20" s="122" t="s">
        <v>433</v>
      </c>
      <c r="AJ20" s="123">
        <v>2240</v>
      </c>
      <c r="AK20" s="123">
        <v>2240</v>
      </c>
      <c r="AL20" s="122" t="s">
        <v>434</v>
      </c>
      <c r="AM20" s="123">
        <v>35606.720000000001</v>
      </c>
      <c r="AN20" s="123">
        <v>11433.28</v>
      </c>
      <c r="AO20" s="123">
        <v>47040</v>
      </c>
      <c r="AP20" s="123">
        <v>6393.28</v>
      </c>
      <c r="AQ20" s="123">
        <v>277.72000000000003</v>
      </c>
      <c r="AR20" s="123">
        <v>6671</v>
      </c>
      <c r="AS20" s="123">
        <v>6393.28</v>
      </c>
      <c r="AT20" s="123">
        <v>277.72000000000003</v>
      </c>
      <c r="AU20" s="123">
        <v>6671</v>
      </c>
      <c r="AV20" s="122">
        <v>27</v>
      </c>
      <c r="AW20" s="122"/>
      <c r="AX20" s="122"/>
      <c r="AY20" s="122"/>
      <c r="AZ20" s="122"/>
      <c r="BA20" s="122"/>
      <c r="BB20" s="122" t="s">
        <v>356</v>
      </c>
      <c r="BC20" s="147"/>
      <c r="BD20" s="146"/>
      <c r="BE20" s="123">
        <v>0</v>
      </c>
      <c r="BF20" s="122" t="s">
        <v>334</v>
      </c>
      <c r="BG20" s="122" t="s">
        <v>466</v>
      </c>
      <c r="BH20" s="147" t="s">
        <v>470</v>
      </c>
      <c r="BI20" s="128" t="s">
        <v>100</v>
      </c>
      <c r="BJ20" s="148">
        <v>46206</v>
      </c>
      <c r="BK20" s="130" t="s">
        <v>103</v>
      </c>
      <c r="BL20" s="128" t="s">
        <v>108</v>
      </c>
      <c r="BM20" s="96" t="s">
        <v>181</v>
      </c>
      <c r="BN20" s="94" t="s">
        <v>223</v>
      </c>
      <c r="BO20" s="130"/>
      <c r="BP20" s="42"/>
      <c r="BQ20" s="69" t="s">
        <v>496</v>
      </c>
    </row>
    <row r="21" spans="1:69" hidden="1" x14ac:dyDescent="0.35">
      <c r="A21" s="133">
        <v>17</v>
      </c>
      <c r="B21" s="122" t="s">
        <v>256</v>
      </c>
      <c r="C21" s="122" t="s">
        <v>257</v>
      </c>
      <c r="D21" s="122" t="s">
        <v>258</v>
      </c>
      <c r="E21" s="122" t="s">
        <v>259</v>
      </c>
      <c r="F21" s="122" t="s">
        <v>259</v>
      </c>
      <c r="G21" s="122" t="s">
        <v>260</v>
      </c>
      <c r="H21" s="122" t="s">
        <v>261</v>
      </c>
      <c r="I21" s="122">
        <v>23433</v>
      </c>
      <c r="J21" s="122" t="s">
        <v>262</v>
      </c>
      <c r="K21" s="122">
        <v>23433</v>
      </c>
      <c r="L21" s="122" t="s">
        <v>263</v>
      </c>
      <c r="M21" s="122" t="s">
        <v>264</v>
      </c>
      <c r="N21" s="122">
        <v>34267</v>
      </c>
      <c r="O21" s="122" t="s">
        <v>336</v>
      </c>
      <c r="P21" s="122">
        <v>493389</v>
      </c>
      <c r="Q21" s="122" t="s">
        <v>337</v>
      </c>
      <c r="R21" s="122" t="s">
        <v>267</v>
      </c>
      <c r="S21" s="122" t="s">
        <v>338</v>
      </c>
      <c r="T21" s="122" t="s">
        <v>338</v>
      </c>
      <c r="U21" s="122" t="s">
        <v>277</v>
      </c>
      <c r="V21" s="122" t="s">
        <v>270</v>
      </c>
      <c r="W21" s="122">
        <v>0</v>
      </c>
      <c r="X21" s="122" t="s">
        <v>271</v>
      </c>
      <c r="Y21" s="122">
        <v>355971070</v>
      </c>
      <c r="Z21" s="122" t="s">
        <v>339</v>
      </c>
      <c r="AA21" s="122" t="s">
        <v>435</v>
      </c>
      <c r="AB21" s="123">
        <v>65000</v>
      </c>
      <c r="AC21" s="122" t="s">
        <v>349</v>
      </c>
      <c r="AD21" s="122">
        <v>24</v>
      </c>
      <c r="AE21" s="122" t="s">
        <v>372</v>
      </c>
      <c r="AF21" s="122" t="s">
        <v>436</v>
      </c>
      <c r="AG21" s="122" t="s">
        <v>437</v>
      </c>
      <c r="AH21" s="122" t="s">
        <v>353</v>
      </c>
      <c r="AI21" s="122" t="s">
        <v>438</v>
      </c>
      <c r="AJ21" s="123">
        <v>3470</v>
      </c>
      <c r="AK21" s="123">
        <v>3470</v>
      </c>
      <c r="AL21" s="122" t="s">
        <v>439</v>
      </c>
      <c r="AM21" s="123">
        <v>57940.959999999999</v>
      </c>
      <c r="AN21" s="123">
        <v>19399.04</v>
      </c>
      <c r="AO21" s="123">
        <v>77340</v>
      </c>
      <c r="AP21" s="123">
        <v>7059.04</v>
      </c>
      <c r="AQ21" s="123">
        <v>88.96</v>
      </c>
      <c r="AR21" s="123">
        <v>7148</v>
      </c>
      <c r="AS21" s="123">
        <v>7059.04</v>
      </c>
      <c r="AT21" s="123">
        <v>88.96</v>
      </c>
      <c r="AU21" s="123">
        <v>7148</v>
      </c>
      <c r="AV21" s="122">
        <v>26</v>
      </c>
      <c r="AW21" s="122"/>
      <c r="AX21" s="122"/>
      <c r="AY21" s="122"/>
      <c r="AZ21" s="122"/>
      <c r="BA21" s="122"/>
      <c r="BB21" s="122" t="s">
        <v>356</v>
      </c>
      <c r="BC21" s="147"/>
      <c r="BD21" s="146"/>
      <c r="BE21" s="123">
        <v>0</v>
      </c>
      <c r="BF21" s="122" t="s">
        <v>338</v>
      </c>
      <c r="BG21" s="122" t="s">
        <v>467</v>
      </c>
      <c r="BH21" s="147" t="s">
        <v>470</v>
      </c>
      <c r="BI21" s="128" t="s">
        <v>100</v>
      </c>
      <c r="BJ21" s="148">
        <v>46206</v>
      </c>
      <c r="BK21" s="130" t="s">
        <v>103</v>
      </c>
      <c r="BL21" s="128" t="s">
        <v>108</v>
      </c>
      <c r="BM21" s="96" t="s">
        <v>181</v>
      </c>
      <c r="BN21" s="94" t="s">
        <v>223</v>
      </c>
      <c r="BO21" s="130"/>
      <c r="BP21" s="42"/>
      <c r="BQ21" s="136" t="s">
        <v>496</v>
      </c>
    </row>
    <row r="22" spans="1:69" hidden="1" x14ac:dyDescent="0.35">
      <c r="A22" s="133">
        <v>18</v>
      </c>
      <c r="B22" s="122" t="s">
        <v>256</v>
      </c>
      <c r="C22" s="122" t="s">
        <v>257</v>
      </c>
      <c r="D22" s="122" t="s">
        <v>258</v>
      </c>
      <c r="E22" s="122" t="s">
        <v>259</v>
      </c>
      <c r="F22" s="122" t="s">
        <v>259</v>
      </c>
      <c r="G22" s="122" t="s">
        <v>260</v>
      </c>
      <c r="H22" s="122" t="s">
        <v>261</v>
      </c>
      <c r="I22" s="122">
        <v>23438</v>
      </c>
      <c r="J22" s="122" t="s">
        <v>279</v>
      </c>
      <c r="K22" s="122">
        <v>23438</v>
      </c>
      <c r="L22" s="122" t="s">
        <v>263</v>
      </c>
      <c r="M22" s="122" t="s">
        <v>264</v>
      </c>
      <c r="N22" s="122">
        <v>425288</v>
      </c>
      <c r="O22" s="122" t="s">
        <v>340</v>
      </c>
      <c r="P22" s="122">
        <v>659148</v>
      </c>
      <c r="Q22" s="122" t="s">
        <v>341</v>
      </c>
      <c r="R22" s="122" t="s">
        <v>267</v>
      </c>
      <c r="S22" s="122" t="s">
        <v>342</v>
      </c>
      <c r="T22" s="122" t="s">
        <v>342</v>
      </c>
      <c r="U22" s="122" t="s">
        <v>277</v>
      </c>
      <c r="V22" s="122" t="s">
        <v>270</v>
      </c>
      <c r="W22" s="122">
        <v>0</v>
      </c>
      <c r="X22" s="122" t="s">
        <v>271</v>
      </c>
      <c r="Y22" s="122">
        <v>356195540</v>
      </c>
      <c r="Z22" s="122" t="s">
        <v>343</v>
      </c>
      <c r="AA22" s="122" t="s">
        <v>440</v>
      </c>
      <c r="AB22" s="123">
        <v>42000</v>
      </c>
      <c r="AC22" s="122" t="s">
        <v>441</v>
      </c>
      <c r="AD22" s="122">
        <v>24</v>
      </c>
      <c r="AE22" s="122" t="s">
        <v>350</v>
      </c>
      <c r="AF22" s="122" t="s">
        <v>442</v>
      </c>
      <c r="AG22" s="122" t="s">
        <v>443</v>
      </c>
      <c r="AH22" s="122" t="s">
        <v>353</v>
      </c>
      <c r="AI22" s="122" t="s">
        <v>444</v>
      </c>
      <c r="AJ22" s="123">
        <v>2240</v>
      </c>
      <c r="AK22" s="123">
        <v>2240</v>
      </c>
      <c r="AL22" s="122" t="s">
        <v>445</v>
      </c>
      <c r="AM22" s="123">
        <v>31099.22</v>
      </c>
      <c r="AN22" s="123">
        <v>11450.78</v>
      </c>
      <c r="AO22" s="123">
        <v>42550</v>
      </c>
      <c r="AP22" s="123">
        <v>10900.78</v>
      </c>
      <c r="AQ22" s="123">
        <v>703.22</v>
      </c>
      <c r="AR22" s="123">
        <v>11604</v>
      </c>
      <c r="AS22" s="123">
        <v>10900.78</v>
      </c>
      <c r="AT22" s="123">
        <v>703.22</v>
      </c>
      <c r="AU22" s="123">
        <v>11604</v>
      </c>
      <c r="AV22" s="122">
        <v>26</v>
      </c>
      <c r="AW22" s="122"/>
      <c r="AX22" s="122"/>
      <c r="AY22" s="122"/>
      <c r="AZ22" s="122"/>
      <c r="BA22" s="122"/>
      <c r="BB22" s="122" t="s">
        <v>356</v>
      </c>
      <c r="BC22" s="139"/>
      <c r="BD22" s="139"/>
      <c r="BE22" s="123">
        <v>0</v>
      </c>
      <c r="BF22" s="122" t="s">
        <v>342</v>
      </c>
      <c r="BG22" s="122" t="s">
        <v>468</v>
      </c>
      <c r="BH22" s="147" t="s">
        <v>470</v>
      </c>
      <c r="BI22" s="128" t="s">
        <v>100</v>
      </c>
      <c r="BJ22" s="148">
        <v>46206</v>
      </c>
      <c r="BK22" s="130" t="s">
        <v>103</v>
      </c>
      <c r="BL22" s="128" t="s">
        <v>108</v>
      </c>
      <c r="BM22" s="96" t="s">
        <v>181</v>
      </c>
      <c r="BN22" s="94" t="s">
        <v>223</v>
      </c>
      <c r="BO22" s="130"/>
      <c r="BP22" s="42"/>
      <c r="BQ22" s="136" t="s">
        <v>496</v>
      </c>
    </row>
    <row r="23" spans="1:69" x14ac:dyDescent="0.35">
      <c r="A23" s="133">
        <v>19</v>
      </c>
      <c r="B23" s="122" t="s">
        <v>256</v>
      </c>
      <c r="C23" s="122" t="s">
        <v>257</v>
      </c>
      <c r="D23" s="122" t="s">
        <v>258</v>
      </c>
      <c r="E23" s="122" t="s">
        <v>259</v>
      </c>
      <c r="F23" s="122" t="s">
        <v>259</v>
      </c>
      <c r="G23" s="122" t="s">
        <v>260</v>
      </c>
      <c r="H23" s="122" t="s">
        <v>261</v>
      </c>
      <c r="I23" s="122">
        <v>168620</v>
      </c>
      <c r="J23" s="122" t="s">
        <v>290</v>
      </c>
      <c r="K23" s="122">
        <v>168620</v>
      </c>
      <c r="L23" s="122" t="s">
        <v>291</v>
      </c>
      <c r="M23" s="122" t="s">
        <v>292</v>
      </c>
      <c r="N23" s="122">
        <v>34079</v>
      </c>
      <c r="O23" s="122" t="s">
        <v>344</v>
      </c>
      <c r="P23" s="122">
        <v>52010</v>
      </c>
      <c r="Q23" s="122" t="s">
        <v>345</v>
      </c>
      <c r="R23" s="122" t="s">
        <v>267</v>
      </c>
      <c r="S23" s="122" t="s">
        <v>346</v>
      </c>
      <c r="T23" s="122" t="s">
        <v>346</v>
      </c>
      <c r="U23" s="122" t="s">
        <v>310</v>
      </c>
      <c r="V23" s="122" t="s">
        <v>270</v>
      </c>
      <c r="W23" s="122">
        <v>0</v>
      </c>
      <c r="X23" s="122" t="s">
        <v>271</v>
      </c>
      <c r="Y23" s="122">
        <v>356598220</v>
      </c>
      <c r="Z23" s="122" t="s">
        <v>347</v>
      </c>
      <c r="AA23" s="122" t="s">
        <v>446</v>
      </c>
      <c r="AB23" s="123">
        <v>42000</v>
      </c>
      <c r="AC23" s="122" t="s">
        <v>358</v>
      </c>
      <c r="AD23" s="122">
        <v>24</v>
      </c>
      <c r="AE23" s="122" t="s">
        <v>350</v>
      </c>
      <c r="AF23" s="122" t="s">
        <v>447</v>
      </c>
      <c r="AG23" s="122" t="s">
        <v>448</v>
      </c>
      <c r="AH23" s="122" t="s">
        <v>353</v>
      </c>
      <c r="AI23" s="122" t="s">
        <v>449</v>
      </c>
      <c r="AJ23" s="123">
        <v>2240</v>
      </c>
      <c r="AK23" s="123">
        <v>2240</v>
      </c>
      <c r="AL23" s="122" t="s">
        <v>450</v>
      </c>
      <c r="AM23" s="123">
        <v>39159.089999999997</v>
      </c>
      <c r="AN23" s="123">
        <v>12360.91</v>
      </c>
      <c r="AO23" s="123">
        <v>51520</v>
      </c>
      <c r="AP23" s="123">
        <v>2840.91</v>
      </c>
      <c r="AQ23" s="123">
        <v>55.09</v>
      </c>
      <c r="AR23" s="123">
        <v>2896</v>
      </c>
      <c r="AS23" s="123">
        <v>2840.91</v>
      </c>
      <c r="AT23" s="123">
        <v>55.09</v>
      </c>
      <c r="AU23" s="123">
        <v>2896</v>
      </c>
      <c r="AV23" s="122">
        <v>25</v>
      </c>
      <c r="AW23" s="122"/>
      <c r="AX23" s="122"/>
      <c r="AY23" s="122"/>
      <c r="AZ23" s="122"/>
      <c r="BA23" s="122"/>
      <c r="BB23" s="122" t="s">
        <v>356</v>
      </c>
      <c r="BC23" s="139"/>
      <c r="BD23" s="139"/>
      <c r="BE23" s="123">
        <v>0</v>
      </c>
      <c r="BF23" s="122" t="s">
        <v>346</v>
      </c>
      <c r="BG23" s="122" t="s">
        <v>469</v>
      </c>
      <c r="BH23" s="147" t="s">
        <v>470</v>
      </c>
      <c r="BI23" s="128" t="s">
        <v>100</v>
      </c>
      <c r="BJ23" s="148">
        <v>46206</v>
      </c>
      <c r="BK23" s="130" t="s">
        <v>103</v>
      </c>
      <c r="BL23" s="128" t="s">
        <v>108</v>
      </c>
      <c r="BM23" s="96" t="s">
        <v>180</v>
      </c>
      <c r="BN23" s="94" t="s">
        <v>221</v>
      </c>
      <c r="BO23" s="130">
        <v>2240</v>
      </c>
      <c r="BP23" s="42" t="s">
        <v>182</v>
      </c>
      <c r="BQ23" s="131" t="s">
        <v>495</v>
      </c>
    </row>
    <row r="24" spans="1:69" x14ac:dyDescent="0.35">
      <c r="A24" s="133">
        <v>20</v>
      </c>
      <c r="B24" s="150" t="s">
        <v>256</v>
      </c>
      <c r="C24" s="150" t="s">
        <v>257</v>
      </c>
      <c r="D24" s="150" t="s">
        <v>258</v>
      </c>
      <c r="E24" s="150" t="s">
        <v>259</v>
      </c>
      <c r="F24" s="150" t="s">
        <v>259</v>
      </c>
      <c r="G24" s="150" t="s">
        <v>260</v>
      </c>
      <c r="H24" s="150" t="s">
        <v>261</v>
      </c>
      <c r="I24" s="150">
        <v>23398</v>
      </c>
      <c r="J24" s="150" t="s">
        <v>327</v>
      </c>
      <c r="K24" s="150">
        <v>23398</v>
      </c>
      <c r="L24" s="150" t="s">
        <v>263</v>
      </c>
      <c r="M24" s="150" t="s">
        <v>264</v>
      </c>
      <c r="N24" s="150">
        <v>34307</v>
      </c>
      <c r="O24" s="150" t="s">
        <v>471</v>
      </c>
      <c r="P24" s="150">
        <v>51956</v>
      </c>
      <c r="Q24" s="150" t="s">
        <v>472</v>
      </c>
      <c r="R24" s="150" t="s">
        <v>267</v>
      </c>
      <c r="S24" s="150" t="s">
        <v>473</v>
      </c>
      <c r="T24" s="150" t="s">
        <v>473</v>
      </c>
      <c r="U24" s="150" t="s">
        <v>269</v>
      </c>
      <c r="V24" s="150" t="s">
        <v>270</v>
      </c>
      <c r="W24" s="150">
        <v>0</v>
      </c>
      <c r="X24" s="150" t="s">
        <v>271</v>
      </c>
      <c r="Y24" s="150">
        <v>356343215</v>
      </c>
      <c r="Z24" s="150" t="s">
        <v>474</v>
      </c>
      <c r="AA24" s="150" t="s">
        <v>475</v>
      </c>
      <c r="AB24" s="151">
        <v>80000</v>
      </c>
      <c r="AC24" s="150" t="s">
        <v>476</v>
      </c>
      <c r="AD24" s="150">
        <v>24</v>
      </c>
      <c r="AE24" s="150" t="s">
        <v>421</v>
      </c>
      <c r="AF24" s="150" t="s">
        <v>477</v>
      </c>
      <c r="AG24" s="150" t="s">
        <v>423</v>
      </c>
      <c r="AH24" s="150" t="s">
        <v>368</v>
      </c>
      <c r="AI24" s="150" t="s">
        <v>478</v>
      </c>
      <c r="AJ24" s="151">
        <v>4270</v>
      </c>
      <c r="AK24" s="151">
        <v>4270</v>
      </c>
      <c r="AL24" s="150" t="s">
        <v>479</v>
      </c>
      <c r="AM24" s="151">
        <v>80000</v>
      </c>
      <c r="AN24" s="151">
        <v>22768</v>
      </c>
      <c r="AO24" s="151">
        <v>102768</v>
      </c>
      <c r="AP24" s="151">
        <v>0</v>
      </c>
      <c r="AQ24" s="151">
        <v>0</v>
      </c>
      <c r="AR24" s="151">
        <v>0</v>
      </c>
      <c r="AS24" s="151">
        <v>0</v>
      </c>
      <c r="AT24" s="151">
        <v>0</v>
      </c>
      <c r="AU24" s="151">
        <v>0</v>
      </c>
      <c r="AV24" s="150">
        <v>26</v>
      </c>
      <c r="AW24" s="139"/>
      <c r="AX24" s="139"/>
      <c r="AY24" s="139"/>
      <c r="AZ24" s="139"/>
      <c r="BA24" s="139"/>
      <c r="BB24" s="150" t="s">
        <v>480</v>
      </c>
      <c r="BC24" s="139"/>
      <c r="BD24" s="139"/>
      <c r="BE24" s="151">
        <v>0</v>
      </c>
      <c r="BF24" s="150" t="s">
        <v>473</v>
      </c>
      <c r="BG24" s="150" t="s">
        <v>481</v>
      </c>
      <c r="BH24" s="147" t="s">
        <v>470</v>
      </c>
      <c r="BI24" s="128" t="s">
        <v>100</v>
      </c>
      <c r="BJ24" s="148">
        <v>46206</v>
      </c>
      <c r="BK24" s="130" t="s">
        <v>103</v>
      </c>
      <c r="BL24" s="128" t="s">
        <v>108</v>
      </c>
      <c r="BM24" s="96" t="s">
        <v>180</v>
      </c>
      <c r="BN24" s="94" t="s">
        <v>221</v>
      </c>
      <c r="BO24" s="130">
        <v>8540</v>
      </c>
      <c r="BP24" s="42" t="s">
        <v>182</v>
      </c>
      <c r="BQ24" s="131" t="s">
        <v>492</v>
      </c>
    </row>
    <row r="25" spans="1:69" x14ac:dyDescent="0.35">
      <c r="A25" s="133">
        <v>21</v>
      </c>
      <c r="B25" s="122" t="s">
        <v>256</v>
      </c>
      <c r="C25" s="122" t="s">
        <v>257</v>
      </c>
      <c r="D25" s="122" t="s">
        <v>258</v>
      </c>
      <c r="E25" s="122" t="s">
        <v>259</v>
      </c>
      <c r="F25" s="122" t="s">
        <v>259</v>
      </c>
      <c r="G25" s="122" t="s">
        <v>260</v>
      </c>
      <c r="H25" s="122" t="s">
        <v>261</v>
      </c>
      <c r="I25" s="122">
        <v>23398</v>
      </c>
      <c r="J25" s="122" t="s">
        <v>327</v>
      </c>
      <c r="K25" s="122">
        <v>23398</v>
      </c>
      <c r="L25" s="122" t="s">
        <v>263</v>
      </c>
      <c r="M25" s="122" t="s">
        <v>264</v>
      </c>
      <c r="N25" s="122">
        <v>34340</v>
      </c>
      <c r="O25" s="122" t="s">
        <v>482</v>
      </c>
      <c r="P25" s="122">
        <v>52002</v>
      </c>
      <c r="Q25" s="122" t="s">
        <v>483</v>
      </c>
      <c r="R25" s="122" t="s">
        <v>267</v>
      </c>
      <c r="S25" s="122" t="s">
        <v>484</v>
      </c>
      <c r="T25" s="122" t="s">
        <v>484</v>
      </c>
      <c r="U25" s="122" t="s">
        <v>269</v>
      </c>
      <c r="V25" s="122" t="s">
        <v>270</v>
      </c>
      <c r="W25" s="122">
        <v>0</v>
      </c>
      <c r="X25" s="122" t="s">
        <v>271</v>
      </c>
      <c r="Y25" s="122">
        <v>356733009</v>
      </c>
      <c r="Z25" s="122" t="s">
        <v>485</v>
      </c>
      <c r="AA25" s="122" t="s">
        <v>486</v>
      </c>
      <c r="AB25" s="123">
        <v>80000</v>
      </c>
      <c r="AC25" s="122" t="s">
        <v>487</v>
      </c>
      <c r="AD25" s="122">
        <v>24</v>
      </c>
      <c r="AE25" s="122" t="s">
        <v>421</v>
      </c>
      <c r="AF25" s="122" t="s">
        <v>488</v>
      </c>
      <c r="AG25" s="122" t="s">
        <v>423</v>
      </c>
      <c r="AH25" s="122" t="s">
        <v>368</v>
      </c>
      <c r="AI25" s="122" t="s">
        <v>489</v>
      </c>
      <c r="AJ25" s="123">
        <v>4270</v>
      </c>
      <c r="AK25" s="123">
        <v>4270</v>
      </c>
      <c r="AL25" s="122" t="s">
        <v>490</v>
      </c>
      <c r="AM25" s="123">
        <v>75149.64</v>
      </c>
      <c r="AN25" s="123">
        <v>23060.36</v>
      </c>
      <c r="AO25" s="123">
        <v>98210</v>
      </c>
      <c r="AP25" s="123">
        <v>4850.3599999999997</v>
      </c>
      <c r="AQ25" s="123">
        <v>116.64</v>
      </c>
      <c r="AR25" s="123">
        <v>4967</v>
      </c>
      <c r="AS25" s="123">
        <v>4850.3599999999997</v>
      </c>
      <c r="AT25" s="123">
        <v>116.64</v>
      </c>
      <c r="AU25" s="123">
        <v>4967</v>
      </c>
      <c r="AV25" s="122">
        <v>25</v>
      </c>
      <c r="AW25" s="139"/>
      <c r="AX25" s="139"/>
      <c r="AY25" s="139"/>
      <c r="AZ25" s="139"/>
      <c r="BA25" s="139"/>
      <c r="BB25" s="122" t="s">
        <v>356</v>
      </c>
      <c r="BC25" s="139"/>
      <c r="BD25" s="139"/>
      <c r="BE25" s="123">
        <v>0</v>
      </c>
      <c r="BF25" s="122" t="s">
        <v>484</v>
      </c>
      <c r="BG25" s="122" t="s">
        <v>491</v>
      </c>
      <c r="BH25" s="147" t="s">
        <v>470</v>
      </c>
      <c r="BI25" s="128" t="s">
        <v>100</v>
      </c>
      <c r="BJ25" s="148">
        <v>46206</v>
      </c>
      <c r="BK25" s="130" t="s">
        <v>103</v>
      </c>
      <c r="BL25" s="128" t="s">
        <v>108</v>
      </c>
      <c r="BM25" s="96" t="s">
        <v>180</v>
      </c>
      <c r="BN25" s="94" t="s">
        <v>221</v>
      </c>
      <c r="BO25" s="130">
        <v>4270</v>
      </c>
      <c r="BP25" s="42" t="s">
        <v>182</v>
      </c>
      <c r="BQ25" s="131" t="s">
        <v>493</v>
      </c>
    </row>
    <row r="26" spans="1:69" hidden="1" x14ac:dyDescent="0.35">
      <c r="A26" s="133">
        <v>22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40"/>
      <c r="AC26" s="139"/>
      <c r="AD26" s="139"/>
      <c r="AE26" s="139"/>
      <c r="AF26" s="139"/>
      <c r="AG26" s="139"/>
      <c r="AH26" s="139"/>
      <c r="AI26" s="139"/>
      <c r="AJ26" s="140"/>
      <c r="AK26" s="140"/>
      <c r="AL26" s="139"/>
      <c r="AM26" s="140"/>
      <c r="AN26" s="140"/>
      <c r="AO26" s="140"/>
      <c r="AP26" s="140"/>
      <c r="AQ26" s="140"/>
      <c r="AR26" s="140"/>
      <c r="AS26" s="140"/>
      <c r="AT26" s="140"/>
      <c r="AU26" s="140"/>
      <c r="AV26" s="139"/>
      <c r="AW26" s="139"/>
      <c r="AX26" s="139"/>
      <c r="AY26" s="139"/>
      <c r="AZ26" s="139"/>
      <c r="BA26" s="139"/>
      <c r="BB26" s="139"/>
      <c r="BC26" s="139"/>
      <c r="BD26" s="139"/>
      <c r="BE26" s="140"/>
      <c r="BF26" s="139"/>
      <c r="BG26" s="139"/>
      <c r="BH26" s="141"/>
      <c r="BI26" s="128"/>
      <c r="BJ26" s="142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40"/>
      <c r="AC27" s="139"/>
      <c r="AD27" s="139"/>
      <c r="AE27" s="139"/>
      <c r="AF27" s="139"/>
      <c r="AG27" s="139"/>
      <c r="AH27" s="139"/>
      <c r="AI27" s="139"/>
      <c r="AJ27" s="140"/>
      <c r="AK27" s="140"/>
      <c r="AL27" s="139"/>
      <c r="AM27" s="140"/>
      <c r="AN27" s="140"/>
      <c r="AO27" s="140"/>
      <c r="AP27" s="140"/>
      <c r="AQ27" s="140"/>
      <c r="AR27" s="140"/>
      <c r="AS27" s="140"/>
      <c r="AT27" s="140"/>
      <c r="AU27" s="140"/>
      <c r="AV27" s="139"/>
      <c r="AW27" s="139"/>
      <c r="AX27" s="139"/>
      <c r="AY27" s="139"/>
      <c r="AZ27" s="139"/>
      <c r="BA27" s="139"/>
      <c r="BB27" s="139"/>
      <c r="BC27" s="139"/>
      <c r="BD27" s="139"/>
      <c r="BE27" s="140"/>
      <c r="BF27" s="139"/>
      <c r="BG27" s="139"/>
      <c r="BH27" s="141"/>
      <c r="BI27" s="128"/>
      <c r="BJ27" s="142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40"/>
      <c r="AC28" s="139"/>
      <c r="AD28" s="139"/>
      <c r="AE28" s="139"/>
      <c r="AF28" s="139"/>
      <c r="AG28" s="139"/>
      <c r="AH28" s="139"/>
      <c r="AI28" s="139"/>
      <c r="AJ28" s="140"/>
      <c r="AK28" s="140"/>
      <c r="AL28" s="139"/>
      <c r="AM28" s="140"/>
      <c r="AN28" s="140"/>
      <c r="AO28" s="140"/>
      <c r="AP28" s="140"/>
      <c r="AQ28" s="140"/>
      <c r="AR28" s="140"/>
      <c r="AS28" s="140"/>
      <c r="AT28" s="140"/>
      <c r="AU28" s="140"/>
      <c r="AV28" s="139"/>
      <c r="AW28" s="139"/>
      <c r="AX28" s="139"/>
      <c r="AY28" s="139"/>
      <c r="AZ28" s="139"/>
      <c r="BA28" s="139"/>
      <c r="BB28" s="139"/>
      <c r="BC28" s="139"/>
      <c r="BD28" s="139"/>
      <c r="BE28" s="140"/>
      <c r="BF28" s="139"/>
      <c r="BG28" s="139"/>
      <c r="BH28" s="141"/>
      <c r="BI28" s="128"/>
      <c r="BJ28" s="142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40"/>
      <c r="AC29" s="139"/>
      <c r="AD29" s="139"/>
      <c r="AE29" s="139"/>
      <c r="AF29" s="139"/>
      <c r="AG29" s="139"/>
      <c r="AH29" s="139"/>
      <c r="AI29" s="139"/>
      <c r="AJ29" s="140"/>
      <c r="AK29" s="140"/>
      <c r="AL29" s="139"/>
      <c r="AM29" s="140"/>
      <c r="AN29" s="140"/>
      <c r="AO29" s="140"/>
      <c r="AP29" s="140"/>
      <c r="AQ29" s="140"/>
      <c r="AR29" s="140"/>
      <c r="AS29" s="140"/>
      <c r="AT29" s="140"/>
      <c r="AU29" s="140"/>
      <c r="AV29" s="139"/>
      <c r="AW29" s="139"/>
      <c r="AX29" s="139"/>
      <c r="AY29" s="139"/>
      <c r="AZ29" s="139"/>
      <c r="BA29" s="139"/>
      <c r="BB29" s="139"/>
      <c r="BC29" s="139"/>
      <c r="BD29" s="139"/>
      <c r="BE29" s="140"/>
      <c r="BF29" s="139"/>
      <c r="BG29" s="139"/>
      <c r="BH29" s="141"/>
      <c r="BI29" s="128"/>
      <c r="BJ29" s="142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40"/>
      <c r="AC30" s="139"/>
      <c r="AD30" s="139"/>
      <c r="AE30" s="139"/>
      <c r="AF30" s="139"/>
      <c r="AG30" s="139"/>
      <c r="AH30" s="139"/>
      <c r="AI30" s="139"/>
      <c r="AJ30" s="140"/>
      <c r="AK30" s="140"/>
      <c r="AL30" s="139"/>
      <c r="AM30" s="140"/>
      <c r="AN30" s="140"/>
      <c r="AO30" s="140"/>
      <c r="AP30" s="140"/>
      <c r="AQ30" s="140"/>
      <c r="AR30" s="140"/>
      <c r="AS30" s="140"/>
      <c r="AT30" s="140"/>
      <c r="AU30" s="140"/>
      <c r="AV30" s="139"/>
      <c r="AW30" s="139"/>
      <c r="AX30" s="139"/>
      <c r="AY30" s="139"/>
      <c r="AZ30" s="139"/>
      <c r="BA30" s="139"/>
      <c r="BB30" s="139"/>
      <c r="BC30" s="139"/>
      <c r="BD30" s="139"/>
      <c r="BE30" s="140"/>
      <c r="BF30" s="139"/>
      <c r="BG30" s="139"/>
      <c r="BH30" s="141"/>
      <c r="BI30" s="128"/>
      <c r="BJ30" s="142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40"/>
      <c r="AC31" s="139"/>
      <c r="AD31" s="139"/>
      <c r="AE31" s="139"/>
      <c r="AF31" s="139"/>
      <c r="AG31" s="139"/>
      <c r="AH31" s="139"/>
      <c r="AI31" s="139"/>
      <c r="AJ31" s="140"/>
      <c r="AK31" s="140"/>
      <c r="AL31" s="139"/>
      <c r="AM31" s="140"/>
      <c r="AN31" s="140"/>
      <c r="AO31" s="140"/>
      <c r="AP31" s="140"/>
      <c r="AQ31" s="140"/>
      <c r="AR31" s="140"/>
      <c r="AS31" s="140"/>
      <c r="AT31" s="140"/>
      <c r="AU31" s="140"/>
      <c r="AV31" s="139"/>
      <c r="AW31" s="139"/>
      <c r="AX31" s="139"/>
      <c r="AY31" s="139"/>
      <c r="AZ31" s="139"/>
      <c r="BA31" s="139"/>
      <c r="BB31" s="139"/>
      <c r="BC31" s="139"/>
      <c r="BD31" s="139"/>
      <c r="BE31" s="140"/>
      <c r="BF31" s="139"/>
      <c r="BG31" s="139"/>
      <c r="BH31" s="141"/>
      <c r="BI31" s="128"/>
      <c r="BJ31" s="142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40"/>
      <c r="AC32" s="139"/>
      <c r="AD32" s="139"/>
      <c r="AE32" s="139"/>
      <c r="AF32" s="139"/>
      <c r="AG32" s="139"/>
      <c r="AH32" s="139"/>
      <c r="AI32" s="139"/>
      <c r="AJ32" s="140"/>
      <c r="AK32" s="140"/>
      <c r="AL32" s="139"/>
      <c r="AM32" s="140"/>
      <c r="AN32" s="140"/>
      <c r="AO32" s="140"/>
      <c r="AP32" s="140"/>
      <c r="AQ32" s="140"/>
      <c r="AR32" s="140"/>
      <c r="AS32" s="140"/>
      <c r="AT32" s="140"/>
      <c r="AU32" s="140"/>
      <c r="AV32" s="139"/>
      <c r="AW32" s="139"/>
      <c r="AX32" s="139"/>
      <c r="AY32" s="139"/>
      <c r="AZ32" s="139"/>
      <c r="BA32" s="139"/>
      <c r="BB32" s="139"/>
      <c r="BC32" s="139"/>
      <c r="BD32" s="139"/>
      <c r="BE32" s="140"/>
      <c r="BF32" s="139"/>
      <c r="BG32" s="139"/>
      <c r="BH32" s="141"/>
      <c r="BI32" s="128"/>
      <c r="BJ32" s="142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41"/>
      <c r="BI33" s="128"/>
      <c r="BJ33" s="142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41"/>
      <c r="BI34" s="128"/>
      <c r="BJ34" s="142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41"/>
      <c r="BI35" s="128"/>
      <c r="BJ35" s="142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40"/>
      <c r="AC36" s="139"/>
      <c r="AD36" s="139"/>
      <c r="AE36" s="139"/>
      <c r="AF36" s="139"/>
      <c r="AG36" s="139"/>
      <c r="AH36" s="139"/>
      <c r="AI36" s="139"/>
      <c r="AJ36" s="140"/>
      <c r="AK36" s="140"/>
      <c r="AL36" s="139"/>
      <c r="AM36" s="140"/>
      <c r="AN36" s="140"/>
      <c r="AO36" s="140"/>
      <c r="AP36" s="140"/>
      <c r="AQ36" s="140"/>
      <c r="AR36" s="140"/>
      <c r="AS36" s="140"/>
      <c r="AT36" s="140"/>
      <c r="AU36" s="140"/>
      <c r="AV36" s="139"/>
      <c r="AW36" s="139"/>
      <c r="AX36" s="139"/>
      <c r="AY36" s="139"/>
      <c r="AZ36" s="139"/>
      <c r="BA36" s="139"/>
      <c r="BB36" s="139"/>
      <c r="BC36" s="139"/>
      <c r="BD36" s="139"/>
      <c r="BE36" s="140"/>
      <c r="BF36" s="139"/>
      <c r="BG36" s="139"/>
      <c r="BH36" s="141"/>
      <c r="BI36" s="128"/>
      <c r="BJ36" s="142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40"/>
      <c r="AC37" s="139"/>
      <c r="AD37" s="139"/>
      <c r="AE37" s="139"/>
      <c r="AF37" s="139"/>
      <c r="AG37" s="139"/>
      <c r="AH37" s="139"/>
      <c r="AI37" s="139"/>
      <c r="AJ37" s="140"/>
      <c r="AK37" s="140"/>
      <c r="AL37" s="139"/>
      <c r="AM37" s="140"/>
      <c r="AN37" s="140"/>
      <c r="AO37" s="140"/>
      <c r="AP37" s="140"/>
      <c r="AQ37" s="140"/>
      <c r="AR37" s="140"/>
      <c r="AS37" s="140"/>
      <c r="AT37" s="140"/>
      <c r="AU37" s="140"/>
      <c r="AV37" s="139"/>
      <c r="AW37" s="139"/>
      <c r="AX37" s="139"/>
      <c r="AY37" s="139"/>
      <c r="AZ37" s="139"/>
      <c r="BA37" s="139"/>
      <c r="BB37" s="139"/>
      <c r="BC37" s="139"/>
      <c r="BD37" s="139"/>
      <c r="BE37" s="140"/>
      <c r="BF37" s="139"/>
      <c r="BG37" s="139"/>
      <c r="BH37" s="141"/>
      <c r="BI37" s="128"/>
      <c r="BJ37" s="142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40"/>
      <c r="AC38" s="139"/>
      <c r="AD38" s="139"/>
      <c r="AE38" s="139"/>
      <c r="AF38" s="139"/>
      <c r="AG38" s="139"/>
      <c r="AH38" s="139"/>
      <c r="AI38" s="139"/>
      <c r="AJ38" s="140"/>
      <c r="AK38" s="140"/>
      <c r="AL38" s="139"/>
      <c r="AM38" s="140"/>
      <c r="AN38" s="140"/>
      <c r="AO38" s="140"/>
      <c r="AP38" s="140"/>
      <c r="AQ38" s="140"/>
      <c r="AR38" s="140"/>
      <c r="AS38" s="140"/>
      <c r="AT38" s="140"/>
      <c r="AU38" s="140"/>
      <c r="AV38" s="139"/>
      <c r="AW38" s="139"/>
      <c r="AX38" s="139"/>
      <c r="AY38" s="139"/>
      <c r="AZ38" s="139"/>
      <c r="BA38" s="139"/>
      <c r="BB38" s="139"/>
      <c r="BC38" s="139"/>
      <c r="BD38" s="139"/>
      <c r="BE38" s="140"/>
      <c r="BF38" s="139"/>
      <c r="BG38" s="139"/>
      <c r="BH38" s="141"/>
      <c r="BI38" s="128"/>
      <c r="BJ38" s="142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40"/>
      <c r="AC39" s="139"/>
      <c r="AD39" s="139"/>
      <c r="AE39" s="139"/>
      <c r="AF39" s="139"/>
      <c r="AG39" s="139"/>
      <c r="AH39" s="139"/>
      <c r="AI39" s="139"/>
      <c r="AJ39" s="140"/>
      <c r="AK39" s="140"/>
      <c r="AL39" s="139"/>
      <c r="AM39" s="140"/>
      <c r="AN39" s="140"/>
      <c r="AO39" s="140"/>
      <c r="AP39" s="140"/>
      <c r="AQ39" s="140"/>
      <c r="AR39" s="140"/>
      <c r="AS39" s="140"/>
      <c r="AT39" s="140"/>
      <c r="AU39" s="140"/>
      <c r="AV39" s="139"/>
      <c r="AW39" s="139"/>
      <c r="AX39" s="139"/>
      <c r="AY39" s="139"/>
      <c r="AZ39" s="139"/>
      <c r="BA39" s="139"/>
      <c r="BB39" s="139"/>
      <c r="BC39" s="139"/>
      <c r="BD39" s="139"/>
      <c r="BE39" s="140"/>
      <c r="BF39" s="139"/>
      <c r="BG39" s="139"/>
      <c r="BH39" s="141"/>
      <c r="BI39" s="128"/>
      <c r="BJ39" s="142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40"/>
      <c r="AC40" s="139"/>
      <c r="AD40" s="139"/>
      <c r="AE40" s="139"/>
      <c r="AF40" s="139"/>
      <c r="AG40" s="139"/>
      <c r="AH40" s="139"/>
      <c r="AI40" s="139"/>
      <c r="AJ40" s="140"/>
      <c r="AK40" s="140"/>
      <c r="AL40" s="139"/>
      <c r="AM40" s="140"/>
      <c r="AN40" s="140"/>
      <c r="AO40" s="140"/>
      <c r="AP40" s="140"/>
      <c r="AQ40" s="140"/>
      <c r="AR40" s="140"/>
      <c r="AS40" s="140"/>
      <c r="AT40" s="140"/>
      <c r="AU40" s="140"/>
      <c r="AV40" s="139"/>
      <c r="AW40" s="139"/>
      <c r="AX40" s="139"/>
      <c r="AY40" s="139"/>
      <c r="AZ40" s="139"/>
      <c r="BA40" s="139"/>
      <c r="BB40" s="139"/>
      <c r="BC40" s="139"/>
      <c r="BD40" s="139"/>
      <c r="BE40" s="140"/>
      <c r="BF40" s="139"/>
      <c r="BG40" s="139"/>
      <c r="BH40" s="141"/>
      <c r="BI40" s="128"/>
      <c r="BJ40" s="142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40"/>
      <c r="AC41" s="139"/>
      <c r="AD41" s="139"/>
      <c r="AE41" s="139"/>
      <c r="AF41" s="139"/>
      <c r="AG41" s="139"/>
      <c r="AH41" s="139"/>
      <c r="AI41" s="139"/>
      <c r="AJ41" s="140"/>
      <c r="AK41" s="140"/>
      <c r="AL41" s="139"/>
      <c r="AM41" s="140"/>
      <c r="AN41" s="140"/>
      <c r="AO41" s="140"/>
      <c r="AP41" s="140"/>
      <c r="AQ41" s="140"/>
      <c r="AR41" s="140"/>
      <c r="AS41" s="140"/>
      <c r="AT41" s="140"/>
      <c r="AU41" s="140"/>
      <c r="AV41" s="139"/>
      <c r="AW41" s="139"/>
      <c r="AX41" s="139"/>
      <c r="AY41" s="139"/>
      <c r="AZ41" s="139"/>
      <c r="BA41" s="139"/>
      <c r="BB41" s="139"/>
      <c r="BC41" s="139"/>
      <c r="BD41" s="139"/>
      <c r="BE41" s="140"/>
      <c r="BF41" s="139"/>
      <c r="BG41" s="139"/>
      <c r="BH41" s="141"/>
      <c r="BI41" s="128"/>
      <c r="BJ41" s="142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40"/>
      <c r="AC42" s="139"/>
      <c r="AD42" s="139"/>
      <c r="AE42" s="139"/>
      <c r="AF42" s="139"/>
      <c r="AG42" s="139"/>
      <c r="AH42" s="139"/>
      <c r="AI42" s="139"/>
      <c r="AJ42" s="140"/>
      <c r="AK42" s="140"/>
      <c r="AL42" s="139"/>
      <c r="AM42" s="140"/>
      <c r="AN42" s="140"/>
      <c r="AO42" s="140"/>
      <c r="AP42" s="140"/>
      <c r="AQ42" s="140"/>
      <c r="AR42" s="140"/>
      <c r="AS42" s="140"/>
      <c r="AT42" s="140"/>
      <c r="AU42" s="140"/>
      <c r="AV42" s="139"/>
      <c r="AW42" s="139"/>
      <c r="AX42" s="139"/>
      <c r="AY42" s="139"/>
      <c r="AZ42" s="139"/>
      <c r="BA42" s="139"/>
      <c r="BB42" s="139"/>
      <c r="BC42" s="139"/>
      <c r="BD42" s="139"/>
      <c r="BE42" s="140"/>
      <c r="BF42" s="139"/>
      <c r="BG42" s="139"/>
      <c r="BH42" s="141"/>
      <c r="BI42" s="128"/>
      <c r="BJ42" s="142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40"/>
      <c r="AC43" s="139"/>
      <c r="AD43" s="139"/>
      <c r="AE43" s="139"/>
      <c r="AF43" s="139"/>
      <c r="AG43" s="139"/>
      <c r="AH43" s="139"/>
      <c r="AI43" s="139"/>
      <c r="AJ43" s="140"/>
      <c r="AK43" s="140"/>
      <c r="AL43" s="139"/>
      <c r="AM43" s="140"/>
      <c r="AN43" s="140"/>
      <c r="AO43" s="140"/>
      <c r="AP43" s="140"/>
      <c r="AQ43" s="140"/>
      <c r="AR43" s="140"/>
      <c r="AS43" s="140"/>
      <c r="AT43" s="140"/>
      <c r="AU43" s="140"/>
      <c r="AV43" s="139"/>
      <c r="AW43" s="139"/>
      <c r="AX43" s="139"/>
      <c r="AY43" s="139"/>
      <c r="AZ43" s="139"/>
      <c r="BA43" s="139"/>
      <c r="BB43" s="139"/>
      <c r="BC43" s="139"/>
      <c r="BD43" s="139"/>
      <c r="BE43" s="140"/>
      <c r="BF43" s="139"/>
      <c r="BG43" s="139"/>
      <c r="BH43" s="141"/>
      <c r="BI43" s="128"/>
      <c r="BJ43" s="142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40"/>
      <c r="AC44" s="139"/>
      <c r="AD44" s="139"/>
      <c r="AE44" s="139"/>
      <c r="AF44" s="139"/>
      <c r="AG44" s="139"/>
      <c r="AH44" s="139"/>
      <c r="AI44" s="139"/>
      <c r="AJ44" s="140"/>
      <c r="AK44" s="140"/>
      <c r="AL44" s="139"/>
      <c r="AM44" s="140"/>
      <c r="AN44" s="140"/>
      <c r="AO44" s="140"/>
      <c r="AP44" s="140"/>
      <c r="AQ44" s="140"/>
      <c r="AR44" s="140"/>
      <c r="AS44" s="140"/>
      <c r="AT44" s="140"/>
      <c r="AU44" s="140"/>
      <c r="AV44" s="139"/>
      <c r="AW44" s="139"/>
      <c r="AX44" s="139"/>
      <c r="AY44" s="139"/>
      <c r="AZ44" s="139"/>
      <c r="BA44" s="139"/>
      <c r="BB44" s="139"/>
      <c r="BC44" s="139"/>
      <c r="BD44" s="139"/>
      <c r="BE44" s="140"/>
      <c r="BF44" s="139"/>
      <c r="BG44" s="139"/>
      <c r="BH44" s="141"/>
      <c r="BI44" s="128"/>
      <c r="BJ44" s="142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40"/>
      <c r="AC45" s="139"/>
      <c r="AD45" s="139"/>
      <c r="AE45" s="139"/>
      <c r="AF45" s="139"/>
      <c r="AG45" s="139"/>
      <c r="AH45" s="139"/>
      <c r="AI45" s="139"/>
      <c r="AJ45" s="140"/>
      <c r="AK45" s="140"/>
      <c r="AL45" s="139"/>
      <c r="AM45" s="140"/>
      <c r="AN45" s="140"/>
      <c r="AO45" s="140"/>
      <c r="AP45" s="140"/>
      <c r="AQ45" s="140"/>
      <c r="AR45" s="140"/>
      <c r="AS45" s="140"/>
      <c r="AT45" s="140"/>
      <c r="AU45" s="140"/>
      <c r="AV45" s="139"/>
      <c r="AW45" s="139"/>
      <c r="AX45" s="139"/>
      <c r="AY45" s="139"/>
      <c r="AZ45" s="139"/>
      <c r="BA45" s="139"/>
      <c r="BB45" s="139"/>
      <c r="BC45" s="139"/>
      <c r="BD45" s="139"/>
      <c r="BE45" s="140"/>
      <c r="BF45" s="139"/>
      <c r="BG45" s="139"/>
      <c r="BH45" s="141"/>
      <c r="BI45" s="128"/>
      <c r="BJ45" s="142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40"/>
      <c r="AC46" s="139"/>
      <c r="AD46" s="139"/>
      <c r="AE46" s="139"/>
      <c r="AF46" s="139"/>
      <c r="AG46" s="139"/>
      <c r="AH46" s="139"/>
      <c r="AI46" s="139"/>
      <c r="AJ46" s="140"/>
      <c r="AK46" s="140"/>
      <c r="AL46" s="139"/>
      <c r="AM46" s="140"/>
      <c r="AN46" s="140"/>
      <c r="AO46" s="140"/>
      <c r="AP46" s="140"/>
      <c r="AQ46" s="140"/>
      <c r="AR46" s="140"/>
      <c r="AS46" s="140"/>
      <c r="AT46" s="140"/>
      <c r="AU46" s="140"/>
      <c r="AV46" s="139"/>
      <c r="AW46" s="139"/>
      <c r="AX46" s="139"/>
      <c r="AY46" s="139"/>
      <c r="AZ46" s="139"/>
      <c r="BA46" s="139"/>
      <c r="BB46" s="139"/>
      <c r="BC46" s="139"/>
      <c r="BD46" s="139"/>
      <c r="BE46" s="140"/>
      <c r="BF46" s="139"/>
      <c r="BG46" s="139"/>
      <c r="BH46" s="141"/>
      <c r="BI46" s="128"/>
      <c r="BJ46" s="142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40"/>
      <c r="AC47" s="139"/>
      <c r="AD47" s="139"/>
      <c r="AE47" s="139"/>
      <c r="AF47" s="139"/>
      <c r="AG47" s="139"/>
      <c r="AH47" s="139"/>
      <c r="AI47" s="139"/>
      <c r="AJ47" s="140"/>
      <c r="AK47" s="140"/>
      <c r="AL47" s="139"/>
      <c r="AM47" s="140"/>
      <c r="AN47" s="140"/>
      <c r="AO47" s="140"/>
      <c r="AP47" s="140"/>
      <c r="AQ47" s="140"/>
      <c r="AR47" s="140"/>
      <c r="AS47" s="140"/>
      <c r="AT47" s="140"/>
      <c r="AU47" s="140"/>
      <c r="AV47" s="139"/>
      <c r="AW47" s="139"/>
      <c r="AX47" s="139"/>
      <c r="AY47" s="139"/>
      <c r="AZ47" s="139"/>
      <c r="BA47" s="139"/>
      <c r="BB47" s="139"/>
      <c r="BC47" s="139"/>
      <c r="BD47" s="139"/>
      <c r="BE47" s="140"/>
      <c r="BF47" s="139"/>
      <c r="BG47" s="139"/>
      <c r="BH47" s="141"/>
      <c r="BI47" s="128"/>
      <c r="BJ47" s="142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40"/>
      <c r="AC48" s="139"/>
      <c r="AD48" s="139"/>
      <c r="AE48" s="139"/>
      <c r="AF48" s="139"/>
      <c r="AG48" s="139"/>
      <c r="AH48" s="139"/>
      <c r="AI48" s="139"/>
      <c r="AJ48" s="140"/>
      <c r="AK48" s="140"/>
      <c r="AL48" s="139"/>
      <c r="AM48" s="140"/>
      <c r="AN48" s="140"/>
      <c r="AO48" s="140"/>
      <c r="AP48" s="140"/>
      <c r="AQ48" s="140"/>
      <c r="AR48" s="140"/>
      <c r="AS48" s="140"/>
      <c r="AT48" s="140"/>
      <c r="AU48" s="140"/>
      <c r="AV48" s="139"/>
      <c r="AW48" s="139"/>
      <c r="AX48" s="139"/>
      <c r="AY48" s="139"/>
      <c r="AZ48" s="139"/>
      <c r="BA48" s="139"/>
      <c r="BB48" s="139"/>
      <c r="BC48" s="139"/>
      <c r="BD48" s="139"/>
      <c r="BE48" s="140"/>
      <c r="BF48" s="139"/>
      <c r="BG48" s="139"/>
      <c r="BH48" s="141"/>
      <c r="BI48" s="128"/>
      <c r="BJ48" s="142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40"/>
      <c r="AC49" s="139"/>
      <c r="AD49" s="139"/>
      <c r="AE49" s="139"/>
      <c r="AF49" s="139"/>
      <c r="AG49" s="139"/>
      <c r="AH49" s="139"/>
      <c r="AI49" s="139"/>
      <c r="AJ49" s="140"/>
      <c r="AK49" s="140"/>
      <c r="AL49" s="139"/>
      <c r="AM49" s="140"/>
      <c r="AN49" s="140"/>
      <c r="AO49" s="140"/>
      <c r="AP49" s="140"/>
      <c r="AQ49" s="140"/>
      <c r="AR49" s="140"/>
      <c r="AS49" s="140"/>
      <c r="AT49" s="140"/>
      <c r="AU49" s="140"/>
      <c r="AV49" s="139"/>
      <c r="AW49" s="139"/>
      <c r="AX49" s="139"/>
      <c r="AY49" s="139"/>
      <c r="AZ49" s="139"/>
      <c r="BA49" s="139"/>
      <c r="BB49" s="139"/>
      <c r="BC49" s="139"/>
      <c r="BD49" s="139"/>
      <c r="BE49" s="140"/>
      <c r="BF49" s="139"/>
      <c r="BG49" s="139"/>
      <c r="BH49" s="141"/>
      <c r="BI49" s="128"/>
      <c r="BJ49" s="142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40"/>
      <c r="AC50" s="139"/>
      <c r="AD50" s="139"/>
      <c r="AE50" s="139"/>
      <c r="AF50" s="139"/>
      <c r="AG50" s="139"/>
      <c r="AH50" s="139"/>
      <c r="AI50" s="139"/>
      <c r="AJ50" s="140"/>
      <c r="AK50" s="140"/>
      <c r="AL50" s="139"/>
      <c r="AM50" s="140"/>
      <c r="AN50" s="140"/>
      <c r="AO50" s="140"/>
      <c r="AP50" s="140"/>
      <c r="AQ50" s="140"/>
      <c r="AR50" s="140"/>
      <c r="AS50" s="140"/>
      <c r="AT50" s="140"/>
      <c r="AU50" s="140"/>
      <c r="AV50" s="139"/>
      <c r="AW50" s="139"/>
      <c r="AX50" s="139"/>
      <c r="AY50" s="139"/>
      <c r="AZ50" s="139"/>
      <c r="BA50" s="139"/>
      <c r="BB50" s="139"/>
      <c r="BC50" s="139"/>
      <c r="BD50" s="139"/>
      <c r="BE50" s="140"/>
      <c r="BF50" s="139"/>
      <c r="BG50" s="139"/>
      <c r="BH50" s="141"/>
      <c r="BI50" s="128"/>
      <c r="BJ50" s="142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40"/>
      <c r="AC51" s="139"/>
      <c r="AD51" s="139"/>
      <c r="AE51" s="139"/>
      <c r="AF51" s="139"/>
      <c r="AG51" s="139"/>
      <c r="AH51" s="139"/>
      <c r="AI51" s="139"/>
      <c r="AJ51" s="140"/>
      <c r="AK51" s="140"/>
      <c r="AL51" s="139"/>
      <c r="AM51" s="140"/>
      <c r="AN51" s="140"/>
      <c r="AO51" s="140"/>
      <c r="AP51" s="140"/>
      <c r="AQ51" s="140"/>
      <c r="AR51" s="140"/>
      <c r="AS51" s="140"/>
      <c r="AT51" s="140"/>
      <c r="AU51" s="140"/>
      <c r="AV51" s="139"/>
      <c r="AW51" s="139"/>
      <c r="AX51" s="139"/>
      <c r="AY51" s="139"/>
      <c r="AZ51" s="139"/>
      <c r="BA51" s="139"/>
      <c r="BB51" s="139"/>
      <c r="BC51" s="139"/>
      <c r="BD51" s="139"/>
      <c r="BE51" s="140"/>
      <c r="BF51" s="139"/>
      <c r="BG51" s="139"/>
      <c r="BH51" s="141"/>
      <c r="BI51" s="128"/>
      <c r="BJ51" s="142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40"/>
      <c r="AC52" s="139"/>
      <c r="AD52" s="139"/>
      <c r="AE52" s="139"/>
      <c r="AF52" s="139"/>
      <c r="AG52" s="139"/>
      <c r="AH52" s="139"/>
      <c r="AI52" s="139"/>
      <c r="AJ52" s="140"/>
      <c r="AK52" s="140"/>
      <c r="AL52" s="139"/>
      <c r="AM52" s="140"/>
      <c r="AN52" s="140"/>
      <c r="AO52" s="140"/>
      <c r="AP52" s="140"/>
      <c r="AQ52" s="140"/>
      <c r="AR52" s="140"/>
      <c r="AS52" s="140"/>
      <c r="AT52" s="140"/>
      <c r="AU52" s="140"/>
      <c r="AV52" s="139"/>
      <c r="AW52" s="139"/>
      <c r="AX52" s="139"/>
      <c r="AY52" s="139"/>
      <c r="AZ52" s="139"/>
      <c r="BA52" s="139"/>
      <c r="BB52" s="139"/>
      <c r="BC52" s="139"/>
      <c r="BD52" s="139"/>
      <c r="BE52" s="140"/>
      <c r="BF52" s="139"/>
      <c r="BG52" s="139"/>
      <c r="BH52" s="141"/>
      <c r="BI52" s="128"/>
      <c r="BJ52" s="142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40"/>
      <c r="AC53" s="139"/>
      <c r="AD53" s="139"/>
      <c r="AE53" s="139"/>
      <c r="AF53" s="139"/>
      <c r="AG53" s="139"/>
      <c r="AH53" s="139"/>
      <c r="AI53" s="139"/>
      <c r="AJ53" s="140"/>
      <c r="AK53" s="140"/>
      <c r="AL53" s="139"/>
      <c r="AM53" s="140"/>
      <c r="AN53" s="140"/>
      <c r="AO53" s="140"/>
      <c r="AP53" s="140"/>
      <c r="AQ53" s="140"/>
      <c r="AR53" s="140"/>
      <c r="AS53" s="140"/>
      <c r="AT53" s="140"/>
      <c r="AU53" s="140"/>
      <c r="AV53" s="139"/>
      <c r="AW53" s="139"/>
      <c r="AX53" s="139"/>
      <c r="AY53" s="139"/>
      <c r="AZ53" s="139"/>
      <c r="BA53" s="139"/>
      <c r="BB53" s="139"/>
      <c r="BC53" s="139"/>
      <c r="BD53" s="139"/>
      <c r="BE53" s="140"/>
      <c r="BF53" s="139"/>
      <c r="BG53" s="139"/>
      <c r="BH53" s="141"/>
      <c r="BI53" s="128"/>
      <c r="BJ53" s="142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40"/>
      <c r="AC54" s="139"/>
      <c r="AD54" s="139"/>
      <c r="AE54" s="139"/>
      <c r="AF54" s="139"/>
      <c r="AG54" s="139"/>
      <c r="AH54" s="139"/>
      <c r="AI54" s="139"/>
      <c r="AJ54" s="140"/>
      <c r="AK54" s="140"/>
      <c r="AL54" s="139"/>
      <c r="AM54" s="140"/>
      <c r="AN54" s="140"/>
      <c r="AO54" s="140"/>
      <c r="AP54" s="140"/>
      <c r="AQ54" s="140"/>
      <c r="AR54" s="140"/>
      <c r="AS54" s="140"/>
      <c r="AT54" s="140"/>
      <c r="AU54" s="140"/>
      <c r="AV54" s="139"/>
      <c r="AW54" s="139"/>
      <c r="AX54" s="139"/>
      <c r="AY54" s="139"/>
      <c r="AZ54" s="139"/>
      <c r="BA54" s="139"/>
      <c r="BB54" s="139"/>
      <c r="BC54" s="139"/>
      <c r="BD54" s="139"/>
      <c r="BE54" s="140"/>
      <c r="BF54" s="139"/>
      <c r="BG54" s="139"/>
      <c r="BH54" s="141"/>
      <c r="BI54" s="128"/>
      <c r="BJ54" s="142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40"/>
      <c r="AC55" s="139"/>
      <c r="AD55" s="139"/>
      <c r="AE55" s="139"/>
      <c r="AF55" s="139"/>
      <c r="AG55" s="139"/>
      <c r="AH55" s="139"/>
      <c r="AI55" s="139"/>
      <c r="AJ55" s="140"/>
      <c r="AK55" s="140"/>
      <c r="AL55" s="139"/>
      <c r="AM55" s="140"/>
      <c r="AN55" s="140"/>
      <c r="AO55" s="140"/>
      <c r="AP55" s="140"/>
      <c r="AQ55" s="140"/>
      <c r="AR55" s="140"/>
      <c r="AS55" s="140"/>
      <c r="AT55" s="140"/>
      <c r="AU55" s="140"/>
      <c r="AV55" s="139"/>
      <c r="AW55" s="139"/>
      <c r="AX55" s="139"/>
      <c r="AY55" s="139"/>
      <c r="AZ55" s="139"/>
      <c r="BA55" s="139"/>
      <c r="BB55" s="139"/>
      <c r="BC55" s="139"/>
      <c r="BD55" s="139"/>
      <c r="BE55" s="140"/>
      <c r="BF55" s="139"/>
      <c r="BG55" s="139"/>
      <c r="BH55" s="141"/>
      <c r="BI55" s="128"/>
      <c r="BJ55" s="142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40"/>
      <c r="AC56" s="139"/>
      <c r="AD56" s="139"/>
      <c r="AE56" s="139"/>
      <c r="AF56" s="139"/>
      <c r="AG56" s="139"/>
      <c r="AH56" s="139"/>
      <c r="AI56" s="139"/>
      <c r="AJ56" s="140"/>
      <c r="AK56" s="140"/>
      <c r="AL56" s="139"/>
      <c r="AM56" s="140"/>
      <c r="AN56" s="140"/>
      <c r="AO56" s="140"/>
      <c r="AP56" s="140"/>
      <c r="AQ56" s="140"/>
      <c r="AR56" s="140"/>
      <c r="AS56" s="140"/>
      <c r="AT56" s="140"/>
      <c r="AU56" s="140"/>
      <c r="AV56" s="139"/>
      <c r="AW56" s="139"/>
      <c r="AX56" s="139"/>
      <c r="AY56" s="139"/>
      <c r="AZ56" s="139"/>
      <c r="BA56" s="139"/>
      <c r="BB56" s="139"/>
      <c r="BC56" s="139"/>
      <c r="BD56" s="139"/>
      <c r="BE56" s="140"/>
      <c r="BF56" s="139"/>
      <c r="BG56" s="139"/>
      <c r="BH56" s="141"/>
      <c r="BI56" s="128"/>
      <c r="BJ56" s="142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40"/>
      <c r="AC57" s="139"/>
      <c r="AD57" s="139"/>
      <c r="AE57" s="139"/>
      <c r="AF57" s="139"/>
      <c r="AG57" s="139"/>
      <c r="AH57" s="139"/>
      <c r="AI57" s="139"/>
      <c r="AJ57" s="140"/>
      <c r="AK57" s="140"/>
      <c r="AL57" s="139"/>
      <c r="AM57" s="140"/>
      <c r="AN57" s="140"/>
      <c r="AO57" s="140"/>
      <c r="AP57" s="140"/>
      <c r="AQ57" s="140"/>
      <c r="AR57" s="140"/>
      <c r="AS57" s="140"/>
      <c r="AT57" s="140"/>
      <c r="AU57" s="140"/>
      <c r="AV57" s="139"/>
      <c r="AW57" s="139"/>
      <c r="AX57" s="139"/>
      <c r="AY57" s="139"/>
      <c r="AZ57" s="139"/>
      <c r="BA57" s="139"/>
      <c r="BB57" s="139"/>
      <c r="BC57" s="139"/>
      <c r="BD57" s="139"/>
      <c r="BE57" s="140"/>
      <c r="BF57" s="139"/>
      <c r="BG57" s="139"/>
      <c r="BH57" s="141"/>
      <c r="BI57" s="128"/>
      <c r="BJ57" s="142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40"/>
      <c r="AC58" s="139"/>
      <c r="AD58" s="139"/>
      <c r="AE58" s="139"/>
      <c r="AF58" s="139"/>
      <c r="AG58" s="139"/>
      <c r="AH58" s="139"/>
      <c r="AI58" s="139"/>
      <c r="AJ58" s="140"/>
      <c r="AK58" s="140"/>
      <c r="AL58" s="139"/>
      <c r="AM58" s="140"/>
      <c r="AN58" s="140"/>
      <c r="AO58" s="140"/>
      <c r="AP58" s="140"/>
      <c r="AQ58" s="140"/>
      <c r="AR58" s="140"/>
      <c r="AS58" s="140"/>
      <c r="AT58" s="140"/>
      <c r="AU58" s="140"/>
      <c r="AV58" s="139"/>
      <c r="AW58" s="139"/>
      <c r="AX58" s="139"/>
      <c r="AY58" s="139"/>
      <c r="AZ58" s="139"/>
      <c r="BA58" s="139"/>
      <c r="BB58" s="139"/>
      <c r="BC58" s="139"/>
      <c r="BD58" s="139"/>
      <c r="BE58" s="140"/>
      <c r="BF58" s="139"/>
      <c r="BG58" s="139"/>
      <c r="BH58" s="141"/>
      <c r="BI58" s="128"/>
      <c r="BJ58" s="142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40"/>
      <c r="AC59" s="139"/>
      <c r="AD59" s="139"/>
      <c r="AE59" s="139"/>
      <c r="AF59" s="139"/>
      <c r="AG59" s="139"/>
      <c r="AH59" s="139"/>
      <c r="AI59" s="139"/>
      <c r="AJ59" s="140"/>
      <c r="AK59" s="140"/>
      <c r="AL59" s="139"/>
      <c r="AM59" s="140"/>
      <c r="AN59" s="140"/>
      <c r="AO59" s="140"/>
      <c r="AP59" s="140"/>
      <c r="AQ59" s="140"/>
      <c r="AR59" s="140"/>
      <c r="AS59" s="140"/>
      <c r="AT59" s="140"/>
      <c r="AU59" s="140"/>
      <c r="AV59" s="139"/>
      <c r="AW59" s="122"/>
      <c r="AX59" s="122"/>
      <c r="AY59" s="122"/>
      <c r="AZ59" s="122"/>
      <c r="BA59" s="122"/>
      <c r="BB59" s="122"/>
      <c r="BC59" s="139"/>
      <c r="BD59" s="139"/>
      <c r="BE59" s="140"/>
      <c r="BF59" s="139"/>
      <c r="BG59" s="139"/>
      <c r="BH59" s="141"/>
      <c r="BI59" s="128"/>
      <c r="BJ59" s="142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40"/>
      <c r="AC60" s="139"/>
      <c r="AD60" s="139"/>
      <c r="AE60" s="139"/>
      <c r="AF60" s="139"/>
      <c r="AG60" s="139"/>
      <c r="AH60" s="139"/>
      <c r="AI60" s="139"/>
      <c r="AJ60" s="140"/>
      <c r="AK60" s="140"/>
      <c r="AL60" s="139"/>
      <c r="AM60" s="140"/>
      <c r="AN60" s="140"/>
      <c r="AO60" s="140"/>
      <c r="AP60" s="140"/>
      <c r="AQ60" s="140"/>
      <c r="AR60" s="140"/>
      <c r="AS60" s="140"/>
      <c r="AT60" s="140"/>
      <c r="AU60" s="140"/>
      <c r="AV60" s="139"/>
      <c r="AW60" s="122"/>
      <c r="AX60" s="122"/>
      <c r="AY60" s="122"/>
      <c r="AZ60" s="122"/>
      <c r="BA60" s="122"/>
      <c r="BB60" s="122"/>
      <c r="BC60" s="139"/>
      <c r="BD60" s="139"/>
      <c r="BE60" s="140"/>
      <c r="BF60" s="139"/>
      <c r="BG60" s="139"/>
      <c r="BH60" s="141"/>
      <c r="BI60" s="128"/>
      <c r="BJ60" s="142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40"/>
      <c r="AC61" s="139"/>
      <c r="AD61" s="139"/>
      <c r="AE61" s="139"/>
      <c r="AF61" s="139"/>
      <c r="AG61" s="139"/>
      <c r="AH61" s="139"/>
      <c r="AI61" s="139"/>
      <c r="AJ61" s="140"/>
      <c r="AK61" s="140"/>
      <c r="AL61" s="139"/>
      <c r="AM61" s="140"/>
      <c r="AN61" s="140"/>
      <c r="AO61" s="140"/>
      <c r="AP61" s="140"/>
      <c r="AQ61" s="140"/>
      <c r="AR61" s="140"/>
      <c r="AS61" s="140"/>
      <c r="AT61" s="140"/>
      <c r="AU61" s="140"/>
      <c r="AV61" s="139"/>
      <c r="AW61" s="122"/>
      <c r="AX61" s="122"/>
      <c r="AY61" s="122"/>
      <c r="AZ61" s="122"/>
      <c r="BA61" s="122"/>
      <c r="BB61" s="122"/>
      <c r="BC61" s="139"/>
      <c r="BD61" s="139"/>
      <c r="BE61" s="140"/>
      <c r="BF61" s="139"/>
      <c r="BG61" s="139"/>
      <c r="BH61" s="141"/>
      <c r="BI61" s="128"/>
      <c r="BJ61" s="142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40"/>
      <c r="AC62" s="139"/>
      <c r="AD62" s="139"/>
      <c r="AE62" s="139"/>
      <c r="AF62" s="139"/>
      <c r="AG62" s="139"/>
      <c r="AH62" s="139"/>
      <c r="AI62" s="139"/>
      <c r="AJ62" s="140"/>
      <c r="AK62" s="140"/>
      <c r="AL62" s="139"/>
      <c r="AM62" s="140"/>
      <c r="AN62" s="140"/>
      <c r="AO62" s="140"/>
      <c r="AP62" s="140"/>
      <c r="AQ62" s="140"/>
      <c r="AR62" s="140"/>
      <c r="AS62" s="140"/>
      <c r="AT62" s="140"/>
      <c r="AU62" s="140"/>
      <c r="AV62" s="139"/>
      <c r="AW62" s="122"/>
      <c r="AX62" s="122"/>
      <c r="AY62" s="122"/>
      <c r="AZ62" s="122"/>
      <c r="BA62" s="122"/>
      <c r="BB62" s="122"/>
      <c r="BC62" s="139"/>
      <c r="BD62" s="139"/>
      <c r="BE62" s="140"/>
      <c r="BF62" s="139"/>
      <c r="BG62" s="139"/>
      <c r="BH62" s="141"/>
      <c r="BI62" s="128"/>
      <c r="BJ62" s="142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40"/>
      <c r="AC63" s="139"/>
      <c r="AD63" s="139"/>
      <c r="AE63" s="139"/>
      <c r="AF63" s="139"/>
      <c r="AG63" s="139"/>
      <c r="AH63" s="139"/>
      <c r="AI63" s="139"/>
      <c r="AJ63" s="140"/>
      <c r="AK63" s="140"/>
      <c r="AL63" s="139"/>
      <c r="AM63" s="140"/>
      <c r="AN63" s="140"/>
      <c r="AO63" s="140"/>
      <c r="AP63" s="140"/>
      <c r="AQ63" s="140"/>
      <c r="AR63" s="140"/>
      <c r="AS63" s="140"/>
      <c r="AT63" s="140"/>
      <c r="AU63" s="140"/>
      <c r="AV63" s="139"/>
      <c r="AW63" s="139"/>
      <c r="AX63" s="139"/>
      <c r="AY63" s="139"/>
      <c r="AZ63" s="139"/>
      <c r="BA63" s="139"/>
      <c r="BB63" s="139"/>
      <c r="BC63" s="134"/>
      <c r="BD63" s="134"/>
      <c r="BE63" s="140"/>
      <c r="BF63" s="139"/>
      <c r="BG63" s="139"/>
      <c r="BH63" s="143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40"/>
      <c r="AC64" s="139"/>
      <c r="AD64" s="139"/>
      <c r="AE64" s="139"/>
      <c r="AF64" s="139"/>
      <c r="AG64" s="139"/>
      <c r="AH64" s="139"/>
      <c r="AI64" s="139"/>
      <c r="AJ64" s="140"/>
      <c r="AK64" s="140"/>
      <c r="AL64" s="139"/>
      <c r="AM64" s="140"/>
      <c r="AN64" s="140"/>
      <c r="AO64" s="140"/>
      <c r="AP64" s="140"/>
      <c r="AQ64" s="140"/>
      <c r="AR64" s="140"/>
      <c r="AS64" s="140"/>
      <c r="AT64" s="140"/>
      <c r="AU64" s="140"/>
      <c r="AV64" s="139"/>
      <c r="AW64" s="139"/>
      <c r="AX64" s="139"/>
      <c r="AY64" s="139"/>
      <c r="AZ64" s="139"/>
      <c r="BA64" s="139"/>
      <c r="BB64" s="139"/>
      <c r="BC64" s="134"/>
      <c r="BD64" s="134"/>
      <c r="BE64" s="140"/>
      <c r="BF64" s="139"/>
      <c r="BG64" s="139"/>
      <c r="BH64" s="143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40"/>
      <c r="AC65" s="139"/>
      <c r="AD65" s="139"/>
      <c r="AE65" s="139"/>
      <c r="AF65" s="139"/>
      <c r="AG65" s="139"/>
      <c r="AH65" s="139"/>
      <c r="AI65" s="139"/>
      <c r="AJ65" s="140"/>
      <c r="AK65" s="140"/>
      <c r="AL65" s="139"/>
      <c r="AM65" s="140"/>
      <c r="AN65" s="140"/>
      <c r="AO65" s="140"/>
      <c r="AP65" s="140"/>
      <c r="AQ65" s="140"/>
      <c r="AR65" s="140"/>
      <c r="AS65" s="140"/>
      <c r="AT65" s="140"/>
      <c r="AU65" s="140"/>
      <c r="AV65" s="139"/>
      <c r="AW65" s="139"/>
      <c r="AX65" s="139"/>
      <c r="AY65" s="139"/>
      <c r="AZ65" s="139"/>
      <c r="BA65" s="139"/>
      <c r="BB65" s="139"/>
      <c r="BC65" s="134"/>
      <c r="BD65" s="134"/>
      <c r="BE65" s="140"/>
      <c r="BF65" s="139"/>
      <c r="BG65" s="139"/>
      <c r="BH65" s="143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40"/>
      <c r="AC66" s="139"/>
      <c r="AD66" s="139"/>
      <c r="AE66" s="139"/>
      <c r="AF66" s="139"/>
      <c r="AG66" s="139"/>
      <c r="AH66" s="139"/>
      <c r="AI66" s="139"/>
      <c r="AJ66" s="140"/>
      <c r="AK66" s="140"/>
      <c r="AL66" s="139"/>
      <c r="AM66" s="140"/>
      <c r="AN66" s="140"/>
      <c r="AO66" s="140"/>
      <c r="AP66" s="140"/>
      <c r="AQ66" s="140"/>
      <c r="AR66" s="140"/>
      <c r="AS66" s="140"/>
      <c r="AT66" s="140"/>
      <c r="AU66" s="140"/>
      <c r="AV66" s="139"/>
      <c r="AW66" s="139"/>
      <c r="AX66" s="139"/>
      <c r="AY66" s="139"/>
      <c r="AZ66" s="139"/>
      <c r="BA66" s="139"/>
      <c r="BB66" s="139"/>
      <c r="BC66" s="134"/>
      <c r="BD66" s="134"/>
      <c r="BE66" s="140"/>
      <c r="BF66" s="139"/>
      <c r="BG66" s="139"/>
      <c r="BH66" s="143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40"/>
      <c r="AC67" s="139"/>
      <c r="AD67" s="139"/>
      <c r="AE67" s="139"/>
      <c r="AF67" s="139"/>
      <c r="AG67" s="139"/>
      <c r="AH67" s="139"/>
      <c r="AI67" s="139"/>
      <c r="AJ67" s="140"/>
      <c r="AK67" s="140"/>
      <c r="AL67" s="139"/>
      <c r="AM67" s="140"/>
      <c r="AN67" s="140"/>
      <c r="AO67" s="140"/>
      <c r="AP67" s="140"/>
      <c r="AQ67" s="140"/>
      <c r="AR67" s="140"/>
      <c r="AS67" s="140"/>
      <c r="AT67" s="140"/>
      <c r="AU67" s="140"/>
      <c r="AV67" s="139"/>
      <c r="AW67" s="139"/>
      <c r="AX67" s="139"/>
      <c r="AY67" s="139"/>
      <c r="AZ67" s="139"/>
      <c r="BA67" s="139"/>
      <c r="BB67" s="139"/>
      <c r="BC67" s="134"/>
      <c r="BD67" s="134"/>
      <c r="BE67" s="140"/>
      <c r="BF67" s="139"/>
      <c r="BG67" s="139"/>
      <c r="BH67" s="143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40"/>
      <c r="AC68" s="139"/>
      <c r="AD68" s="139"/>
      <c r="AE68" s="139"/>
      <c r="AF68" s="139"/>
      <c r="AG68" s="139"/>
      <c r="AH68" s="139"/>
      <c r="AI68" s="139"/>
      <c r="AJ68" s="140"/>
      <c r="AK68" s="140"/>
      <c r="AL68" s="139"/>
      <c r="AM68" s="140"/>
      <c r="AN68" s="140"/>
      <c r="AO68" s="140"/>
      <c r="AP68" s="140"/>
      <c r="AQ68" s="140"/>
      <c r="AR68" s="140"/>
      <c r="AS68" s="140"/>
      <c r="AT68" s="140"/>
      <c r="AU68" s="140"/>
      <c r="AV68" s="139"/>
      <c r="AW68" s="139"/>
      <c r="AX68" s="139"/>
      <c r="AY68" s="139"/>
      <c r="AZ68" s="139"/>
      <c r="BA68" s="139"/>
      <c r="BB68" s="139"/>
      <c r="BC68" s="134"/>
      <c r="BD68" s="134"/>
      <c r="BE68" s="140"/>
      <c r="BF68" s="139"/>
      <c r="BG68" s="139"/>
      <c r="BH68" s="143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40"/>
      <c r="AC69" s="139"/>
      <c r="AD69" s="139"/>
      <c r="AE69" s="139"/>
      <c r="AF69" s="139"/>
      <c r="AG69" s="139"/>
      <c r="AH69" s="139"/>
      <c r="AI69" s="139"/>
      <c r="AJ69" s="140"/>
      <c r="AK69" s="140"/>
      <c r="AL69" s="139"/>
      <c r="AM69" s="140"/>
      <c r="AN69" s="140"/>
      <c r="AO69" s="140"/>
      <c r="AP69" s="140"/>
      <c r="AQ69" s="140"/>
      <c r="AR69" s="140"/>
      <c r="AS69" s="140"/>
      <c r="AT69" s="140"/>
      <c r="AU69" s="140"/>
      <c r="AV69" s="139"/>
      <c r="AW69" s="139"/>
      <c r="AX69" s="139"/>
      <c r="AY69" s="139"/>
      <c r="AZ69" s="139"/>
      <c r="BA69" s="139"/>
      <c r="BB69" s="139"/>
      <c r="BC69" s="134"/>
      <c r="BD69" s="134"/>
      <c r="BE69" s="140"/>
      <c r="BF69" s="139"/>
      <c r="BG69" s="139"/>
      <c r="BH69" s="143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40"/>
      <c r="AC70" s="139"/>
      <c r="AD70" s="139"/>
      <c r="AE70" s="139"/>
      <c r="AF70" s="139"/>
      <c r="AG70" s="139"/>
      <c r="AH70" s="139"/>
      <c r="AI70" s="139"/>
      <c r="AJ70" s="140"/>
      <c r="AK70" s="140"/>
      <c r="AL70" s="139"/>
      <c r="AM70" s="140"/>
      <c r="AN70" s="140"/>
      <c r="AO70" s="140"/>
      <c r="AP70" s="140"/>
      <c r="AQ70" s="140"/>
      <c r="AR70" s="140"/>
      <c r="AS70" s="140"/>
      <c r="AT70" s="140"/>
      <c r="AU70" s="140"/>
      <c r="AV70" s="139"/>
      <c r="AW70" s="139"/>
      <c r="AX70" s="139"/>
      <c r="AY70" s="139"/>
      <c r="AZ70" s="139"/>
      <c r="BA70" s="139"/>
      <c r="BB70" s="139"/>
      <c r="BC70" s="134"/>
      <c r="BD70" s="139"/>
      <c r="BE70" s="140"/>
      <c r="BF70" s="139"/>
      <c r="BG70" s="139"/>
      <c r="BH70" s="143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40"/>
      <c r="AC71" s="139"/>
      <c r="AD71" s="139"/>
      <c r="AE71" s="139"/>
      <c r="AF71" s="139"/>
      <c r="AG71" s="139"/>
      <c r="AH71" s="139"/>
      <c r="AI71" s="139"/>
      <c r="AJ71" s="140"/>
      <c r="AK71" s="140"/>
      <c r="AL71" s="139"/>
      <c r="AM71" s="140"/>
      <c r="AN71" s="140"/>
      <c r="AO71" s="140"/>
      <c r="AP71" s="140"/>
      <c r="AQ71" s="140"/>
      <c r="AR71" s="140"/>
      <c r="AS71" s="140"/>
      <c r="AT71" s="140"/>
      <c r="AU71" s="140"/>
      <c r="AV71" s="139"/>
      <c r="AW71" s="139"/>
      <c r="AX71" s="139"/>
      <c r="AY71" s="139"/>
      <c r="AZ71" s="139"/>
      <c r="BA71" s="139"/>
      <c r="BB71" s="139"/>
      <c r="BC71" s="134"/>
      <c r="BD71" s="139"/>
      <c r="BE71" s="140"/>
      <c r="BF71" s="139"/>
      <c r="BG71" s="139"/>
      <c r="BH71" s="143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40"/>
      <c r="AC72" s="139"/>
      <c r="AD72" s="139"/>
      <c r="AE72" s="139"/>
      <c r="AF72" s="139"/>
      <c r="AG72" s="139"/>
      <c r="AH72" s="139"/>
      <c r="AI72" s="139"/>
      <c r="AJ72" s="140"/>
      <c r="AK72" s="140"/>
      <c r="AL72" s="139"/>
      <c r="AM72" s="140"/>
      <c r="AN72" s="140"/>
      <c r="AO72" s="140"/>
      <c r="AP72" s="140"/>
      <c r="AQ72" s="140"/>
      <c r="AR72" s="140"/>
      <c r="AS72" s="140"/>
      <c r="AT72" s="140"/>
      <c r="AU72" s="140"/>
      <c r="AV72" s="139"/>
      <c r="AW72" s="139"/>
      <c r="AX72" s="139"/>
      <c r="AY72" s="139"/>
      <c r="AZ72" s="139"/>
      <c r="BA72" s="139"/>
      <c r="BB72" s="139"/>
      <c r="BC72" s="134"/>
      <c r="BD72" s="139"/>
      <c r="BE72" s="140"/>
      <c r="BF72" s="139"/>
      <c r="BG72" s="139"/>
      <c r="BH72" s="143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40"/>
      <c r="AC73" s="139"/>
      <c r="AD73" s="139"/>
      <c r="AE73" s="139"/>
      <c r="AF73" s="139"/>
      <c r="AG73" s="139"/>
      <c r="AH73" s="139"/>
      <c r="AI73" s="139"/>
      <c r="AJ73" s="140"/>
      <c r="AK73" s="140"/>
      <c r="AL73" s="139"/>
      <c r="AM73" s="140"/>
      <c r="AN73" s="140"/>
      <c r="AO73" s="140"/>
      <c r="AP73" s="140"/>
      <c r="AQ73" s="140"/>
      <c r="AR73" s="140"/>
      <c r="AS73" s="140"/>
      <c r="AT73" s="140"/>
      <c r="AU73" s="140"/>
      <c r="AV73" s="139"/>
      <c r="AW73" s="139"/>
      <c r="AX73" s="139"/>
      <c r="AY73" s="139"/>
      <c r="AZ73" s="139"/>
      <c r="BA73" s="139"/>
      <c r="BB73" s="139"/>
      <c r="BC73" s="134"/>
      <c r="BD73" s="139"/>
      <c r="BE73" s="140"/>
      <c r="BF73" s="139"/>
      <c r="BG73" s="139"/>
      <c r="BH73" s="143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40"/>
      <c r="AC74" s="139"/>
      <c r="AD74" s="139"/>
      <c r="AE74" s="139"/>
      <c r="AF74" s="139"/>
      <c r="AG74" s="139"/>
      <c r="AH74" s="139"/>
      <c r="AI74" s="139"/>
      <c r="AJ74" s="140"/>
      <c r="AK74" s="140"/>
      <c r="AL74" s="139"/>
      <c r="AM74" s="140"/>
      <c r="AN74" s="140"/>
      <c r="AO74" s="140"/>
      <c r="AP74" s="140"/>
      <c r="AQ74" s="140"/>
      <c r="AR74" s="140"/>
      <c r="AS74" s="140"/>
      <c r="AT74" s="140"/>
      <c r="AU74" s="140"/>
      <c r="AV74" s="139"/>
      <c r="AW74" s="139"/>
      <c r="AX74" s="139"/>
      <c r="AY74" s="139"/>
      <c r="AZ74" s="139"/>
      <c r="BA74" s="139"/>
      <c r="BB74" s="139"/>
      <c r="BC74" s="134"/>
      <c r="BD74" s="139"/>
      <c r="BE74" s="140"/>
      <c r="BF74" s="139"/>
      <c r="BG74" s="139"/>
      <c r="BH74" s="143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40"/>
      <c r="AC75" s="139"/>
      <c r="AD75" s="139"/>
      <c r="AE75" s="139"/>
      <c r="AF75" s="139"/>
      <c r="AG75" s="139"/>
      <c r="AH75" s="139"/>
      <c r="AI75" s="139"/>
      <c r="AJ75" s="140"/>
      <c r="AK75" s="140"/>
      <c r="AL75" s="139"/>
      <c r="AM75" s="140"/>
      <c r="AN75" s="140"/>
      <c r="AO75" s="140"/>
      <c r="AP75" s="140"/>
      <c r="AQ75" s="140"/>
      <c r="AR75" s="140"/>
      <c r="AS75" s="140"/>
      <c r="AT75" s="140"/>
      <c r="AU75" s="140"/>
      <c r="AV75" s="139"/>
      <c r="AW75" s="139"/>
      <c r="AX75" s="139"/>
      <c r="AY75" s="139"/>
      <c r="AZ75" s="139"/>
      <c r="BA75" s="139"/>
      <c r="BB75" s="139"/>
      <c r="BC75" s="134"/>
      <c r="BD75" s="139"/>
      <c r="BE75" s="140"/>
      <c r="BF75" s="139"/>
      <c r="BG75" s="139"/>
      <c r="BH75" s="143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40"/>
      <c r="AC76" s="139"/>
      <c r="AD76" s="139"/>
      <c r="AE76" s="139"/>
      <c r="AF76" s="139"/>
      <c r="AG76" s="139"/>
      <c r="AH76" s="139"/>
      <c r="AI76" s="139"/>
      <c r="AJ76" s="140"/>
      <c r="AK76" s="140"/>
      <c r="AL76" s="139"/>
      <c r="AM76" s="140"/>
      <c r="AN76" s="140"/>
      <c r="AO76" s="140"/>
      <c r="AP76" s="140"/>
      <c r="AQ76" s="140"/>
      <c r="AR76" s="140"/>
      <c r="AS76" s="140"/>
      <c r="AT76" s="140"/>
      <c r="AU76" s="140"/>
      <c r="AV76" s="139"/>
      <c r="AW76" s="139"/>
      <c r="AX76" s="139"/>
      <c r="AY76" s="139"/>
      <c r="AZ76" s="139"/>
      <c r="BA76" s="139"/>
      <c r="BB76" s="139"/>
      <c r="BC76" s="134"/>
      <c r="BD76" s="139"/>
      <c r="BE76" s="140"/>
      <c r="BF76" s="139"/>
      <c r="BG76" s="139"/>
      <c r="BH76" s="143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40"/>
      <c r="AC77" s="139"/>
      <c r="AD77" s="139"/>
      <c r="AE77" s="139"/>
      <c r="AF77" s="139"/>
      <c r="AG77" s="139"/>
      <c r="AH77" s="139"/>
      <c r="AI77" s="139"/>
      <c r="AJ77" s="140"/>
      <c r="AK77" s="140"/>
      <c r="AL77" s="139"/>
      <c r="AM77" s="140"/>
      <c r="AN77" s="140"/>
      <c r="AO77" s="140"/>
      <c r="AP77" s="140"/>
      <c r="AQ77" s="140"/>
      <c r="AR77" s="140"/>
      <c r="AS77" s="140"/>
      <c r="AT77" s="140"/>
      <c r="AU77" s="140"/>
      <c r="AV77" s="139"/>
      <c r="AW77" s="139"/>
      <c r="AX77" s="139"/>
      <c r="AY77" s="139"/>
      <c r="AZ77" s="139"/>
      <c r="BA77" s="139"/>
      <c r="BB77" s="139"/>
      <c r="BC77" s="134"/>
      <c r="BD77" s="139"/>
      <c r="BE77" s="140"/>
      <c r="BF77" s="139"/>
      <c r="BG77" s="139"/>
      <c r="BH77" s="143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40"/>
      <c r="AC78" s="139"/>
      <c r="AD78" s="139"/>
      <c r="AE78" s="139"/>
      <c r="AF78" s="139"/>
      <c r="AG78" s="139"/>
      <c r="AH78" s="139"/>
      <c r="AI78" s="139"/>
      <c r="AJ78" s="140"/>
      <c r="AK78" s="140"/>
      <c r="AL78" s="139"/>
      <c r="AM78" s="140"/>
      <c r="AN78" s="140"/>
      <c r="AO78" s="140"/>
      <c r="AP78" s="140"/>
      <c r="AQ78" s="140"/>
      <c r="AR78" s="140"/>
      <c r="AS78" s="140"/>
      <c r="AT78" s="140"/>
      <c r="AU78" s="140"/>
      <c r="AV78" s="139"/>
      <c r="AW78" s="139"/>
      <c r="AX78" s="139"/>
      <c r="AY78" s="139"/>
      <c r="AZ78" s="139"/>
      <c r="BA78" s="139"/>
      <c r="BB78" s="139"/>
      <c r="BC78" s="134"/>
      <c r="BD78" s="139"/>
      <c r="BE78" s="140"/>
      <c r="BF78" s="139"/>
      <c r="BG78" s="139"/>
      <c r="BH78" s="143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40"/>
      <c r="AC79" s="139"/>
      <c r="AD79" s="139"/>
      <c r="AE79" s="139"/>
      <c r="AF79" s="139"/>
      <c r="AG79" s="139"/>
      <c r="AH79" s="139"/>
      <c r="AI79" s="139"/>
      <c r="AJ79" s="140"/>
      <c r="AK79" s="140"/>
      <c r="AL79" s="139"/>
      <c r="AM79" s="140"/>
      <c r="AN79" s="140"/>
      <c r="AO79" s="140"/>
      <c r="AP79" s="140"/>
      <c r="AQ79" s="140"/>
      <c r="AR79" s="140"/>
      <c r="AS79" s="140"/>
      <c r="AT79" s="140"/>
      <c r="AU79" s="140"/>
      <c r="AV79" s="139"/>
      <c r="AW79" s="139"/>
      <c r="AX79" s="139"/>
      <c r="AY79" s="139"/>
      <c r="AZ79" s="139"/>
      <c r="BA79" s="139"/>
      <c r="BB79" s="139"/>
      <c r="BC79" s="134"/>
      <c r="BD79" s="139"/>
      <c r="BE79" s="140"/>
      <c r="BF79" s="139"/>
      <c r="BG79" s="139"/>
      <c r="BH79" s="143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40"/>
      <c r="AC80" s="139"/>
      <c r="AD80" s="139"/>
      <c r="AE80" s="139"/>
      <c r="AF80" s="139"/>
      <c r="AG80" s="139"/>
      <c r="AH80" s="139"/>
      <c r="AI80" s="139"/>
      <c r="AJ80" s="140"/>
      <c r="AK80" s="140"/>
      <c r="AL80" s="139"/>
      <c r="AM80" s="140"/>
      <c r="AN80" s="140"/>
      <c r="AO80" s="140"/>
      <c r="AP80" s="140"/>
      <c r="AQ80" s="140"/>
      <c r="AR80" s="140"/>
      <c r="AS80" s="140"/>
      <c r="AT80" s="140"/>
      <c r="AU80" s="140"/>
      <c r="AV80" s="139"/>
      <c r="AW80" s="139"/>
      <c r="AX80" s="139"/>
      <c r="AY80" s="139"/>
      <c r="AZ80" s="139"/>
      <c r="BA80" s="139"/>
      <c r="BB80" s="139"/>
      <c r="BC80" s="134"/>
      <c r="BD80" s="139"/>
      <c r="BE80" s="140"/>
      <c r="BF80" s="139"/>
      <c r="BG80" s="139"/>
      <c r="BH80" s="143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40"/>
      <c r="AC81" s="139"/>
      <c r="AD81" s="139"/>
      <c r="AE81" s="139"/>
      <c r="AF81" s="139"/>
      <c r="AG81" s="139"/>
      <c r="AH81" s="139"/>
      <c r="AI81" s="139"/>
      <c r="AJ81" s="140"/>
      <c r="AK81" s="140"/>
      <c r="AL81" s="139"/>
      <c r="AM81" s="140"/>
      <c r="AN81" s="140"/>
      <c r="AO81" s="140"/>
      <c r="AP81" s="140"/>
      <c r="AQ81" s="140"/>
      <c r="AR81" s="140"/>
      <c r="AS81" s="140"/>
      <c r="AT81" s="140"/>
      <c r="AU81" s="140"/>
      <c r="AV81" s="139"/>
      <c r="AW81" s="139"/>
      <c r="AX81" s="139"/>
      <c r="AY81" s="139"/>
      <c r="AZ81" s="139"/>
      <c r="BA81" s="139"/>
      <c r="BB81" s="139"/>
      <c r="BC81" s="134"/>
      <c r="BD81" s="139"/>
      <c r="BE81" s="140"/>
      <c r="BF81" s="139"/>
      <c r="BG81" s="139"/>
      <c r="BH81" s="143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40"/>
      <c r="AC82" s="139"/>
      <c r="AD82" s="139"/>
      <c r="AE82" s="139"/>
      <c r="AF82" s="139"/>
      <c r="AG82" s="139"/>
      <c r="AH82" s="139"/>
      <c r="AI82" s="139"/>
      <c r="AJ82" s="140"/>
      <c r="AK82" s="140"/>
      <c r="AL82" s="139"/>
      <c r="AM82" s="140"/>
      <c r="AN82" s="140"/>
      <c r="AO82" s="140"/>
      <c r="AP82" s="140"/>
      <c r="AQ82" s="140"/>
      <c r="AR82" s="140"/>
      <c r="AS82" s="140"/>
      <c r="AT82" s="140"/>
      <c r="AU82" s="140"/>
      <c r="AV82" s="139"/>
      <c r="AW82" s="139"/>
      <c r="AX82" s="139"/>
      <c r="AY82" s="139"/>
      <c r="AZ82" s="139"/>
      <c r="BA82" s="139"/>
      <c r="BB82" s="139"/>
      <c r="BC82" s="134"/>
      <c r="BD82" s="139"/>
      <c r="BE82" s="140"/>
      <c r="BF82" s="139"/>
      <c r="BG82" s="139"/>
      <c r="BH82" s="143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40"/>
      <c r="AC83" s="139"/>
      <c r="AD83" s="139"/>
      <c r="AE83" s="139"/>
      <c r="AF83" s="139"/>
      <c r="AG83" s="139"/>
      <c r="AH83" s="139"/>
      <c r="AI83" s="139"/>
      <c r="AJ83" s="140"/>
      <c r="AK83" s="140"/>
      <c r="AL83" s="139"/>
      <c r="AM83" s="140"/>
      <c r="AN83" s="140"/>
      <c r="AO83" s="140"/>
      <c r="AP83" s="140"/>
      <c r="AQ83" s="140"/>
      <c r="AR83" s="140"/>
      <c r="AS83" s="140"/>
      <c r="AT83" s="140"/>
      <c r="AU83" s="140"/>
      <c r="AV83" s="139"/>
      <c r="AW83" s="139"/>
      <c r="AX83" s="139"/>
      <c r="AY83" s="139"/>
      <c r="AZ83" s="139"/>
      <c r="BA83" s="139"/>
      <c r="BB83" s="139"/>
      <c r="BC83" s="134"/>
      <c r="BD83" s="139"/>
      <c r="BE83" s="140"/>
      <c r="BF83" s="139"/>
      <c r="BG83" s="139"/>
      <c r="BH83" s="143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40"/>
      <c r="AC84" s="139"/>
      <c r="AD84" s="139"/>
      <c r="AE84" s="139"/>
      <c r="AF84" s="139"/>
      <c r="AG84" s="139"/>
      <c r="AH84" s="139"/>
      <c r="AI84" s="139"/>
      <c r="AJ84" s="140"/>
      <c r="AK84" s="140"/>
      <c r="AL84" s="139"/>
      <c r="AM84" s="140"/>
      <c r="AN84" s="140"/>
      <c r="AO84" s="140"/>
      <c r="AP84" s="140"/>
      <c r="AQ84" s="140"/>
      <c r="AR84" s="140"/>
      <c r="AS84" s="140"/>
      <c r="AT84" s="140"/>
      <c r="AU84" s="140"/>
      <c r="AV84" s="139"/>
      <c r="AW84" s="139"/>
      <c r="AX84" s="139"/>
      <c r="AY84" s="139"/>
      <c r="AZ84" s="139"/>
      <c r="BA84" s="139"/>
      <c r="BB84" s="139"/>
      <c r="BC84" s="134"/>
      <c r="BD84" s="139"/>
      <c r="BE84" s="140"/>
      <c r="BF84" s="139"/>
      <c r="BG84" s="139"/>
      <c r="BH84" s="143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40"/>
      <c r="AC85" s="139"/>
      <c r="AD85" s="139"/>
      <c r="AE85" s="139"/>
      <c r="AF85" s="139"/>
      <c r="AG85" s="139"/>
      <c r="AH85" s="139"/>
      <c r="AI85" s="139"/>
      <c r="AJ85" s="140"/>
      <c r="AK85" s="140"/>
      <c r="AL85" s="139"/>
      <c r="AM85" s="140"/>
      <c r="AN85" s="140"/>
      <c r="AO85" s="140"/>
      <c r="AP85" s="140"/>
      <c r="AQ85" s="140"/>
      <c r="AR85" s="140"/>
      <c r="AS85" s="140"/>
      <c r="AT85" s="140"/>
      <c r="AU85" s="140"/>
      <c r="AV85" s="139"/>
      <c r="AW85" s="139"/>
      <c r="AX85" s="139"/>
      <c r="AY85" s="139"/>
      <c r="AZ85" s="139"/>
      <c r="BA85" s="139"/>
      <c r="BB85" s="139"/>
      <c r="BC85" s="134"/>
      <c r="BD85" s="139"/>
      <c r="BE85" s="140"/>
      <c r="BF85" s="139"/>
      <c r="BG85" s="139"/>
      <c r="BH85" s="143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40"/>
      <c r="AC86" s="139"/>
      <c r="AD86" s="139"/>
      <c r="AE86" s="139"/>
      <c r="AF86" s="139"/>
      <c r="AG86" s="139"/>
      <c r="AH86" s="139"/>
      <c r="AI86" s="139"/>
      <c r="AJ86" s="140"/>
      <c r="AK86" s="140"/>
      <c r="AL86" s="139"/>
      <c r="AM86" s="140"/>
      <c r="AN86" s="140"/>
      <c r="AO86" s="140"/>
      <c r="AP86" s="140"/>
      <c r="AQ86" s="140"/>
      <c r="AR86" s="140"/>
      <c r="AS86" s="140"/>
      <c r="AT86" s="140"/>
      <c r="AU86" s="140"/>
      <c r="AV86" s="139"/>
      <c r="AW86" s="139"/>
      <c r="AX86" s="139"/>
      <c r="AY86" s="139"/>
      <c r="AZ86" s="139"/>
      <c r="BA86" s="139"/>
      <c r="BB86" s="139"/>
      <c r="BC86" s="134"/>
      <c r="BD86" s="139"/>
      <c r="BE86" s="140"/>
      <c r="BF86" s="139"/>
      <c r="BG86" s="139"/>
      <c r="BH86" s="143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40"/>
      <c r="AC87" s="139"/>
      <c r="AD87" s="139"/>
      <c r="AE87" s="139"/>
      <c r="AF87" s="139"/>
      <c r="AG87" s="139"/>
      <c r="AH87" s="139"/>
      <c r="AI87" s="139"/>
      <c r="AJ87" s="140"/>
      <c r="AK87" s="140"/>
      <c r="AL87" s="139"/>
      <c r="AM87" s="140"/>
      <c r="AN87" s="140"/>
      <c r="AO87" s="140"/>
      <c r="AP87" s="140"/>
      <c r="AQ87" s="140"/>
      <c r="AR87" s="140"/>
      <c r="AS87" s="140"/>
      <c r="AT87" s="140"/>
      <c r="AU87" s="140"/>
      <c r="AV87" s="139"/>
      <c r="AW87" s="139"/>
      <c r="AX87" s="139"/>
      <c r="AY87" s="139"/>
      <c r="AZ87" s="139"/>
      <c r="BA87" s="139"/>
      <c r="BB87" s="139"/>
      <c r="BC87" s="134"/>
      <c r="BD87" s="139"/>
      <c r="BE87" s="140"/>
      <c r="BF87" s="139"/>
      <c r="BG87" s="139"/>
      <c r="BH87" s="143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40"/>
      <c r="AC88" s="139"/>
      <c r="AD88" s="139"/>
      <c r="AE88" s="139"/>
      <c r="AF88" s="139"/>
      <c r="AG88" s="139"/>
      <c r="AH88" s="139"/>
      <c r="AI88" s="139"/>
      <c r="AJ88" s="140"/>
      <c r="AK88" s="140"/>
      <c r="AL88" s="139"/>
      <c r="AM88" s="140"/>
      <c r="AN88" s="140"/>
      <c r="AO88" s="140"/>
      <c r="AP88" s="140"/>
      <c r="AQ88" s="140"/>
      <c r="AR88" s="140"/>
      <c r="AS88" s="140"/>
      <c r="AT88" s="140"/>
      <c r="AU88" s="140"/>
      <c r="AV88" s="139"/>
      <c r="AW88" s="139"/>
      <c r="AX88" s="139"/>
      <c r="AY88" s="139"/>
      <c r="AZ88" s="139"/>
      <c r="BA88" s="139"/>
      <c r="BB88" s="139"/>
      <c r="BC88" s="134"/>
      <c r="BD88" s="139"/>
      <c r="BE88" s="140"/>
      <c r="BF88" s="139"/>
      <c r="BG88" s="139"/>
      <c r="BH88" s="143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40"/>
      <c r="AC89" s="139"/>
      <c r="AD89" s="139"/>
      <c r="AE89" s="139"/>
      <c r="AF89" s="139"/>
      <c r="AG89" s="139"/>
      <c r="AH89" s="139"/>
      <c r="AI89" s="139"/>
      <c r="AJ89" s="140"/>
      <c r="AK89" s="140"/>
      <c r="AL89" s="139"/>
      <c r="AM89" s="140"/>
      <c r="AN89" s="140"/>
      <c r="AO89" s="140"/>
      <c r="AP89" s="140"/>
      <c r="AQ89" s="140"/>
      <c r="AR89" s="140"/>
      <c r="AS89" s="140"/>
      <c r="AT89" s="140"/>
      <c r="AU89" s="140"/>
      <c r="AV89" s="139"/>
      <c r="AW89" s="139"/>
      <c r="AX89" s="139"/>
      <c r="AY89" s="139"/>
      <c r="AZ89" s="139"/>
      <c r="BA89" s="139"/>
      <c r="BB89" s="139"/>
      <c r="BC89" s="134"/>
      <c r="BD89" s="139"/>
      <c r="BE89" s="140"/>
      <c r="BF89" s="139"/>
      <c r="BG89" s="139"/>
      <c r="BH89" s="143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40"/>
      <c r="AC90" s="139"/>
      <c r="AD90" s="139"/>
      <c r="AE90" s="139"/>
      <c r="AF90" s="139"/>
      <c r="AG90" s="139"/>
      <c r="AH90" s="139"/>
      <c r="AI90" s="139"/>
      <c r="AJ90" s="140"/>
      <c r="AK90" s="140"/>
      <c r="AL90" s="139"/>
      <c r="AM90" s="140"/>
      <c r="AN90" s="140"/>
      <c r="AO90" s="140"/>
      <c r="AP90" s="140"/>
      <c r="AQ90" s="140"/>
      <c r="AR90" s="140"/>
      <c r="AS90" s="140"/>
      <c r="AT90" s="140"/>
      <c r="AU90" s="140"/>
      <c r="AV90" s="139"/>
      <c r="AW90" s="139"/>
      <c r="AX90" s="139"/>
      <c r="AY90" s="139"/>
      <c r="AZ90" s="139"/>
      <c r="BA90" s="139"/>
      <c r="BB90" s="139"/>
      <c r="BC90" s="139"/>
      <c r="BD90" s="139"/>
      <c r="BE90" s="140"/>
      <c r="BF90" s="139"/>
      <c r="BG90" s="139"/>
      <c r="BH90" s="143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40"/>
      <c r="AC91" s="139"/>
      <c r="AD91" s="139"/>
      <c r="AE91" s="139"/>
      <c r="AF91" s="139"/>
      <c r="AG91" s="139"/>
      <c r="AH91" s="139"/>
      <c r="AI91" s="139"/>
      <c r="AJ91" s="140"/>
      <c r="AK91" s="140"/>
      <c r="AL91" s="139"/>
      <c r="AM91" s="140"/>
      <c r="AN91" s="140"/>
      <c r="AO91" s="140"/>
      <c r="AP91" s="140"/>
      <c r="AQ91" s="140"/>
      <c r="AR91" s="140"/>
      <c r="AS91" s="140"/>
      <c r="AT91" s="140"/>
      <c r="AU91" s="140"/>
      <c r="AV91" s="139"/>
      <c r="AW91" s="139"/>
      <c r="AX91" s="139"/>
      <c r="AY91" s="139"/>
      <c r="AZ91" s="139"/>
      <c r="BA91" s="139"/>
      <c r="BB91" s="139"/>
      <c r="BC91" s="139"/>
      <c r="BD91" s="139"/>
      <c r="BE91" s="140"/>
      <c r="BF91" s="139"/>
      <c r="BG91" s="139"/>
      <c r="BH91" s="143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40"/>
      <c r="AC92" s="139"/>
      <c r="AD92" s="139"/>
      <c r="AE92" s="139"/>
      <c r="AF92" s="139"/>
      <c r="AG92" s="139"/>
      <c r="AH92" s="139"/>
      <c r="AI92" s="139"/>
      <c r="AJ92" s="140"/>
      <c r="AK92" s="140"/>
      <c r="AL92" s="139"/>
      <c r="AM92" s="140"/>
      <c r="AN92" s="140"/>
      <c r="AO92" s="140"/>
      <c r="AP92" s="140"/>
      <c r="AQ92" s="140"/>
      <c r="AR92" s="140"/>
      <c r="AS92" s="140"/>
      <c r="AT92" s="140"/>
      <c r="AU92" s="140"/>
      <c r="AV92" s="139"/>
      <c r="AW92" s="139"/>
      <c r="AX92" s="139"/>
      <c r="AY92" s="139"/>
      <c r="AZ92" s="139"/>
      <c r="BA92" s="139"/>
      <c r="BB92" s="139"/>
      <c r="BC92" s="139"/>
      <c r="BD92" s="139"/>
      <c r="BE92" s="140"/>
      <c r="BF92" s="139"/>
      <c r="BG92" s="139"/>
      <c r="BH92" s="143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40"/>
      <c r="AC93" s="139"/>
      <c r="AD93" s="139"/>
      <c r="AE93" s="139"/>
      <c r="AF93" s="139"/>
      <c r="AG93" s="139"/>
      <c r="AH93" s="139"/>
      <c r="AI93" s="139"/>
      <c r="AJ93" s="140"/>
      <c r="AK93" s="140"/>
      <c r="AL93" s="139"/>
      <c r="AM93" s="140"/>
      <c r="AN93" s="140"/>
      <c r="AO93" s="140"/>
      <c r="AP93" s="140"/>
      <c r="AQ93" s="140"/>
      <c r="AR93" s="140"/>
      <c r="AS93" s="140"/>
      <c r="AT93" s="140"/>
      <c r="AU93" s="140"/>
      <c r="AV93" s="139"/>
      <c r="AW93" s="139"/>
      <c r="AX93" s="139"/>
      <c r="AY93" s="139"/>
      <c r="AZ93" s="139"/>
      <c r="BA93" s="139"/>
      <c r="BB93" s="139"/>
      <c r="BC93" s="139"/>
      <c r="BD93" s="139"/>
      <c r="BE93" s="140"/>
      <c r="BF93" s="139"/>
      <c r="BG93" s="139"/>
      <c r="BH93" s="143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40"/>
      <c r="AC94" s="139"/>
      <c r="AD94" s="139"/>
      <c r="AE94" s="139"/>
      <c r="AF94" s="139"/>
      <c r="AG94" s="139"/>
      <c r="AH94" s="139"/>
      <c r="AI94" s="139"/>
      <c r="AJ94" s="140"/>
      <c r="AK94" s="140"/>
      <c r="AL94" s="139"/>
      <c r="AM94" s="140"/>
      <c r="AN94" s="140"/>
      <c r="AO94" s="140"/>
      <c r="AP94" s="140"/>
      <c r="AQ94" s="140"/>
      <c r="AR94" s="140"/>
      <c r="AS94" s="140"/>
      <c r="AT94" s="140"/>
      <c r="AU94" s="140"/>
      <c r="AV94" s="139"/>
      <c r="AW94" s="139"/>
      <c r="AX94" s="139"/>
      <c r="AY94" s="139"/>
      <c r="AZ94" s="139"/>
      <c r="BA94" s="139"/>
      <c r="BB94" s="139"/>
      <c r="BC94" s="139"/>
      <c r="BD94" s="139"/>
      <c r="BE94" s="140"/>
      <c r="BF94" s="139"/>
      <c r="BG94" s="139"/>
      <c r="BH94" s="143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40"/>
      <c r="AC95" s="139"/>
      <c r="AD95" s="139"/>
      <c r="AE95" s="139"/>
      <c r="AF95" s="139"/>
      <c r="AG95" s="139"/>
      <c r="AH95" s="139"/>
      <c r="AI95" s="139"/>
      <c r="AJ95" s="140"/>
      <c r="AK95" s="140"/>
      <c r="AL95" s="139"/>
      <c r="AM95" s="140"/>
      <c r="AN95" s="140"/>
      <c r="AO95" s="140"/>
      <c r="AP95" s="140"/>
      <c r="AQ95" s="140"/>
      <c r="AR95" s="140"/>
      <c r="AS95" s="140"/>
      <c r="AT95" s="140"/>
      <c r="AU95" s="140"/>
      <c r="AV95" s="139"/>
      <c r="AW95" s="139"/>
      <c r="AX95" s="139"/>
      <c r="AY95" s="139"/>
      <c r="AZ95" s="139"/>
      <c r="BA95" s="139"/>
      <c r="BB95" s="139"/>
      <c r="BC95" s="139"/>
      <c r="BD95" s="139"/>
      <c r="BE95" s="140"/>
      <c r="BF95" s="139"/>
      <c r="BG95" s="139"/>
      <c r="BH95" s="143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  <c r="AA96" s="139"/>
      <c r="AB96" s="140"/>
      <c r="AC96" s="139"/>
      <c r="AD96" s="139"/>
      <c r="AE96" s="139"/>
      <c r="AF96" s="139"/>
      <c r="AG96" s="139"/>
      <c r="AH96" s="139"/>
      <c r="AI96" s="139"/>
      <c r="AJ96" s="140"/>
      <c r="AK96" s="140"/>
      <c r="AL96" s="139"/>
      <c r="AM96" s="140"/>
      <c r="AN96" s="140"/>
      <c r="AO96" s="140"/>
      <c r="AP96" s="140"/>
      <c r="AQ96" s="140"/>
      <c r="AR96" s="140"/>
      <c r="AS96" s="140"/>
      <c r="AT96" s="140"/>
      <c r="AU96" s="140"/>
      <c r="AV96" s="139"/>
      <c r="AW96" s="139"/>
      <c r="AX96" s="139"/>
      <c r="AY96" s="139"/>
      <c r="AZ96" s="139"/>
      <c r="BA96" s="139"/>
      <c r="BB96" s="139"/>
      <c r="BC96" s="139"/>
      <c r="BD96" s="139"/>
      <c r="BE96" s="140"/>
      <c r="BF96" s="139"/>
      <c r="BG96" s="139"/>
      <c r="BH96" s="143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  <c r="AA97" s="139"/>
      <c r="AB97" s="140"/>
      <c r="AC97" s="139"/>
      <c r="AD97" s="139"/>
      <c r="AE97" s="139"/>
      <c r="AF97" s="139"/>
      <c r="AG97" s="139"/>
      <c r="AH97" s="139"/>
      <c r="AI97" s="139"/>
      <c r="AJ97" s="140"/>
      <c r="AK97" s="140"/>
      <c r="AL97" s="139"/>
      <c r="AM97" s="140"/>
      <c r="AN97" s="140"/>
      <c r="AO97" s="140"/>
      <c r="AP97" s="140"/>
      <c r="AQ97" s="140"/>
      <c r="AR97" s="140"/>
      <c r="AS97" s="140"/>
      <c r="AT97" s="140"/>
      <c r="AU97" s="140"/>
      <c r="AV97" s="139"/>
      <c r="AW97" s="139"/>
      <c r="AX97" s="139"/>
      <c r="AY97" s="139"/>
      <c r="AZ97" s="139"/>
      <c r="BA97" s="139"/>
      <c r="BB97" s="139"/>
      <c r="BC97" s="139"/>
      <c r="BD97" s="139"/>
      <c r="BE97" s="140"/>
      <c r="BF97" s="139"/>
      <c r="BG97" s="139"/>
      <c r="BH97" s="143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  <c r="AA98" s="139"/>
      <c r="AB98" s="140"/>
      <c r="AC98" s="139"/>
      <c r="AD98" s="139"/>
      <c r="AE98" s="139"/>
      <c r="AF98" s="139"/>
      <c r="AG98" s="139"/>
      <c r="AH98" s="139"/>
      <c r="AI98" s="139"/>
      <c r="AJ98" s="140"/>
      <c r="AK98" s="140"/>
      <c r="AL98" s="139"/>
      <c r="AM98" s="140"/>
      <c r="AN98" s="140"/>
      <c r="AO98" s="140"/>
      <c r="AP98" s="140"/>
      <c r="AQ98" s="140"/>
      <c r="AR98" s="140"/>
      <c r="AS98" s="140"/>
      <c r="AT98" s="140"/>
      <c r="AU98" s="140"/>
      <c r="AV98" s="139"/>
      <c r="AW98" s="139"/>
      <c r="AX98" s="139"/>
      <c r="AY98" s="139"/>
      <c r="AZ98" s="139"/>
      <c r="BA98" s="139"/>
      <c r="BB98" s="139"/>
      <c r="BC98" s="139"/>
      <c r="BD98" s="139"/>
      <c r="BE98" s="140"/>
      <c r="BF98" s="139"/>
      <c r="BG98" s="139"/>
      <c r="BH98" s="143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40"/>
      <c r="AC99" s="139"/>
      <c r="AD99" s="139"/>
      <c r="AE99" s="139"/>
      <c r="AF99" s="139"/>
      <c r="AG99" s="139"/>
      <c r="AH99" s="139"/>
      <c r="AI99" s="139"/>
      <c r="AJ99" s="140"/>
      <c r="AK99" s="140"/>
      <c r="AL99" s="139"/>
      <c r="AM99" s="140"/>
      <c r="AN99" s="140"/>
      <c r="AO99" s="140"/>
      <c r="AP99" s="140"/>
      <c r="AQ99" s="140"/>
      <c r="AR99" s="140"/>
      <c r="AS99" s="140"/>
      <c r="AT99" s="140"/>
      <c r="AU99" s="140"/>
      <c r="AV99" s="139"/>
      <c r="AW99" s="139"/>
      <c r="AX99" s="139"/>
      <c r="AY99" s="139"/>
      <c r="AZ99" s="139"/>
      <c r="BA99" s="139"/>
      <c r="BB99" s="139"/>
      <c r="BC99" s="139"/>
      <c r="BD99" s="139"/>
      <c r="BE99" s="140"/>
      <c r="BF99" s="139"/>
      <c r="BG99" s="139"/>
      <c r="BH99" s="143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40"/>
      <c r="AC100" s="139"/>
      <c r="AD100" s="139"/>
      <c r="AE100" s="139"/>
      <c r="AF100" s="139"/>
      <c r="AG100" s="139"/>
      <c r="AH100" s="139"/>
      <c r="AI100" s="139"/>
      <c r="AJ100" s="140"/>
      <c r="AK100" s="140"/>
      <c r="AL100" s="139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39"/>
      <c r="AW100" s="139"/>
      <c r="AX100" s="139"/>
      <c r="AY100" s="139"/>
      <c r="AZ100" s="139"/>
      <c r="BA100" s="139"/>
      <c r="BB100" s="139"/>
      <c r="BC100" s="139"/>
      <c r="BD100" s="139"/>
      <c r="BE100" s="140"/>
      <c r="BF100" s="139"/>
      <c r="BG100" s="139"/>
      <c r="BH100" s="144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  <c r="AA101" s="139"/>
      <c r="AB101" s="140"/>
      <c r="AC101" s="139"/>
      <c r="AD101" s="139"/>
      <c r="AE101" s="139"/>
      <c r="AF101" s="139"/>
      <c r="AG101" s="139"/>
      <c r="AH101" s="139"/>
      <c r="AI101" s="139"/>
      <c r="AJ101" s="140"/>
      <c r="AK101" s="140"/>
      <c r="AL101" s="139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39"/>
      <c r="AW101" s="139"/>
      <c r="AX101" s="139"/>
      <c r="AY101" s="139"/>
      <c r="AZ101" s="139"/>
      <c r="BA101" s="139"/>
      <c r="BB101" s="139"/>
      <c r="BC101" s="139"/>
      <c r="BD101" s="139"/>
      <c r="BE101" s="140"/>
      <c r="BF101" s="139"/>
      <c r="BG101" s="139"/>
      <c r="BH101" s="143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40"/>
      <c r="AC102" s="139"/>
      <c r="AD102" s="139"/>
      <c r="AE102" s="139"/>
      <c r="AF102" s="139"/>
      <c r="AG102" s="139"/>
      <c r="AH102" s="139"/>
      <c r="AI102" s="139"/>
      <c r="AJ102" s="140"/>
      <c r="AK102" s="140"/>
      <c r="AL102" s="139"/>
      <c r="AM102" s="140"/>
      <c r="AN102" s="140"/>
      <c r="AO102" s="140"/>
      <c r="AP102" s="140"/>
      <c r="AQ102" s="140"/>
      <c r="AR102" s="140"/>
      <c r="AS102" s="140"/>
      <c r="AT102" s="140"/>
      <c r="AU102" s="140"/>
      <c r="AV102" s="139"/>
      <c r="AW102" s="139"/>
      <c r="AX102" s="139"/>
      <c r="AY102" s="139"/>
      <c r="AZ102" s="139"/>
      <c r="BA102" s="139"/>
      <c r="BB102" s="139"/>
      <c r="BC102" s="139"/>
      <c r="BD102" s="139"/>
      <c r="BE102" s="140"/>
      <c r="BF102" s="139"/>
      <c r="BG102" s="139"/>
      <c r="BH102" s="143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  <c r="AA103" s="139"/>
      <c r="AB103" s="140"/>
      <c r="AC103" s="139"/>
      <c r="AD103" s="139"/>
      <c r="AE103" s="139"/>
      <c r="AF103" s="139"/>
      <c r="AG103" s="139"/>
      <c r="AH103" s="139"/>
      <c r="AI103" s="139"/>
      <c r="AJ103" s="140"/>
      <c r="AK103" s="140"/>
      <c r="AL103" s="139"/>
      <c r="AM103" s="140"/>
      <c r="AN103" s="140"/>
      <c r="AO103" s="140"/>
      <c r="AP103" s="140"/>
      <c r="AQ103" s="140"/>
      <c r="AR103" s="140"/>
      <c r="AS103" s="140"/>
      <c r="AT103" s="140"/>
      <c r="AU103" s="140"/>
      <c r="AV103" s="139"/>
      <c r="AW103" s="139"/>
      <c r="AX103" s="139"/>
      <c r="AY103" s="139"/>
      <c r="AZ103" s="139"/>
      <c r="BA103" s="139"/>
      <c r="BB103" s="139"/>
      <c r="BC103" s="139"/>
      <c r="BD103" s="139"/>
      <c r="BE103" s="140"/>
      <c r="BF103" s="139"/>
      <c r="BG103" s="139"/>
      <c r="BH103" s="143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  <c r="AA104" s="139"/>
      <c r="AB104" s="140"/>
      <c r="AC104" s="139"/>
      <c r="AD104" s="139"/>
      <c r="AE104" s="139"/>
      <c r="AF104" s="139"/>
      <c r="AG104" s="139"/>
      <c r="AH104" s="139"/>
      <c r="AI104" s="139"/>
      <c r="AJ104" s="140"/>
      <c r="AK104" s="140"/>
      <c r="AL104" s="139"/>
      <c r="AM104" s="140"/>
      <c r="AN104" s="140"/>
      <c r="AO104" s="140"/>
      <c r="AP104" s="140"/>
      <c r="AQ104" s="140"/>
      <c r="AR104" s="140"/>
      <c r="AS104" s="140"/>
      <c r="AT104" s="140"/>
      <c r="AU104" s="140"/>
      <c r="AV104" s="139"/>
      <c r="AW104" s="139"/>
      <c r="AX104" s="139"/>
      <c r="AY104" s="139"/>
      <c r="AZ104" s="139"/>
      <c r="BA104" s="139"/>
      <c r="BB104" s="139"/>
      <c r="BC104" s="139"/>
      <c r="BD104" s="139"/>
      <c r="BE104" s="140"/>
      <c r="BF104" s="139"/>
      <c r="BG104" s="139"/>
      <c r="BH104" s="143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40"/>
      <c r="AC105" s="139"/>
      <c r="AD105" s="139"/>
      <c r="AE105" s="139"/>
      <c r="AF105" s="139"/>
      <c r="AG105" s="139"/>
      <c r="AH105" s="139"/>
      <c r="AI105" s="139"/>
      <c r="AJ105" s="140"/>
      <c r="AK105" s="140"/>
      <c r="AL105" s="139"/>
      <c r="AM105" s="140"/>
      <c r="AN105" s="140"/>
      <c r="AO105" s="140"/>
      <c r="AP105" s="140"/>
      <c r="AQ105" s="140"/>
      <c r="AR105" s="140"/>
      <c r="AS105" s="140"/>
      <c r="AT105" s="140"/>
      <c r="AU105" s="140"/>
      <c r="AV105" s="139"/>
      <c r="AW105" s="139"/>
      <c r="AX105" s="139"/>
      <c r="AY105" s="139"/>
      <c r="AZ105" s="139"/>
      <c r="BA105" s="139"/>
      <c r="BB105" s="139"/>
      <c r="BC105" s="139"/>
      <c r="BD105" s="139"/>
      <c r="BE105" s="140"/>
      <c r="BF105" s="139"/>
      <c r="BG105" s="139"/>
      <c r="BH105" s="143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  <c r="AA106" s="139"/>
      <c r="AB106" s="140"/>
      <c r="AC106" s="139"/>
      <c r="AD106" s="139"/>
      <c r="AE106" s="139"/>
      <c r="AF106" s="139"/>
      <c r="AG106" s="139"/>
      <c r="AH106" s="139"/>
      <c r="AI106" s="139"/>
      <c r="AJ106" s="140"/>
      <c r="AK106" s="140"/>
      <c r="AL106" s="139"/>
      <c r="AM106" s="140"/>
      <c r="AN106" s="140"/>
      <c r="AO106" s="140"/>
      <c r="AP106" s="140"/>
      <c r="AQ106" s="140"/>
      <c r="AR106" s="140"/>
      <c r="AS106" s="140"/>
      <c r="AT106" s="140"/>
      <c r="AU106" s="140"/>
      <c r="AV106" s="139"/>
      <c r="AW106" s="139"/>
      <c r="AX106" s="139"/>
      <c r="AY106" s="139"/>
      <c r="AZ106" s="139"/>
      <c r="BA106" s="139"/>
      <c r="BB106" s="139"/>
      <c r="BC106" s="139"/>
      <c r="BD106" s="139"/>
      <c r="BE106" s="140"/>
      <c r="BF106" s="139"/>
      <c r="BG106" s="139"/>
      <c r="BH106" s="143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40"/>
      <c r="AC107" s="139"/>
      <c r="AD107" s="139"/>
      <c r="AE107" s="139"/>
      <c r="AF107" s="139"/>
      <c r="AG107" s="139"/>
      <c r="AH107" s="139"/>
      <c r="AI107" s="139"/>
      <c r="AJ107" s="140"/>
      <c r="AK107" s="140"/>
      <c r="AL107" s="139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39"/>
      <c r="AW107" s="139"/>
      <c r="AX107" s="139"/>
      <c r="AY107" s="139"/>
      <c r="AZ107" s="139"/>
      <c r="BA107" s="139"/>
      <c r="BB107" s="139"/>
      <c r="BC107" s="139"/>
      <c r="BD107" s="139"/>
      <c r="BE107" s="140"/>
      <c r="BF107" s="139"/>
      <c r="BG107" s="139"/>
      <c r="BH107" s="143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  <c r="AA108" s="139"/>
      <c r="AB108" s="140"/>
      <c r="AC108" s="139"/>
      <c r="AD108" s="139"/>
      <c r="AE108" s="139"/>
      <c r="AF108" s="139"/>
      <c r="AG108" s="139"/>
      <c r="AH108" s="139"/>
      <c r="AI108" s="139"/>
      <c r="AJ108" s="140"/>
      <c r="AK108" s="140"/>
      <c r="AL108" s="139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39"/>
      <c r="AW108" s="139"/>
      <c r="AX108" s="139"/>
      <c r="AY108" s="139"/>
      <c r="AZ108" s="139"/>
      <c r="BA108" s="139"/>
      <c r="BB108" s="139"/>
      <c r="BC108" s="139"/>
      <c r="BD108" s="139"/>
      <c r="BE108" s="140"/>
      <c r="BF108" s="139"/>
      <c r="BG108" s="139"/>
      <c r="BH108" s="143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  <c r="AA109" s="139"/>
      <c r="AB109" s="140"/>
      <c r="AC109" s="139"/>
      <c r="AD109" s="139"/>
      <c r="AE109" s="139"/>
      <c r="AF109" s="139"/>
      <c r="AG109" s="139"/>
      <c r="AH109" s="139"/>
      <c r="AI109" s="139"/>
      <c r="AJ109" s="140"/>
      <c r="AK109" s="140"/>
      <c r="AL109" s="139"/>
      <c r="AM109" s="140"/>
      <c r="AN109" s="140"/>
      <c r="AO109" s="140"/>
      <c r="AP109" s="140"/>
      <c r="AQ109" s="140"/>
      <c r="AR109" s="140"/>
      <c r="AS109" s="140"/>
      <c r="AT109" s="140"/>
      <c r="AU109" s="140"/>
      <c r="AV109" s="139"/>
      <c r="AW109" s="139"/>
      <c r="AX109" s="139"/>
      <c r="AY109" s="139"/>
      <c r="AZ109" s="139"/>
      <c r="BA109" s="139"/>
      <c r="BB109" s="139"/>
      <c r="BC109" s="139"/>
      <c r="BD109" s="139"/>
      <c r="BE109" s="140"/>
      <c r="BF109" s="139"/>
      <c r="BG109" s="139"/>
      <c r="BH109" s="143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  <c r="AA110" s="139"/>
      <c r="AB110" s="140"/>
      <c r="AC110" s="139"/>
      <c r="AD110" s="139"/>
      <c r="AE110" s="139"/>
      <c r="AF110" s="139"/>
      <c r="AG110" s="139"/>
      <c r="AH110" s="139"/>
      <c r="AI110" s="139"/>
      <c r="AJ110" s="140"/>
      <c r="AK110" s="140"/>
      <c r="AL110" s="139"/>
      <c r="AM110" s="140"/>
      <c r="AN110" s="140"/>
      <c r="AO110" s="140"/>
      <c r="AP110" s="140"/>
      <c r="AQ110" s="140"/>
      <c r="AR110" s="140"/>
      <c r="AS110" s="140"/>
      <c r="AT110" s="140"/>
      <c r="AU110" s="140"/>
      <c r="AV110" s="139"/>
      <c r="AW110" s="139"/>
      <c r="AX110" s="139"/>
      <c r="AY110" s="139"/>
      <c r="AZ110" s="139"/>
      <c r="BA110" s="139"/>
      <c r="BB110" s="139"/>
      <c r="BC110" s="139"/>
      <c r="BD110" s="139"/>
      <c r="BE110" s="140"/>
      <c r="BF110" s="139"/>
      <c r="BG110" s="139"/>
      <c r="BH110" s="143"/>
      <c r="BI110" s="128"/>
      <c r="BJ110" s="145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  <c r="AA111" s="139"/>
      <c r="AB111" s="140"/>
      <c r="AC111" s="139"/>
      <c r="AD111" s="139"/>
      <c r="AE111" s="139"/>
      <c r="AF111" s="139"/>
      <c r="AG111" s="139"/>
      <c r="AH111" s="139"/>
      <c r="AI111" s="139"/>
      <c r="AJ111" s="140"/>
      <c r="AK111" s="140"/>
      <c r="AL111" s="139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39"/>
      <c r="AW111" s="139"/>
      <c r="AX111" s="139"/>
      <c r="AY111" s="139"/>
      <c r="AZ111" s="139"/>
      <c r="BA111" s="139"/>
      <c r="BB111" s="139"/>
      <c r="BC111" s="139"/>
      <c r="BD111" s="139"/>
      <c r="BE111" s="140"/>
      <c r="BF111" s="139"/>
      <c r="BG111" s="122"/>
      <c r="BH111" s="143"/>
      <c r="BI111" s="128"/>
      <c r="BJ111" s="145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  <c r="AA112" s="139"/>
      <c r="AB112" s="140"/>
      <c r="AC112" s="139"/>
      <c r="AD112" s="139"/>
      <c r="AE112" s="139"/>
      <c r="AF112" s="139"/>
      <c r="AG112" s="139"/>
      <c r="AH112" s="139"/>
      <c r="AI112" s="139"/>
      <c r="AJ112" s="140"/>
      <c r="AK112" s="140"/>
      <c r="AL112" s="139"/>
      <c r="AM112" s="140"/>
      <c r="AN112" s="140"/>
      <c r="AO112" s="140"/>
      <c r="AP112" s="140"/>
      <c r="AQ112" s="140"/>
      <c r="AR112" s="140"/>
      <c r="AS112" s="140"/>
      <c r="AT112" s="140"/>
      <c r="AU112" s="140"/>
      <c r="AV112" s="139"/>
      <c r="AW112" s="139"/>
      <c r="AX112" s="139"/>
      <c r="AY112" s="139"/>
      <c r="AZ112" s="139"/>
      <c r="BA112" s="139"/>
      <c r="BB112" s="139"/>
      <c r="BC112" s="139"/>
      <c r="BD112" s="139"/>
      <c r="BE112" s="140"/>
      <c r="BF112" s="139"/>
      <c r="BG112" s="122"/>
      <c r="BH112" s="143"/>
      <c r="BI112" s="128"/>
      <c r="BJ112" s="145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  <c r="AA113" s="139"/>
      <c r="AB113" s="140"/>
      <c r="AC113" s="139"/>
      <c r="AD113" s="139"/>
      <c r="AE113" s="139"/>
      <c r="AF113" s="139"/>
      <c r="AG113" s="139"/>
      <c r="AH113" s="139"/>
      <c r="AI113" s="139"/>
      <c r="AJ113" s="140"/>
      <c r="AK113" s="140"/>
      <c r="AL113" s="139"/>
      <c r="AM113" s="140"/>
      <c r="AN113" s="140"/>
      <c r="AO113" s="140"/>
      <c r="AP113" s="140"/>
      <c r="AQ113" s="140"/>
      <c r="AR113" s="140"/>
      <c r="AS113" s="140"/>
      <c r="AT113" s="140"/>
      <c r="AU113" s="140"/>
      <c r="AV113" s="139"/>
      <c r="AW113" s="139"/>
      <c r="AX113" s="139"/>
      <c r="AY113" s="139"/>
      <c r="AZ113" s="139"/>
      <c r="BA113" s="139"/>
      <c r="BB113" s="139"/>
      <c r="BC113" s="139"/>
      <c r="BD113" s="139"/>
      <c r="BE113" s="140"/>
      <c r="BF113" s="139"/>
      <c r="BG113" s="122"/>
      <c r="BH113" s="143"/>
      <c r="BI113" s="128"/>
      <c r="BJ113" s="145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  <c r="AA114" s="139"/>
      <c r="AB114" s="140"/>
      <c r="AC114" s="139"/>
      <c r="AD114" s="139"/>
      <c r="AE114" s="139"/>
      <c r="AF114" s="139"/>
      <c r="AG114" s="139"/>
      <c r="AH114" s="139"/>
      <c r="AI114" s="139"/>
      <c r="AJ114" s="140"/>
      <c r="AK114" s="140"/>
      <c r="AL114" s="139"/>
      <c r="AM114" s="140"/>
      <c r="AN114" s="140"/>
      <c r="AO114" s="140"/>
      <c r="AP114" s="140"/>
      <c r="AQ114" s="140"/>
      <c r="AR114" s="140"/>
      <c r="AS114" s="140"/>
      <c r="AT114" s="140"/>
      <c r="AU114" s="140"/>
      <c r="AV114" s="139"/>
      <c r="AW114" s="139"/>
      <c r="AX114" s="139"/>
      <c r="AY114" s="139"/>
      <c r="AZ114" s="139"/>
      <c r="BA114" s="139"/>
      <c r="BB114" s="139"/>
      <c r="BC114" s="139"/>
      <c r="BD114" s="139"/>
      <c r="BE114" s="140"/>
      <c r="BF114" s="139"/>
      <c r="BG114" s="122"/>
      <c r="BH114" s="143"/>
      <c r="BI114" s="128"/>
      <c r="BJ114" s="145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  <c r="AA115" s="139"/>
      <c r="AB115" s="140"/>
      <c r="AC115" s="139"/>
      <c r="AD115" s="139"/>
      <c r="AE115" s="139"/>
      <c r="AF115" s="139"/>
      <c r="AG115" s="139"/>
      <c r="AH115" s="139"/>
      <c r="AI115" s="139"/>
      <c r="AJ115" s="140"/>
      <c r="AK115" s="140"/>
      <c r="AL115" s="139"/>
      <c r="AM115" s="140"/>
      <c r="AN115" s="140"/>
      <c r="AO115" s="140"/>
      <c r="AP115" s="140"/>
      <c r="AQ115" s="140"/>
      <c r="AR115" s="140"/>
      <c r="AS115" s="140"/>
      <c r="AT115" s="140"/>
      <c r="AU115" s="140"/>
      <c r="AV115" s="139"/>
      <c r="AW115" s="139"/>
      <c r="AX115" s="139"/>
      <c r="AY115" s="139"/>
      <c r="AZ115" s="139"/>
      <c r="BA115" s="139"/>
      <c r="BB115" s="139"/>
      <c r="BC115" s="139"/>
      <c r="BD115" s="139"/>
      <c r="BE115" s="140"/>
      <c r="BF115" s="139"/>
      <c r="BG115" s="122"/>
      <c r="BH115" s="143"/>
      <c r="BI115" s="128"/>
      <c r="BJ115" s="145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  <c r="AA116" s="139"/>
      <c r="AB116" s="140"/>
      <c r="AC116" s="139"/>
      <c r="AD116" s="139"/>
      <c r="AE116" s="139"/>
      <c r="AF116" s="139"/>
      <c r="AG116" s="139"/>
      <c r="AH116" s="139"/>
      <c r="AI116" s="139"/>
      <c r="AJ116" s="140"/>
      <c r="AK116" s="140"/>
      <c r="AL116" s="139"/>
      <c r="AM116" s="140"/>
      <c r="AN116" s="140"/>
      <c r="AO116" s="140"/>
      <c r="AP116" s="140"/>
      <c r="AQ116" s="140"/>
      <c r="AR116" s="140"/>
      <c r="AS116" s="140"/>
      <c r="AT116" s="140"/>
      <c r="AU116" s="140"/>
      <c r="AV116" s="139"/>
      <c r="AW116" s="139"/>
      <c r="AX116" s="139"/>
      <c r="AY116" s="139"/>
      <c r="AZ116" s="139"/>
      <c r="BA116" s="139"/>
      <c r="BB116" s="139"/>
      <c r="BC116" s="139"/>
      <c r="BD116" s="139"/>
      <c r="BE116" s="140"/>
      <c r="BF116" s="139"/>
      <c r="BG116" s="122"/>
      <c r="BH116" s="143"/>
      <c r="BI116" s="128"/>
      <c r="BJ116" s="145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23">
    <cfRule type="duplicateValues" dxfId="1" priority="2"/>
  </conditionalFormatting>
  <conditionalFormatting sqref="Y25">
    <cfRule type="duplicateValues" dxfId="0" priority="1"/>
  </conditionalFormatting>
  <dataValidations count="5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2026-07-09T07:06:21Z</dcterms:modified>
</cp:coreProperties>
</file>