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03/"/>
    </mc:Choice>
  </mc:AlternateContent>
  <xr:revisionPtr revIDLastSave="2" documentId="13_ncr:1_{0B70D5CC-C826-4C7B-BB4E-FCE65A4270E3}" xr6:coauthVersionLast="47" xr6:coauthVersionMax="47" xr10:uidLastSave="{5BE2ED35-06AF-40E2-A300-6A3DADC214E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<sst xmlns="http://schemas.openxmlformats.org/spreadsheetml/2006/main" count="3086" uniqueCount="798">
  <si>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</si>
  <si>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</si>
  <si>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</si>
  <si>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</si>
  <si>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</si>
  <si>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</si>
  <si>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</si>
  <si>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</si>
  <si>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</si>
  <si>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</si>
  <si>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</si>
  <si>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</si>
  <si>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</si>
  <si>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</si>
  <si>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</si>
  <si>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</si>
  <si>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</si>
  <si>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</si>
  <si>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</si>
  <si>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</si>
  <si>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</si>
  <si>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</si>
  <si>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</si>
  <si>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</si>
  <si>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</si>
  <si>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</si>
  <si>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</si>
  <si>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</si>
  <si>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</si>
  <si>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</si>
  <si>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</si>
  <si>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</si>
  <si>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</si>
  <si>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</si>
  <si>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</si>
  <si>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</si>
  <si>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</si>
  <si>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</si>
  <si>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</si>
  <si>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</si>
  <si>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</si>
  <si>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</si>
  <si>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</si>
  <si>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</si>
  <si>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</si>
  <si>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</si>
  <si>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</si>
  <si>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</si>
  <si>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</si>
  <si>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</si>
  <si>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</si>
  <si>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</si>
  <si>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</si>
  <si>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</si>
  <si>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</si>
  <si>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</si>
  <si>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</si>
  <si>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</si>
  <si>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</si>
  <si>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</si>
  <si>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</si>
  <si>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</si>
  <si>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</si>
  <si>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</si>
  <si>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</si>
  <si>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</si>
  <si>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</si>
  <si>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</si>
  <si>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</si>
  <si>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</si>
  <si>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</si>
  <si>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</si>
  <si>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</si>
  <si>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</si>
  <si>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</si>
  <si>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</si>
  <si>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</si>
  <si>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</si>
  <si>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</si>
  <si>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</si>
  <si>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</si>
  <si>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</si>
  <si>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</si>
  <si>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</si>
  <si>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</si>
  <si>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</si>
  <si>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</si>
  <si>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</si>
  <si>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</si>
  <si>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</si>
  <si>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</si>
  <si>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</si>
  <si>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</si>
  <si>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</si>
  <si>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</si>
  <si>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</si>
  <si>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</si>
  <si>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</si>
  <si>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</si>
  <si>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</si>
  <si>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</si>
  <si>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</si>
  <si>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</si>
  <si>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</si>
  <si>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</si>
  <si>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</si>
  <si>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</si>
  <si>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</si>
  <si>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</si>
  <si>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</si>
  <si>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</si>
  <si>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</si>
  <si>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</si>
  <si>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</si>
  <si>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</si>
  <si>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</si>
  <si>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</si>
  <si>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</si>
  <si>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</si>
  <si>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</si>
  <si>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</si>
  <si>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</si>
  <si>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</si>
  <si>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</si>
  <si>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</si>
  <si>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</si>
  <si>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</si>
  <si>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</si>
  <si>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</si>
  <si>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</si>
  <si>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</si>
  <si>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</si>
  <si>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</si>
  <si>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</si>
  <si>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</si>
  <si>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</si>
  <si>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</si>
  <si>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</si>
  <si>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</si>
  <si>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</si>
  <si>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</si>
  <si>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</si>
  <si>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</si>
  <si>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</si>
  <si>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</si>
  <si>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</si>
  <si>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</si>
  <si>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</si>
  <si>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</si>
  <si>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</si>
  <si>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</si>
  <si>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</si>
  <si>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</si>
  <si>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</si>
  <si>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</si>
  <si>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</si>
  <si>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</si>
  <si>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</si>
  <si>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</si>
  <si>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</si>
  <si>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</si>
  <si>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</si>
  <si>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</si>
  <si>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</si>
  <si>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</si>
  <si>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</si>
  <si>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</si>
  <si>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</si>
  <si>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</si>
  <si>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</si>
  <si>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</si>
  <si>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</si>
  <si>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</si>
  <si>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</si>
  <si>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</si>
  <si>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</si>
  <si>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</si>
  <si>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</si>
  <si>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</si>
  <si>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</si>
  <si>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</si>
  <si>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</si>
  <si>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</si>
  <si>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</si>
  <si>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</si>
  <si>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</si>
  <si>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</si>
  <si>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</si>
  <si>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</si>
  <si>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</si>
  <si>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</si>
  <si>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</si>
  <si>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</si>
  <si>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</si>
  <si>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</si>
  <si>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</si>
  <si>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</si>
  <si>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</si>
  <si>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</si>
  <si>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</si>
  <si>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</si>
  <si>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</si>
  <si>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</si>
  <si>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</si>
  <si>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</si>
  <si>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</si>
  <si>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</si>
  <si>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</si>
  <si>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</si>
  <si>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</si>
  <si>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</si>
  <si>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</si>
  <si>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</si>
  <si>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</si>
  <si>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</si>
  <si>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</si>
  <si>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</si>
  <si>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</si>
  <si>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</si>
  <si>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</si>
  <si>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</si>
  <si>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</si>
  <si>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</si>
  <si>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</si>
  <si>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</si>
  <si>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</si>
  <si>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</si>
  <si>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</si>
  <si>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</si>
  <si>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</si>
  <si>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</si>
  <si>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</si>
  <si>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</si>
  <si>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</si>
  <si>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</si>
  <si>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</si>
  <si>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</si>
  <si>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</si>
  <si>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</si>
  <si>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</si>
  <si>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</si>
  <si>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</si>
  <si>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</si>
  <si>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</si>
  <si>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</si>
  <si>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</si>
  <si>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</si>
  <si>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</si>
  <si>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</si>
  <si>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</si>
  <si>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</si>
  <si>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From Date : 13-Jun-2026</t>
  </si>
  <si>
    <t>To Date : 13-Jun-2026</t>
  </si>
  <si>
    <t>Reporting Time : Saturday, June 13, 2026 6:37 AM</t>
  </si>
  <si>
    <t xml:space="preserve">	
Sagar Kumar</t>
  </si>
  <si>
    <t>SF0092971</t>
  </si>
  <si>
    <t>Loan Officer</t>
  </si>
  <si>
    <t>FN26-27-00603</t>
  </si>
  <si>
    <t>Business</t>
  </si>
  <si>
    <t>Binai Kumar Singh/SF0037128</t>
  </si>
  <si>
    <t>Chitta ranjan Rout/SF0010016</t>
  </si>
  <si>
    <t>Ashutosh /SF0103572</t>
  </si>
  <si>
    <t xml:space="preserve">
Deepak Kujur/SF0101649</t>
  </si>
  <si>
    <t>Binai Kumar Singh</t>
  </si>
  <si>
    <t>SF0037128</t>
  </si>
  <si>
    <t>Tarun Kumar Dey</t>
  </si>
  <si>
    <t>SF0064180</t>
  </si>
  <si>
    <t>East</t>
  </si>
  <si>
    <t>Jharkhand</t>
  </si>
  <si>
    <t>Deoghar</t>
  </si>
  <si>
    <t>Godda</t>
  </si>
  <si>
    <t>JH2929</t>
  </si>
  <si>
    <t>Hansdiha</t>
  </si>
  <si>
    <t>Bhalki</t>
  </si>
  <si>
    <t>SF0082410</t>
  </si>
  <si>
    <t>Tarun Rabidas</t>
  </si>
  <si>
    <t>555475</t>
  </si>
  <si>
    <t>bindawan 555475 G4</t>
  </si>
  <si>
    <t>Chetana</t>
  </si>
  <si>
    <t>SSF6291222</t>
  </si>
  <si>
    <t>EBC</t>
  </si>
  <si>
    <t>HINDU</t>
  </si>
  <si>
    <t>Agriculture &amp; Farming</t>
  </si>
  <si>
    <t>SUGIYA DEVI</t>
  </si>
  <si>
    <t>24-Jun-2024</t>
  </si>
  <si>
    <t>07</t>
  </si>
  <si>
    <t>GL-1</t>
  </si>
  <si>
    <t>1.97 Yrs</t>
  </si>
  <si>
    <t>24 Jun 2024</t>
  </si>
  <si>
    <t>&lt;= 2 Years</t>
  </si>
  <si>
    <t>07-Aug-2024</t>
  </si>
  <si>
    <t>04-Jun-2026</t>
  </si>
  <si>
    <t>Open</t>
  </si>
  <si>
    <t/>
  </si>
  <si>
    <t>9546857663</t>
  </si>
  <si>
    <t>Tarun Kumar Dey/SF0064180</t>
  </si>
  <si>
    <t>Dual Staff</t>
  </si>
  <si>
    <t>Available &amp; Updated</t>
  </si>
  <si>
    <t>Abhijeet Kumar</t>
  </si>
  <si>
    <t>SF0053894</t>
  </si>
  <si>
    <t xml:space="preserve">
Branch Manager</t>
  </si>
  <si>
    <t>Vivek Kumar Thakur</t>
  </si>
  <si>
    <t>SF0079317</t>
  </si>
  <si>
    <t>Loan Offficer</t>
  </si>
  <si>
    <t>R</t>
  </si>
  <si>
    <t>L</t>
  </si>
  <si>
    <t>Bhatudiya</t>
  </si>
  <si>
    <t>SF0084015</t>
  </si>
  <si>
    <t>Shivam Kumar Dutta</t>
  </si>
  <si>
    <t>170883</t>
  </si>
  <si>
    <t>oom 170883 G1</t>
  </si>
  <si>
    <t>SID2125065440</t>
  </si>
  <si>
    <t>BISHNI DEVI</t>
  </si>
  <si>
    <t>04-Apr-2024</t>
  </si>
  <si>
    <t>Fri</t>
  </si>
  <si>
    <t>6</t>
  </si>
  <si>
    <t>3.21 Yrs</t>
  </si>
  <si>
    <t>04 Dec 2019</t>
  </si>
  <si>
    <t>&gt; 2 to 4 Years</t>
  </si>
  <si>
    <t>03-May-2024</t>
  </si>
  <si>
    <t>03-Apr-2026</t>
  </si>
  <si>
    <t>anuska 170883 G2</t>
  </si>
  <si>
    <t>SSF6032671</t>
  </si>
  <si>
    <t>ANJANA KUMARI</t>
  </si>
  <si>
    <t>19-Apr-2024</t>
  </si>
  <si>
    <t>1</t>
  </si>
  <si>
    <t>2.15 Yrs</t>
  </si>
  <si>
    <t>19 Apr 2024</t>
  </si>
  <si>
    <t>07-Jun-2024</t>
  </si>
  <si>
    <t>30-Oct-2025</t>
  </si>
  <si>
    <t>SID2125090238</t>
  </si>
  <si>
    <t>SC</t>
  </si>
  <si>
    <t>CHAMPA DEVI</t>
  </si>
  <si>
    <t>24-Jun-2025</t>
  </si>
  <si>
    <t>GL-6</t>
  </si>
  <si>
    <t>2.13 Yrs</t>
  </si>
  <si>
    <t>01-Aug-2025</t>
  </si>
  <si>
    <t>06-Jun-2026</t>
  </si>
  <si>
    <t>payal</t>
  </si>
  <si>
    <t>SSF5121797</t>
  </si>
  <si>
    <t>GITA DEVI</t>
  </si>
  <si>
    <t>GL-2</t>
  </si>
  <si>
    <t>2.48 Yrs</t>
  </si>
  <si>
    <t>19 Dec 2023</t>
  </si>
  <si>
    <t>05-Dec-2025</t>
  </si>
  <si>
    <t>24-Jan-2026</t>
  </si>
  <si>
    <t>SSF4076965</t>
  </si>
  <si>
    <t>TULSI DEVI</t>
  </si>
  <si>
    <t>17-Jan-2025</t>
  </si>
  <si>
    <t>2.96 Yrs</t>
  </si>
  <si>
    <t>30 Jun 2023</t>
  </si>
  <si>
    <t>07-Mar-2025</t>
  </si>
  <si>
    <t>05-Jun-2026</t>
  </si>
  <si>
    <t>SID951372809908</t>
  </si>
  <si>
    <t>USHA DEVI</t>
  </si>
  <si>
    <t>05-Jan-2025</t>
  </si>
  <si>
    <t>GL-4</t>
  </si>
  <si>
    <t>2.81 Yrs</t>
  </si>
  <si>
    <t>07-Feb-2025</t>
  </si>
  <si>
    <t>SSF3699661</t>
  </si>
  <si>
    <t>RUPA KUMARI</t>
  </si>
  <si>
    <t>05-Jul-2025</t>
  </si>
  <si>
    <t>2.80 Yrs</t>
  </si>
  <si>
    <t>30 Mar 2023</t>
  </si>
  <si>
    <t>SSF6279917</t>
  </si>
  <si>
    <t>SITA DEVI</t>
  </si>
  <si>
    <t>25-Jul-2025</t>
  </si>
  <si>
    <t>1.98 Yrs</t>
  </si>
  <si>
    <t>21 Jun 2024</t>
  </si>
  <si>
    <t>05-Sep-2025</t>
  </si>
  <si>
    <t>SID2125061191</t>
  </si>
  <si>
    <t>ARTI DEVI</t>
  </si>
  <si>
    <t>2.40 Yrs</t>
  </si>
  <si>
    <t>SSF5055199</t>
  </si>
  <si>
    <t>KOUSHLAYA DEVI</t>
  </si>
  <si>
    <t>2.50 Yrs</t>
  </si>
  <si>
    <t>12 Dec 2023</t>
  </si>
  <si>
    <t>SSF3760871</t>
  </si>
  <si>
    <t>CHINTA DEVI</t>
  </si>
  <si>
    <t>07-Jul-2025</t>
  </si>
  <si>
    <t>2.99 Yrs</t>
  </si>
  <si>
    <t>14 Apr 2023</t>
  </si>
  <si>
    <t>SSF5524455</t>
  </si>
  <si>
    <t>REKHA DEVI</t>
  </si>
  <si>
    <t>08-Nov-2025</t>
  </si>
  <si>
    <t>2.35 Yrs</t>
  </si>
  <si>
    <t>05 Feb 2024</t>
  </si>
  <si>
    <t>SSF3974968</t>
  </si>
  <si>
    <t>SUNITA DEVI</t>
  </si>
  <si>
    <t>01-Jul-2024</t>
  </si>
  <si>
    <t>02-Aug-2024</t>
  </si>
  <si>
    <t>Machkhar</t>
  </si>
  <si>
    <t>90736</t>
  </si>
  <si>
    <t>Rani</t>
  </si>
  <si>
    <t>SSF3232139</t>
  </si>
  <si>
    <t>RITA DEVI</t>
  </si>
  <si>
    <t>03-Mar-2024</t>
  </si>
  <si>
    <t>Mon</t>
  </si>
  <si>
    <t>2</t>
  </si>
  <si>
    <t>3.40 Yrs</t>
  </si>
  <si>
    <t>20 Jan 2023</t>
  </si>
  <si>
    <t>08-Apr-2024</t>
  </si>
  <si>
    <t>08-Mar-2026</t>
  </si>
  <si>
    <t>ram 90736 G2</t>
  </si>
  <si>
    <t>SSF3789937</t>
  </si>
  <si>
    <t>KANCHAN DEVI</t>
  </si>
  <si>
    <t>09-Jul-2025</t>
  </si>
  <si>
    <t>21 Apr 2023</t>
  </si>
  <si>
    <t>11-Aug-2025</t>
  </si>
  <si>
    <t>08-Jun-2026</t>
  </si>
  <si>
    <t>SSF6358759</t>
  </si>
  <si>
    <t>KARUNA KUMARI</t>
  </si>
  <si>
    <t>22-Jul-2025</t>
  </si>
  <si>
    <t>1.95 Yrs</t>
  </si>
  <si>
    <t>02 Jul 2024</t>
  </si>
  <si>
    <t>SSF4185588</t>
  </si>
  <si>
    <t>CHINGA DEVI</t>
  </si>
  <si>
    <t>25-Oct-2025</t>
  </si>
  <si>
    <t>2.68 Yrs</t>
  </si>
  <si>
    <t>22 Jul 2023</t>
  </si>
  <si>
    <t>10-Nov-2025</t>
  </si>
  <si>
    <t>SID951375646366</t>
  </si>
  <si>
    <t>KHUSHBU DEVI</t>
  </si>
  <si>
    <t>17-Oct-2025</t>
  </si>
  <si>
    <t>6.35 Yrs</t>
  </si>
  <si>
    <t>07 Feb 2020</t>
  </si>
  <si>
    <t>&gt; 6 to 10 Years</t>
  </si>
  <si>
    <t>11-May-2026</t>
  </si>
  <si>
    <t>SJH0000006747898</t>
  </si>
  <si>
    <t>SHABNAM KUMARI</t>
  </si>
  <si>
    <t>10-Oct-2025</t>
  </si>
  <si>
    <t>0.67 Yrs</t>
  </si>
  <si>
    <t>10 Oct 2025</t>
  </si>
  <si>
    <t>SSF5972829</t>
  </si>
  <si>
    <t>SEKHNI DEVI</t>
  </si>
  <si>
    <t>16-Oct-2025</t>
  </si>
  <si>
    <t>2.18 Yrs</t>
  </si>
  <si>
    <t>09 Apr 2024</t>
  </si>
  <si>
    <t>SJH0000006794730</t>
  </si>
  <si>
    <t>SONI DEVI</t>
  </si>
  <si>
    <t>10-Dec-2025</t>
  </si>
  <si>
    <t>0.51 Yrs</t>
  </si>
  <si>
    <t>10 Dec 2025</t>
  </si>
  <si>
    <t>12-Jan-2026</t>
  </si>
  <si>
    <t>SID951375645364</t>
  </si>
  <si>
    <t>GENERAL</t>
  </si>
  <si>
    <t>PRAMILA DEVI</t>
  </si>
  <si>
    <t>26-Dec-2025</t>
  </si>
  <si>
    <t>GL-3</t>
  </si>
  <si>
    <t>2.25 Yrs</t>
  </si>
  <si>
    <t>Kharkhiya</t>
  </si>
  <si>
    <t>140</t>
  </si>
  <si>
    <t>shiv</t>
  </si>
  <si>
    <t>SSF5644875</t>
  </si>
  <si>
    <t>ST</t>
  </si>
  <si>
    <t>MUSLIM</t>
  </si>
  <si>
    <t>SAKILA BIBI</t>
  </si>
  <si>
    <t>23-Feb-2024</t>
  </si>
  <si>
    <t>2.30 Yrs</t>
  </si>
  <si>
    <t>23 Feb 2024</t>
  </si>
  <si>
    <t>05-Apr-2024</t>
  </si>
  <si>
    <t>28-Feb-2026</t>
  </si>
  <si>
    <t>Pasai</t>
  </si>
  <si>
    <t>435559</t>
  </si>
  <si>
    <t>852005</t>
  </si>
  <si>
    <t>SID951373457011</t>
  </si>
  <si>
    <t>OBC</t>
  </si>
  <si>
    <t>KAMAL DEVI</t>
  </si>
  <si>
    <t>04-Feb-2024</t>
  </si>
  <si>
    <t>5</t>
  </si>
  <si>
    <t>8.25 Yrs</t>
  </si>
  <si>
    <t>23 Oct 2019</t>
  </si>
  <si>
    <t>04-Mar-2024</t>
  </si>
  <si>
    <t>07-Jun-2026</t>
  </si>
  <si>
    <t>350975</t>
  </si>
  <si>
    <t>Anuska</t>
  </si>
  <si>
    <t>SSF5570363</t>
  </si>
  <si>
    <t>15-Feb-2024</t>
  </si>
  <si>
    <t>04</t>
  </si>
  <si>
    <t>2.33 Yrs</t>
  </si>
  <si>
    <t>15 Feb 2024</t>
  </si>
  <si>
    <t>13-Feb-2026</t>
  </si>
  <si>
    <t>444915</t>
  </si>
  <si>
    <t>raja 444915 G5</t>
  </si>
  <si>
    <t>SID951374790248</t>
  </si>
  <si>
    <t>PINKI DEVI</t>
  </si>
  <si>
    <t>01-Oct-2024</t>
  </si>
  <si>
    <t>7.25 Yrs</t>
  </si>
  <si>
    <t>01 Feb 2021</t>
  </si>
  <si>
    <t>04-Nov-2024</t>
  </si>
  <si>
    <t>19-May-2026</t>
  </si>
  <si>
    <t>MALI</t>
  </si>
  <si>
    <t>SSF3713723</t>
  </si>
  <si>
    <t>PUSHPA DEVI</t>
  </si>
  <si>
    <t>08-Jul-2025</t>
  </si>
  <si>
    <t>2.95 Yrs</t>
  </si>
  <si>
    <t>31 Mar 2023</t>
  </si>
  <si>
    <t>04-Aug-2025</t>
  </si>
  <si>
    <t>Siltha</t>
  </si>
  <si>
    <t>409954</t>
  </si>
  <si>
    <t>Sonu</t>
  </si>
  <si>
    <t>SID951373096280</t>
  </si>
  <si>
    <t>Animal Husbandry &amp; Poultry</t>
  </si>
  <si>
    <t>PARWATI DEVI</t>
  </si>
  <si>
    <t>22-Sep-2023</t>
  </si>
  <si>
    <t>Tue</t>
  </si>
  <si>
    <t>8.50 Yrs</t>
  </si>
  <si>
    <t>24 Apr 2021</t>
  </si>
  <si>
    <t>07-Nov-2023</t>
  </si>
  <si>
    <t>27-Feb-2026</t>
  </si>
  <si>
    <t>SID951373564892</t>
  </si>
  <si>
    <t>SHYAMA DEVI</t>
  </si>
  <si>
    <t>16-Jan-2024</t>
  </si>
  <si>
    <t>8.19 Yrs</t>
  </si>
  <si>
    <t>21-Jan-2026</t>
  </si>
  <si>
    <t>853581</t>
  </si>
  <si>
    <t>SID951373457021</t>
  </si>
  <si>
    <t>SAPNA DEVI</t>
  </si>
  <si>
    <t>02-Jul-2024</t>
  </si>
  <si>
    <t>GL-5</t>
  </si>
  <si>
    <t>8.24 Yrs</t>
  </si>
  <si>
    <t>07 Aug 2019</t>
  </si>
  <si>
    <t>05-Aug-2024</t>
  </si>
  <si>
    <t>01-Nov-2025</t>
  </si>
  <si>
    <t>540695</t>
  </si>
  <si>
    <t>Sima 540695 G4</t>
  </si>
  <si>
    <t>CID262501609</t>
  </si>
  <si>
    <t>ANARUN NISHA</t>
  </si>
  <si>
    <t>15-Mar-2024</t>
  </si>
  <si>
    <t>Wed</t>
  </si>
  <si>
    <t>7</t>
  </si>
  <si>
    <t>6.52 Yrs</t>
  </si>
  <si>
    <t>28 Jan 2021</t>
  </si>
  <si>
    <t>03-Apr-2024</t>
  </si>
  <si>
    <t>26-Jun-2025</t>
  </si>
  <si>
    <t>noor</t>
  </si>
  <si>
    <t>SSF5856449</t>
  </si>
  <si>
    <t>SANGITA KUMARI</t>
  </si>
  <si>
    <t>20-Mar-2024</t>
  </si>
  <si>
    <t>2.23 Yrs</t>
  </si>
  <si>
    <t>20 Mar 2024</t>
  </si>
  <si>
    <t>01-May-2024</t>
  </si>
  <si>
    <t>27-May-2026</t>
  </si>
  <si>
    <t>Kasaundha</t>
  </si>
  <si>
    <t>534821</t>
  </si>
  <si>
    <t>Maa</t>
  </si>
  <si>
    <t>SSF4777464</t>
  </si>
  <si>
    <t>BASANTI DEVI</t>
  </si>
  <si>
    <t>12-Nov-2024</t>
  </si>
  <si>
    <t>2.62 Yrs</t>
  </si>
  <si>
    <t>29 Oct 2023</t>
  </si>
  <si>
    <t>10-Dec-2024</t>
  </si>
  <si>
    <t>28-Sep-2025</t>
  </si>
  <si>
    <t>Shiv 540695 G2</t>
  </si>
  <si>
    <t>SSF4678202</t>
  </si>
  <si>
    <t>MAJIRAN BIBI</t>
  </si>
  <si>
    <t>13-Aug-2025</t>
  </si>
  <si>
    <t>09 Oct 2023</t>
  </si>
  <si>
    <t>03-Sep-2025</t>
  </si>
  <si>
    <t>540695 Rajabandh C12</t>
  </si>
  <si>
    <t>SSF6125113</t>
  </si>
  <si>
    <t>BITIYA SOREN</t>
  </si>
  <si>
    <t>07-Aug-2025</t>
  </si>
  <si>
    <t>2.11 Yrs</t>
  </si>
  <si>
    <t>05 May 2024</t>
  </si>
  <si>
    <t>06-May-2026</t>
  </si>
  <si>
    <t>SID951372863260</t>
  </si>
  <si>
    <t>SEHRA BIBI</t>
  </si>
  <si>
    <t>10-Jan-2024</t>
  </si>
  <si>
    <t>9.10 Yrs</t>
  </si>
  <si>
    <t>28 Sep 2021</t>
  </si>
  <si>
    <t>02-Feb-2024</t>
  </si>
  <si>
    <t>544111</t>
  </si>
  <si>
    <t>Sama</t>
  </si>
  <si>
    <t>SID951374455742</t>
  </si>
  <si>
    <t>MALKA DEVI</t>
  </si>
  <si>
    <t>26-Jul-2024</t>
  </si>
  <si>
    <t>Thu</t>
  </si>
  <si>
    <t>3.48 Yrs</t>
  </si>
  <si>
    <t>15 Oct 2020</t>
  </si>
  <si>
    <t>05-Sep-2024</t>
  </si>
  <si>
    <t>09-Mar-2026</t>
  </si>
  <si>
    <t>601953</t>
  </si>
  <si>
    <t>aadil 601953 G1</t>
  </si>
  <si>
    <t>SSF5614799</t>
  </si>
  <si>
    <t>NGEENA BIBI</t>
  </si>
  <si>
    <t>20-Feb-2024</t>
  </si>
  <si>
    <t>2.31 Yrs</t>
  </si>
  <si>
    <t>20 Feb 2024</t>
  </si>
  <si>
    <t>12-Mar-2025</t>
  </si>
  <si>
    <t>RUBI</t>
  </si>
  <si>
    <t>SID951375034127</t>
  </si>
  <si>
    <t>4</t>
  </si>
  <si>
    <t>7.01 Yrs</t>
  </si>
  <si>
    <t>07 Mar 2021</t>
  </si>
  <si>
    <t>07-May-2025</t>
  </si>
  <si>
    <t>SSF5754394</t>
  </si>
  <si>
    <t>SUDAMA DEVI</t>
  </si>
  <si>
    <t>2.28 Yrs</t>
  </si>
  <si>
    <t>03 Mar 2024</t>
  </si>
  <si>
    <t>Ramgarh</t>
  </si>
  <si>
    <t>637104</t>
  </si>
  <si>
    <t>raman</t>
  </si>
  <si>
    <t>SID951375180298</t>
  </si>
  <si>
    <t>CHUNIYA DEVI</t>
  </si>
  <si>
    <t>17-Apr-2024</t>
  </si>
  <si>
    <t>6.76 Yrs</t>
  </si>
  <si>
    <t>05 Sep 2020</t>
  </si>
  <si>
    <t>06-Jun-2024</t>
  </si>
  <si>
    <t>SSF4249194</t>
  </si>
  <si>
    <t>MANJU PUJHARIN</t>
  </si>
  <si>
    <t>2.87 Yrs</t>
  </si>
  <si>
    <t>31 Jul 2023</t>
  </si>
  <si>
    <t>SID951375034126</t>
  </si>
  <si>
    <t>DEVKI DEVI</t>
  </si>
  <si>
    <t>30-Jun-2025</t>
  </si>
  <si>
    <t>6.99 Yrs</t>
  </si>
  <si>
    <t>SSF4857635</t>
  </si>
  <si>
    <t>SALMA BIBI</t>
  </si>
  <si>
    <t>12-Nov-2023</t>
  </si>
  <si>
    <t>2.59 Yrs</t>
  </si>
  <si>
    <t>12 Nov 2023</t>
  </si>
  <si>
    <t>06-Dec-2023</t>
  </si>
  <si>
    <t>aadil 2 601953 G2</t>
  </si>
  <si>
    <t>SSF5383000</t>
  </si>
  <si>
    <t>FARKAT ARA</t>
  </si>
  <si>
    <t>25-Jan-2024</t>
  </si>
  <si>
    <t>2.38 Yrs</t>
  </si>
  <si>
    <t>25 Jan 2024</t>
  </si>
  <si>
    <t>06-Mar-2024</t>
  </si>
  <si>
    <t>21-Apr-2025</t>
  </si>
  <si>
    <t>Saraiyahat</t>
  </si>
  <si>
    <t>Saraiyahat C4</t>
  </si>
  <si>
    <t>Kavita C4 G2</t>
  </si>
  <si>
    <t>SSF6080357</t>
  </si>
  <si>
    <t>NAVITA DEVI</t>
  </si>
  <si>
    <t>2.12 Yrs</t>
  </si>
  <si>
    <t>01 May 2024</t>
  </si>
  <si>
    <t>04-Jun-2024</t>
  </si>
  <si>
    <t>25-Nov-2025</t>
  </si>
  <si>
    <t>Saraiyahat C4 Hari1</t>
  </si>
  <si>
    <t>SSF4523429</t>
  </si>
  <si>
    <t>KIRAN KUMARI</t>
  </si>
  <si>
    <t>01-Sep-2024</t>
  </si>
  <si>
    <t>2.75 Yrs</t>
  </si>
  <si>
    <t>15 Sep 2023</t>
  </si>
  <si>
    <t>07-Oct-2025</t>
  </si>
  <si>
    <t>Santosh C4 G3</t>
  </si>
  <si>
    <t>SSF3452390</t>
  </si>
  <si>
    <t>PUTALI DEVI</t>
  </si>
  <si>
    <t>12-Jun-2025</t>
  </si>
  <si>
    <t>3.08 Yrs</t>
  </si>
  <si>
    <t>15 May 2023</t>
  </si>
  <si>
    <t>01-Jul-2025</t>
  </si>
  <si>
    <t>SSF3410479</t>
  </si>
  <si>
    <t>KAVITA DEVI</t>
  </si>
  <si>
    <t>27-Jan-2025</t>
  </si>
  <si>
    <t>2.79 Yrs</t>
  </si>
  <si>
    <t>28 Aug 2023</t>
  </si>
  <si>
    <t>04-Mar-2025</t>
  </si>
  <si>
    <t>SSF3410409</t>
  </si>
  <si>
    <t>KALYANI DEVI</t>
  </si>
  <si>
    <t>12-Sep-2025</t>
  </si>
  <si>
    <t>0.75 Yrs</t>
  </si>
  <si>
    <t>21 Feb 2023</t>
  </si>
  <si>
    <t>12-Jun-2026</t>
  </si>
  <si>
    <t>Saraiyahat C4 Bishanpur4</t>
  </si>
  <si>
    <t>SSF6359392</t>
  </si>
  <si>
    <t>RUKIYA DEVI</t>
  </si>
  <si>
    <t>05-Jul-2024</t>
  </si>
  <si>
    <t>1.94 Yrs</t>
  </si>
  <si>
    <t>05 Jul 2024</t>
  </si>
  <si>
    <t>06-Aug-2024</t>
  </si>
  <si>
    <t>31-May-2026</t>
  </si>
  <si>
    <t>SSF4122938</t>
  </si>
  <si>
    <t>BINA DEVI</t>
  </si>
  <si>
    <t>2.90 Yrs</t>
  </si>
  <si>
    <t>13-May-2026</t>
  </si>
  <si>
    <t>Ram</t>
  </si>
  <si>
    <t>SSF3876039</t>
  </si>
  <si>
    <t>JULI DEVI</t>
  </si>
  <si>
    <t>27-Dec-2025</t>
  </si>
  <si>
    <t>0.46 Yrs</t>
  </si>
  <si>
    <t>16 May 2023</t>
  </si>
  <si>
    <t>02-Feb-2026</t>
  </si>
  <si>
    <t>01-Jun-2026</t>
  </si>
  <si>
    <t>8002677179</t>
  </si>
  <si>
    <t>Loan card tallied with LMS and no deviation observed</t>
  </si>
  <si>
    <t>As per Loan Card Recovery fraud done by LO Sagar Kumar/SF0092971 he collected from borrower Rs- 1870/- on dated 07-Dec-2024 again collected from borrower Rs- 1870/- on dated 07-Feb-2026 but demand post in FIMO.</t>
  </si>
  <si>
    <t>Loan Card Not available verify by borrower, No issue.</t>
  </si>
  <si>
    <t>Borrower Not available verify by Loan Card, No Issue.</t>
  </si>
  <si>
    <t>Borrower and Loan Card Not available during Verification.</t>
  </si>
  <si>
    <t>SSF4200092</t>
  </si>
  <si>
    <t>ANITA DEVI</t>
  </si>
  <si>
    <t>10-Jan-2025</t>
  </si>
  <si>
    <t>2.89 Yrs</t>
  </si>
  <si>
    <t>24 Jul 2023</t>
  </si>
  <si>
    <t>04-Feb-2025</t>
  </si>
  <si>
    <t>02-Jun-2026</t>
  </si>
  <si>
    <t>Danre</t>
  </si>
  <si>
    <t>686850</t>
  </si>
  <si>
    <t>855130</t>
  </si>
  <si>
    <t>SID951373456599</t>
  </si>
  <si>
    <t>SIMA DEVI</t>
  </si>
  <si>
    <t>08-Jan-2025</t>
  </si>
  <si>
    <t>7.99 Yrs</t>
  </si>
  <si>
    <t>22 Oct 2020</t>
  </si>
  <si>
    <t>03-Feb-2025</t>
  </si>
  <si>
    <t>durga</t>
  </si>
  <si>
    <t>SSF4056772</t>
  </si>
  <si>
    <t>10-Jun-2025</t>
  </si>
  <si>
    <t>28 Jun 2023</t>
  </si>
  <si>
    <t>Saraiyahat C1</t>
  </si>
  <si>
    <t>Saraiyahat C1 Madhu Dinda1</t>
  </si>
  <si>
    <t>SSF4709061</t>
  </si>
  <si>
    <t>DROPADI KUMARI</t>
  </si>
  <si>
    <t>25-Aug-2025</t>
  </si>
  <si>
    <t>2.67 Yrs</t>
  </si>
  <si>
    <t>14 Oct 2023</t>
  </si>
  <si>
    <t>03-Jun-2026</t>
  </si>
  <si>
    <t>SSF4019206</t>
  </si>
  <si>
    <t>PREMA DEVI</t>
  </si>
  <si>
    <t>15-Jul-2025</t>
  </si>
  <si>
    <t>23 Jun 2023</t>
  </si>
  <si>
    <t>GITA  C1 G2</t>
  </si>
  <si>
    <t>SSF5889853</t>
  </si>
  <si>
    <t>06-Aug-2025</t>
  </si>
  <si>
    <t>2.22 Yrs</t>
  </si>
  <si>
    <t>23 Mar 2024</t>
  </si>
  <si>
    <t>02-Sep-2025</t>
  </si>
  <si>
    <t>SSF6117531</t>
  </si>
  <si>
    <t>SONI KUMARI</t>
  </si>
  <si>
    <t>28-Jul-2025</t>
  </si>
  <si>
    <t>01-Sep-2025</t>
  </si>
  <si>
    <t>SSF3410441</t>
  </si>
  <si>
    <t>3.31 Yrs</t>
  </si>
  <si>
    <t>SSF4446144</t>
  </si>
  <si>
    <t>RINKU DEVI</t>
  </si>
  <si>
    <t>09-Sep-2025</t>
  </si>
  <si>
    <t>2.77 Yrs</t>
  </si>
  <si>
    <t>06 Sep 2023</t>
  </si>
  <si>
    <t>SSF2928802</t>
  </si>
  <si>
    <t>RAMBATI DEVI</t>
  </si>
  <si>
    <t>10-Sep-2025</t>
  </si>
  <si>
    <t>3.62 Yrs</t>
  </si>
  <si>
    <t>29 Oct 2022</t>
  </si>
  <si>
    <t>SSF6251257</t>
  </si>
  <si>
    <t>HIRA DEVI</t>
  </si>
  <si>
    <t>25-Sep-2025</t>
  </si>
  <si>
    <t>19 Jun 2024</t>
  </si>
  <si>
    <t>SSF4715667</t>
  </si>
  <si>
    <t>KUSMI DEVI</t>
  </si>
  <si>
    <t>06-Nov-2025</t>
  </si>
  <si>
    <t>2.65 Yrs</t>
  </si>
  <si>
    <t>16 Oct 2023</t>
  </si>
  <si>
    <t>01-Dec-2025</t>
  </si>
  <si>
    <t>somya</t>
  </si>
  <si>
    <t>SSF4026988</t>
  </si>
  <si>
    <t>2.78 Yrs</t>
  </si>
  <si>
    <t>03 Sep 2023</t>
  </si>
  <si>
    <t>03-Nov-2025</t>
  </si>
  <si>
    <t>SSF3410389</t>
  </si>
  <si>
    <t>PUTUL DEVI</t>
  </si>
  <si>
    <t>22-Jan-2026</t>
  </si>
  <si>
    <t>2.45 Yrs</t>
  </si>
  <si>
    <t>19 Jul 2023</t>
  </si>
  <si>
    <t>03-Feb-2026</t>
  </si>
  <si>
    <t>SSF6265913</t>
  </si>
  <si>
    <t xml:space="preserve">RAMBHA DEVI </t>
  </si>
  <si>
    <t>17-Jun-2024</t>
  </si>
  <si>
    <t>1.99 Yrs</t>
  </si>
  <si>
    <t>17 Jun 2024</t>
  </si>
  <si>
    <t>SSF6285118</t>
  </si>
  <si>
    <t>RUPA CHOUDHARY</t>
  </si>
  <si>
    <t>22-Jun-2024</t>
  </si>
  <si>
    <t>22 Jun 2024</t>
  </si>
  <si>
    <t>SSF3437838</t>
  </si>
  <si>
    <t>MINA DEVI</t>
  </si>
  <si>
    <t>3.30 Yrs</t>
  </si>
  <si>
    <t>23 Feb 2023</t>
  </si>
  <si>
    <t>Hansdiha C4</t>
  </si>
  <si>
    <t>Hansdiha C4 Dhanlaxmi1</t>
  </si>
  <si>
    <t>SSF3015812</t>
  </si>
  <si>
    <t>3.50 Yrs</t>
  </si>
  <si>
    <t>13 Dec 2022</t>
  </si>
  <si>
    <t>SSF4163192</t>
  </si>
  <si>
    <t>MILA DEVI</t>
  </si>
  <si>
    <t>21 Jul 2023</t>
  </si>
  <si>
    <t>As per Loan Card Recovery fraud done by LO Sagar Kumar/SF0092971 he collected from borrower Rs- 3230/- on dated 05-Jan-2026 in the name of advanced collection but demand post in FIMO.</t>
  </si>
  <si>
    <t>As per Loan Card Recovery fraud done by LO Sagar Kumar/SF0092971 he collected from borrower Rs- 1870/- on dated 07-Dec-2024 but demand post in FIMO.</t>
  </si>
  <si>
    <t>As per Loan Card Recovery fraud done by LO Sagar Kumar/SF0092971 he collected from borrower Rs- 1870/- on dated 07-Feb-2026 but demand post in FIMO.</t>
  </si>
  <si>
    <t>36/</t>
  </si>
  <si>
    <t>Resigned-Exited</t>
  </si>
  <si>
    <t>Completed-Report Submitted</t>
  </si>
  <si>
    <t>During field verification observed that LO Sagar Kumar/SF0092971 had embezzled 03 Borrower Loan Instalments of Rs. 16274/- but demand post in FIMO  Rs-4200/-  So, Net Fraud Amount is Rs-12047/-.
We have collected evidence of borrowers i.e., Loan cards &amp; sub ledger .</t>
  </si>
  <si>
    <t>As per Borrower comment Recovery fraud done by LO Sagar Kumar/SF0092971 he collected from borrower Rs- 2940/- on dated 09-Feb-2026 but demand Not post in FIMO, But  Borrower had no any Evidence provided.</t>
  </si>
  <si>
    <t>As per Loan Card preclosed fraud done by LO Sagar Kumar/SF0092971 he collected from borrower Rs- 9277/- on dated 07-Feb-2026 but demand post in FIMO only Rs- 1700/- on same day, again demand post in FIMO Rs-2500/- on dated 15-Feb-2026 (1700+2500=4200), Rest amount of Rs 5077 not reported.</t>
  </si>
  <si>
    <t>As per Borrower comment Recovery fraud done by LO Sagar Kumar/SF0092971 he collected from borrower Rs- 3170/- on dated 05-Dec-2025 but demand Not post in FIMO.  But  Borrower had no any Evidence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</si>
</sst>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0" fillId="0" borderId="0" xfId="0" applyAlignment="1" applyProtection="1">
      <alignment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5" fillId="0" borderId="13" xfId="0" applyFont="1" applyBorder="1" applyAlignment="1" applyProtection="1">
      <alignment horizontal="center" vertical="center" wrapText="1"/>
      <protection locked="0"/>
    </xf>
    <xf numFmtId="15" fontId="6" fillId="0" borderId="1" xfId="0" applyNumberFormat="1" applyFont="1" applyBorder="1" applyAlignment="1" applyProtection="1">
      <alignment horizontal="center" vertical="center"/>
      <protection locked="0"/>
    </xf>
    <xf numFmtId="15" fontId="36" fillId="0" borderId="15" xfId="0" applyNumberFormat="1" applyFont="1" applyBorder="1" applyAlignment="1">
      <alignment horizontal="left" vertical="top" wrapText="1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D5" sqref="D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JH2929</v>
      </c>
      <c r="D5" s="64" t="str">
        <f>IF('Physical Cash at Safe'!D28="Yes", 'Physical Cash at Safe'!A4, 'Borrower Wise Details'!C5)</f>
        <v>Hansdiha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46170</v>
      </c>
      <c r="H5" s="62" t="s">
        <v>258</v>
      </c>
      <c r="I5" s="61">
        <v>46172</v>
      </c>
      <c r="J5" s="79" t="str">
        <f>IF('Physical Cash at Safe'!D28="Yes",'Physical Cash at Safe'!E28,IF('Borrower Wise Details'!D5&lt;&gt;"",'Borrower Wise Details'!D5,""))</f>
        <v>FN26-27-00603</v>
      </c>
      <c r="K5" s="89">
        <v>1</v>
      </c>
      <c r="L5" s="90">
        <v>1870</v>
      </c>
      <c r="M5" s="90">
        <v>0</v>
      </c>
      <c r="N5" s="90" t="s">
        <v>259</v>
      </c>
      <c r="O5" s="90" t="s">
        <v>260</v>
      </c>
      <c r="P5" s="90" t="s">
        <v>261</v>
      </c>
      <c r="Q5" s="90" t="s">
        <v>262</v>
      </c>
      <c r="R5" s="80" t="str">
        <f>IF('Physical Cash at Safe'!$D$28="Yes", 'Physical Cash at Safe'!$A$28, IF('Borrower Wise Details'!F5&lt;&gt;"", 'Borrower Wise Details'!F5, ""))</f>
        <v xml:space="preserve">	
Sagar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SF0092971</v>
      </c>
      <c r="U5" s="83" t="s">
        <v>792</v>
      </c>
      <c r="V5" s="61">
        <v>46068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Misappropriated/Advance Collection Amount Misappropriated</v>
      </c>
      <c r="Y5" s="91" t="s">
        <v>793</v>
      </c>
      <c r="Z5" s="61">
        <v>46186</v>
      </c>
      <c r="AA5" s="61">
        <v>46192</v>
      </c>
      <c r="AB5" s="61" t="s">
        <v>263</v>
      </c>
      <c r="AC5" s="61" t="s">
        <v>264</v>
      </c>
      <c r="AD5" s="61" t="s">
        <v>791</v>
      </c>
      <c r="AE5" s="61" t="s">
        <v>265</v>
      </c>
      <c r="AF5" s="61" t="s">
        <v>266</v>
      </c>
      <c r="AG5" s="136">
        <v>38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16247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4200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12047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46198</v>
      </c>
      <c r="AO5" s="75" t="s">
        <v>794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JH2929</v>
      </c>
      <c r="C5" s="50" t="str">
        <f>IF('Fraud Investigation Report'!D5="", "", 'Fraud Investigation Report'!D5)</f>
        <v>Hansdiha</v>
      </c>
      <c r="D5" s="73" t="str">
        <f>IF(OR('Fraud Investigation Report'!R5="", 'Fraud Investigation Report'!R5=0), "", 'Fraud Investigation Report'!R5)</f>
        <v xml:space="preserve">	
Sagar Kumar</v>
      </c>
      <c r="E5" s="73" t="str">
        <f>IF(OR('Fraud Investigation Report'!T5="", 'Fraud Investigation Report'!T5=0), "", 'Fraud Investigation Report'!T5)</f>
        <v>SF0092971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FN26-27-00603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3740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9277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3230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16247</v>
      </c>
      <c r="O5" s="103">
        <f>IFERROR('Fraud Investigation Report'!AJ5+'Fraud Investigation Report'!AK5,"")</f>
        <v>4200</v>
      </c>
      <c r="P5" s="102">
        <f>IF(AND(N5="", O5=""), "", IF(O5="", N5, N5 - IF(ISNUMBER(O5), O5, 0)))</f>
        <v>12047</v>
      </c>
      <c r="Q5" s="49"/>
      <c r="R5" s="93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23" sqref="C23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271</v>
      </c>
      <c r="B4" s="41" t="s">
        <v>272</v>
      </c>
      <c r="C4" s="41" t="s">
        <v>270</v>
      </c>
      <c r="D4" s="41" t="s">
        <v>269</v>
      </c>
      <c r="E4" s="41" t="s">
        <v>267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268</v>
      </c>
      <c r="B6" s="18">
        <v>46186</v>
      </c>
      <c r="C6" s="18">
        <v>46185</v>
      </c>
      <c r="D6" s="18">
        <v>46186</v>
      </c>
      <c r="E6" s="19">
        <v>0.29583333333333334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32</v>
      </c>
      <c r="C11" s="23">
        <f>B11*A11</f>
        <v>16000</v>
      </c>
      <c r="D11" s="25">
        <v>32</v>
      </c>
      <c r="E11" s="23">
        <f t="shared" ref="E11:E17" si="0">D11*A11</f>
        <v>16000</v>
      </c>
    </row>
    <row r="12" spans="1:5" ht="14.5" x14ac:dyDescent="0.35">
      <c r="A12" s="24">
        <v>200</v>
      </c>
      <c r="B12" s="25">
        <v>24</v>
      </c>
      <c r="C12" s="23">
        <f>B12*A12</f>
        <v>4800</v>
      </c>
      <c r="D12" s="25">
        <v>25</v>
      </c>
      <c r="E12" s="23">
        <f t="shared" si="0"/>
        <v>5000</v>
      </c>
    </row>
    <row r="13" spans="1:5" ht="14.5" x14ac:dyDescent="0.35">
      <c r="A13" s="24">
        <v>100</v>
      </c>
      <c r="B13" s="25">
        <v>6</v>
      </c>
      <c r="C13" s="23">
        <f t="shared" ref="C13:C17" si="1">B13*A13</f>
        <v>600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/>
      <c r="C15" s="23">
        <f t="shared" si="1"/>
        <v>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99</v>
      </c>
      <c r="C18" s="23">
        <f>B18</f>
        <v>99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21549</v>
      </c>
      <c r="D19" s="30" t="s">
        <v>71</v>
      </c>
      <c r="E19" s="31">
        <f>SUM(E10:E18)</f>
        <v>21549</v>
      </c>
    </row>
    <row r="20" spans="1:5" ht="30" customHeight="1" x14ac:dyDescent="0.35">
      <c r="A20" s="166" t="s">
        <v>91</v>
      </c>
      <c r="B20" s="167"/>
      <c r="C20" s="32">
        <v>21549</v>
      </c>
      <c r="D20" s="33" t="s">
        <v>85</v>
      </c>
      <c r="E20" s="34">
        <v>0</v>
      </c>
    </row>
    <row r="21" spans="1:5" ht="30" customHeight="1" x14ac:dyDescent="0.35">
      <c r="A21" s="168" t="s">
        <v>82</v>
      </c>
      <c r="B21" s="16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8" t="s">
        <v>72</v>
      </c>
      <c r="B22" s="169"/>
      <c r="C22" s="34">
        <v>0</v>
      </c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296</v>
      </c>
      <c r="C32" s="37" t="s">
        <v>76</v>
      </c>
      <c r="D32" s="177" t="s">
        <v>297</v>
      </c>
      <c r="E32" s="178"/>
    </row>
    <row r="33" spans="1:5" ht="18" customHeight="1" x14ac:dyDescent="0.35">
      <c r="A33" s="37" t="s">
        <v>77</v>
      </c>
      <c r="B33" s="125" t="s">
        <v>304</v>
      </c>
      <c r="C33" s="39" t="s">
        <v>78</v>
      </c>
      <c r="D33" s="170" t="s">
        <v>305</v>
      </c>
      <c r="E33" s="171"/>
    </row>
    <row r="34" spans="1:5" ht="26" x14ac:dyDescent="0.35">
      <c r="A34" s="39" t="s">
        <v>198</v>
      </c>
      <c r="B34" s="125" t="s">
        <v>298</v>
      </c>
      <c r="C34" s="39" t="s">
        <v>199</v>
      </c>
      <c r="D34" s="172" t="s">
        <v>301</v>
      </c>
      <c r="E34" s="173"/>
    </row>
    <row r="35" spans="1:5" ht="26" x14ac:dyDescent="0.35">
      <c r="A35" s="39" t="s">
        <v>200</v>
      </c>
      <c r="B35" s="125" t="s">
        <v>299</v>
      </c>
      <c r="C35" s="39" t="s">
        <v>202</v>
      </c>
      <c r="D35" s="172" t="s">
        <v>302</v>
      </c>
      <c r="E35" s="173"/>
    </row>
    <row r="36" spans="1:5" ht="25.5" customHeight="1" x14ac:dyDescent="0.35">
      <c r="A36" s="39" t="s">
        <v>201</v>
      </c>
      <c r="B36" s="147" t="s">
        <v>300</v>
      </c>
      <c r="C36" s="39" t="s">
        <v>203</v>
      </c>
      <c r="D36" s="174" t="s">
        <v>303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I1" zoomScaleNormal="100" workbookViewId="0">
      <selection activeCell="N6" sqref="N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JH2929</v>
      </c>
      <c r="C5" s="60" t="str">
        <f>IF('Loan Outstanding Report'!$H$5="", "", 'Loan Outstanding Report'!$H$5)</f>
        <v>Hansdiha</v>
      </c>
      <c r="D5" s="146" t="s">
        <v>257</v>
      </c>
      <c r="E5" s="66">
        <v>46186</v>
      </c>
      <c r="F5" s="145" t="s">
        <v>254</v>
      </c>
      <c r="G5" s="49" t="s">
        <v>255</v>
      </c>
      <c r="H5" s="49" t="s">
        <v>256</v>
      </c>
      <c r="I5" s="49" t="s">
        <v>276</v>
      </c>
      <c r="J5" s="49" t="s">
        <v>279</v>
      </c>
      <c r="K5" s="49" t="s">
        <v>283</v>
      </c>
      <c r="L5" s="11">
        <v>357418346</v>
      </c>
      <c r="M5" s="67" t="s">
        <v>284</v>
      </c>
      <c r="N5" s="49">
        <v>35000</v>
      </c>
      <c r="O5" s="49">
        <v>1870</v>
      </c>
      <c r="P5" s="67" t="s">
        <v>127</v>
      </c>
      <c r="Q5" s="88">
        <v>45633</v>
      </c>
      <c r="R5" s="49">
        <v>1870</v>
      </c>
      <c r="S5" s="49">
        <v>0</v>
      </c>
      <c r="T5" s="49">
        <v>0</v>
      </c>
      <c r="U5" s="68">
        <f t="shared" ref="U5:U69" si="0">IF(AND(ISBLANK(R5),ISBLANK(S5),ISBLANK(T5)),"",R5-(S5+T5))</f>
        <v>1870</v>
      </c>
      <c r="V5" s="42" t="s">
        <v>182</v>
      </c>
      <c r="W5" s="69" t="s">
        <v>789</v>
      </c>
    </row>
    <row r="6" spans="1:23" ht="30" customHeight="1" x14ac:dyDescent="0.3">
      <c r="A6" s="65">
        <v>2</v>
      </c>
      <c r="B6" s="60" t="str">
        <f>IF(J6&lt;&gt;"", $B$5, "")</f>
        <v>JH2929</v>
      </c>
      <c r="C6" s="50" t="str">
        <f>IF(J6&lt;&gt;"", $C$5, "")</f>
        <v>Hansdiha</v>
      </c>
      <c r="D6" s="50" t="str">
        <f>IF(J6&lt;&gt;"", $D$5, "")</f>
        <v>FN26-27-00603</v>
      </c>
      <c r="E6" s="66">
        <v>46186</v>
      </c>
      <c r="F6" s="50" t="str">
        <f>IF(J6&lt;&gt;"", $F$5, "")</f>
        <v xml:space="preserve">	
Sagar Kumar</v>
      </c>
      <c r="G6" s="50" t="str">
        <f>IF(J6&lt;&gt;"", $G$5, "")</f>
        <v>SF0092971</v>
      </c>
      <c r="H6" s="50" t="str">
        <f>IF(J6&lt;&gt;"", $H$5, "")</f>
        <v>Loan Officer</v>
      </c>
      <c r="I6" s="49" t="s">
        <v>276</v>
      </c>
      <c r="J6" s="49" t="s">
        <v>279</v>
      </c>
      <c r="K6" s="49" t="s">
        <v>283</v>
      </c>
      <c r="L6" s="11">
        <v>357418346</v>
      </c>
      <c r="M6" s="67" t="s">
        <v>284</v>
      </c>
      <c r="N6" s="49">
        <v>35000</v>
      </c>
      <c r="O6" s="49">
        <v>1870</v>
      </c>
      <c r="P6" s="67" t="s">
        <v>127</v>
      </c>
      <c r="Q6" s="67">
        <v>46060</v>
      </c>
      <c r="R6" s="49">
        <v>1870</v>
      </c>
      <c r="S6" s="49">
        <v>0</v>
      </c>
      <c r="T6" s="49">
        <v>0</v>
      </c>
      <c r="U6" s="68">
        <f t="shared" si="0"/>
        <v>1870</v>
      </c>
      <c r="V6" s="42" t="s">
        <v>182</v>
      </c>
      <c r="W6" s="69" t="s">
        <v>790</v>
      </c>
    </row>
    <row r="7" spans="1:23" ht="30" customHeight="1" x14ac:dyDescent="0.3">
      <c r="A7" s="65">
        <v>3</v>
      </c>
      <c r="B7" s="60" t="str">
        <f t="shared" ref="B7:B70" si="1">IF(J7&lt;&gt;"", $B$5, "")</f>
        <v>JH2929</v>
      </c>
      <c r="C7" s="50" t="str">
        <f t="shared" ref="C7:C70" si="2">IF(J7&lt;&gt;"", $C$5, "")</f>
        <v>Hansdiha</v>
      </c>
      <c r="D7" s="50" t="str">
        <f t="shared" ref="D7:D70" si="3">IF(J7&lt;&gt;"", $D$5, "")</f>
        <v>FN26-27-00603</v>
      </c>
      <c r="E7" s="66">
        <v>46192</v>
      </c>
      <c r="F7" s="50" t="str">
        <f t="shared" ref="F7:F70" si="4">IF(J7&lt;&gt;"", $F$5, "")</f>
        <v xml:space="preserve">	
Sagar Kumar</v>
      </c>
      <c r="G7" s="50" t="str">
        <f t="shared" ref="G7:G70" si="5">IF(J7&lt;&gt;"", $G$5, "")</f>
        <v>SF0092971</v>
      </c>
      <c r="H7" s="50" t="str">
        <f t="shared" ref="H7:H70" si="6">IF(J7&lt;&gt;"", $H$5, "")</f>
        <v>Loan Officer</v>
      </c>
      <c r="I7" s="49" t="s">
        <v>632</v>
      </c>
      <c r="J7" s="49" t="s">
        <v>667</v>
      </c>
      <c r="K7" s="49" t="s">
        <v>668</v>
      </c>
      <c r="L7" s="11">
        <v>357643282</v>
      </c>
      <c r="M7" s="67" t="s">
        <v>669</v>
      </c>
      <c r="N7" s="49">
        <v>35000</v>
      </c>
      <c r="O7" s="49">
        <v>1870</v>
      </c>
      <c r="P7" s="67" t="s">
        <v>128</v>
      </c>
      <c r="Q7" s="67">
        <v>46060</v>
      </c>
      <c r="R7" s="49">
        <v>9277</v>
      </c>
      <c r="S7" s="49">
        <v>4200</v>
      </c>
      <c r="T7" s="49">
        <v>0</v>
      </c>
      <c r="U7" s="68">
        <f t="shared" si="0"/>
        <v>5077</v>
      </c>
      <c r="V7" s="42" t="s">
        <v>182</v>
      </c>
      <c r="W7" s="69" t="s">
        <v>796</v>
      </c>
    </row>
    <row r="8" spans="1:23" ht="30" customHeight="1" x14ac:dyDescent="0.3">
      <c r="A8" s="65">
        <v>4</v>
      </c>
      <c r="B8" s="60" t="str">
        <f t="shared" si="1"/>
        <v>JH2929</v>
      </c>
      <c r="C8" s="50" t="str">
        <f t="shared" si="2"/>
        <v>Hansdiha</v>
      </c>
      <c r="D8" s="50" t="str">
        <f t="shared" si="3"/>
        <v>FN26-27-00603</v>
      </c>
      <c r="E8" s="66">
        <v>46189</v>
      </c>
      <c r="F8" s="50" t="str">
        <f t="shared" si="4"/>
        <v xml:space="preserve">	
Sagar Kumar</v>
      </c>
      <c r="G8" s="50" t="str">
        <f t="shared" si="5"/>
        <v>SF0092971</v>
      </c>
      <c r="H8" s="50" t="str">
        <f t="shared" si="6"/>
        <v>Loan Officer</v>
      </c>
      <c r="I8" s="49" t="s">
        <v>463</v>
      </c>
      <c r="J8" s="49" t="s">
        <v>679</v>
      </c>
      <c r="K8" s="49" t="s">
        <v>680</v>
      </c>
      <c r="L8" s="11">
        <v>360024253</v>
      </c>
      <c r="M8" s="67" t="s">
        <v>681</v>
      </c>
      <c r="N8" s="49">
        <v>60000</v>
      </c>
      <c r="O8" s="49">
        <v>3230</v>
      </c>
      <c r="P8" s="67" t="s">
        <v>129</v>
      </c>
      <c r="Q8" s="67">
        <v>46027</v>
      </c>
      <c r="R8" s="49">
        <v>3230</v>
      </c>
      <c r="S8" s="49">
        <v>0</v>
      </c>
      <c r="T8" s="49">
        <v>0</v>
      </c>
      <c r="U8" s="68">
        <f t="shared" si="0"/>
        <v>3230</v>
      </c>
      <c r="V8" s="42" t="s">
        <v>182</v>
      </c>
      <c r="W8" s="69" t="s">
        <v>788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5" width="10.90625" style="112" customWidth="1"/>
    <col min="6" max="6" width="11.90625" style="112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10.54296875" style="112" customWidth="1"/>
    <col min="29" max="29" width="8.81640625" style="112" customWidth="1"/>
    <col min="30" max="30" width="9.90625" style="112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12.1796875" style="112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4.08984375" style="112" bestFit="1" customWidth="1"/>
    <col min="68" max="68" width="23.1796875" style="117" bestFit="1" customWidth="1"/>
    <col min="69" max="69" width="42.269531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251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253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39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1">
        <v>1</v>
      </c>
      <c r="B5" s="137" t="s">
        <v>267</v>
      </c>
      <c r="C5" s="137" t="s">
        <v>268</v>
      </c>
      <c r="D5" s="137" t="s">
        <v>269</v>
      </c>
      <c r="E5" s="137" t="s">
        <v>270</v>
      </c>
      <c r="F5" s="137" t="s">
        <v>270</v>
      </c>
      <c r="G5" s="137" t="s">
        <v>271</v>
      </c>
      <c r="H5" s="137" t="s">
        <v>272</v>
      </c>
      <c r="I5" s="137">
        <v>46978</v>
      </c>
      <c r="J5" s="137" t="s">
        <v>273</v>
      </c>
      <c r="K5" s="137">
        <v>46978</v>
      </c>
      <c r="L5" s="137" t="s">
        <v>274</v>
      </c>
      <c r="M5" s="137" t="s">
        <v>275</v>
      </c>
      <c r="N5" s="137">
        <v>75835</v>
      </c>
      <c r="O5" s="137" t="s">
        <v>276</v>
      </c>
      <c r="P5" s="137">
        <v>704615</v>
      </c>
      <c r="Q5" s="137" t="s">
        <v>277</v>
      </c>
      <c r="R5" s="137" t="s">
        <v>278</v>
      </c>
      <c r="S5" s="137" t="s">
        <v>279</v>
      </c>
      <c r="T5" s="137" t="s">
        <v>279</v>
      </c>
      <c r="U5" s="137" t="s">
        <v>280</v>
      </c>
      <c r="V5" s="137" t="s">
        <v>281</v>
      </c>
      <c r="W5" s="137">
        <v>0</v>
      </c>
      <c r="X5" s="137" t="s">
        <v>282</v>
      </c>
      <c r="Y5" s="137">
        <v>357418346</v>
      </c>
      <c r="Z5" s="137" t="s">
        <v>283</v>
      </c>
      <c r="AA5" s="137" t="s">
        <v>284</v>
      </c>
      <c r="AB5" s="138">
        <v>35000</v>
      </c>
      <c r="AC5" s="137" t="s">
        <v>285</v>
      </c>
      <c r="AD5" s="137">
        <v>24</v>
      </c>
      <c r="AE5" s="137" t="s">
        <v>286</v>
      </c>
      <c r="AF5" s="137" t="s">
        <v>287</v>
      </c>
      <c r="AG5" s="137" t="s">
        <v>288</v>
      </c>
      <c r="AH5" s="137" t="s">
        <v>289</v>
      </c>
      <c r="AI5" s="137" t="s">
        <v>290</v>
      </c>
      <c r="AJ5" s="138">
        <v>1870</v>
      </c>
      <c r="AK5" s="138">
        <v>1870</v>
      </c>
      <c r="AL5" s="137" t="s">
        <v>291</v>
      </c>
      <c r="AM5" s="138">
        <v>27465.89</v>
      </c>
      <c r="AN5" s="138">
        <v>9934.11</v>
      </c>
      <c r="AO5" s="138">
        <v>37400</v>
      </c>
      <c r="AP5" s="138">
        <v>7534.11</v>
      </c>
      <c r="AQ5" s="138">
        <v>413.89</v>
      </c>
      <c r="AR5" s="138">
        <v>7948</v>
      </c>
      <c r="AS5" s="138">
        <v>5243.86</v>
      </c>
      <c r="AT5" s="138">
        <v>366.14</v>
      </c>
      <c r="AU5" s="138">
        <v>5610</v>
      </c>
      <c r="AV5" s="137">
        <v>23</v>
      </c>
      <c r="AW5" s="139"/>
      <c r="AX5" s="139"/>
      <c r="AY5" s="140"/>
      <c r="AZ5" s="139"/>
      <c r="BA5" s="139"/>
      <c r="BB5" s="137" t="s">
        <v>292</v>
      </c>
      <c r="BC5" s="93" t="s">
        <v>293</v>
      </c>
      <c r="BD5" s="93"/>
      <c r="BE5" s="124">
        <v>0</v>
      </c>
      <c r="BF5" s="123" t="s">
        <v>279</v>
      </c>
      <c r="BG5" s="123" t="s">
        <v>294</v>
      </c>
      <c r="BH5" s="123" t="s">
        <v>295</v>
      </c>
      <c r="BI5" s="94" t="s">
        <v>100</v>
      </c>
      <c r="BJ5" s="148">
        <v>46186</v>
      </c>
      <c r="BK5" s="128" t="s">
        <v>103</v>
      </c>
      <c r="BL5" s="127" t="s">
        <v>108</v>
      </c>
      <c r="BM5" s="129" t="s">
        <v>180</v>
      </c>
      <c r="BN5" s="128" t="s">
        <v>221</v>
      </c>
      <c r="BO5" s="128">
        <v>3740</v>
      </c>
      <c r="BP5" s="130" t="s">
        <v>182</v>
      </c>
      <c r="BQ5" s="119" t="s">
        <v>688</v>
      </c>
    </row>
    <row r="6" spans="1:69" ht="13.5" hidden="1" customHeight="1" x14ac:dyDescent="0.35">
      <c r="A6" s="131">
        <v>2</v>
      </c>
      <c r="B6" s="137" t="s">
        <v>267</v>
      </c>
      <c r="C6" s="137" t="s">
        <v>268</v>
      </c>
      <c r="D6" s="137" t="s">
        <v>269</v>
      </c>
      <c r="E6" s="137" t="s">
        <v>270</v>
      </c>
      <c r="F6" s="137" t="s">
        <v>270</v>
      </c>
      <c r="G6" s="137" t="s">
        <v>271</v>
      </c>
      <c r="H6" s="137" t="s">
        <v>272</v>
      </c>
      <c r="I6" s="137">
        <v>46969</v>
      </c>
      <c r="J6" s="137" t="s">
        <v>306</v>
      </c>
      <c r="K6" s="137">
        <v>46969</v>
      </c>
      <c r="L6" s="137" t="s">
        <v>307</v>
      </c>
      <c r="M6" s="137" t="s">
        <v>308</v>
      </c>
      <c r="N6" s="137">
        <v>72597</v>
      </c>
      <c r="O6" s="137" t="s">
        <v>309</v>
      </c>
      <c r="P6" s="137">
        <v>600295</v>
      </c>
      <c r="Q6" s="137" t="s">
        <v>310</v>
      </c>
      <c r="R6" s="137" t="s">
        <v>278</v>
      </c>
      <c r="S6" s="137" t="s">
        <v>311</v>
      </c>
      <c r="T6" s="137" t="s">
        <v>311</v>
      </c>
      <c r="U6" s="137" t="s">
        <v>280</v>
      </c>
      <c r="V6" s="137" t="s">
        <v>281</v>
      </c>
      <c r="W6" s="137">
        <v>0</v>
      </c>
      <c r="X6" s="137" t="s">
        <v>282</v>
      </c>
      <c r="Y6" s="137">
        <v>356292643</v>
      </c>
      <c r="Z6" s="137" t="s">
        <v>312</v>
      </c>
      <c r="AA6" s="137" t="s">
        <v>313</v>
      </c>
      <c r="AB6" s="138">
        <v>60000</v>
      </c>
      <c r="AC6" s="137" t="s">
        <v>314</v>
      </c>
      <c r="AD6" s="137">
        <v>24</v>
      </c>
      <c r="AE6" s="137" t="s">
        <v>315</v>
      </c>
      <c r="AF6" s="137" t="s">
        <v>316</v>
      </c>
      <c r="AG6" s="137" t="s">
        <v>317</v>
      </c>
      <c r="AH6" s="137" t="s">
        <v>318</v>
      </c>
      <c r="AI6" s="137" t="s">
        <v>319</v>
      </c>
      <c r="AJ6" s="138">
        <v>3170</v>
      </c>
      <c r="AK6" s="138">
        <v>3170</v>
      </c>
      <c r="AL6" s="137" t="s">
        <v>320</v>
      </c>
      <c r="AM6" s="138">
        <v>56832</v>
      </c>
      <c r="AN6" s="138">
        <v>16198</v>
      </c>
      <c r="AO6" s="138">
        <v>73030</v>
      </c>
      <c r="AP6" s="138">
        <v>3168</v>
      </c>
      <c r="AQ6" s="138">
        <v>0</v>
      </c>
      <c r="AR6" s="138">
        <v>3168</v>
      </c>
      <c r="AS6" s="138">
        <v>3168</v>
      </c>
      <c r="AT6" s="138">
        <v>0</v>
      </c>
      <c r="AU6" s="138">
        <v>3168</v>
      </c>
      <c r="AV6" s="137">
        <v>26</v>
      </c>
      <c r="AW6" s="139">
        <v>0</v>
      </c>
      <c r="AX6" s="139">
        <v>0</v>
      </c>
      <c r="AY6" s="139">
        <v>0</v>
      </c>
      <c r="AZ6" s="139">
        <v>0</v>
      </c>
      <c r="BA6" s="139">
        <v>0</v>
      </c>
      <c r="BB6" s="137" t="s">
        <v>292</v>
      </c>
      <c r="BC6" s="93" t="s">
        <v>293</v>
      </c>
      <c r="BD6" s="93">
        <v>0</v>
      </c>
      <c r="BE6" s="124">
        <v>0</v>
      </c>
      <c r="BF6" s="123" t="s">
        <v>311</v>
      </c>
      <c r="BG6" s="123"/>
      <c r="BH6" s="123" t="s">
        <v>295</v>
      </c>
      <c r="BI6" s="94" t="s">
        <v>100</v>
      </c>
      <c r="BJ6" s="148">
        <v>46188</v>
      </c>
      <c r="BK6" s="128" t="s">
        <v>103</v>
      </c>
      <c r="BL6" s="127" t="s">
        <v>108</v>
      </c>
      <c r="BM6" s="129" t="s">
        <v>180</v>
      </c>
      <c r="BN6" s="128" t="s">
        <v>222</v>
      </c>
      <c r="BO6" s="128"/>
      <c r="BP6" s="130"/>
      <c r="BQ6" s="69" t="s">
        <v>797</v>
      </c>
    </row>
    <row r="7" spans="1:69" ht="16" hidden="1" customHeight="1" x14ac:dyDescent="0.35">
      <c r="A7" s="131">
        <v>3</v>
      </c>
      <c r="B7" s="139" t="s">
        <v>267</v>
      </c>
      <c r="C7" s="139" t="s">
        <v>268</v>
      </c>
      <c r="D7" s="139" t="s">
        <v>269</v>
      </c>
      <c r="E7" s="139" t="s">
        <v>270</v>
      </c>
      <c r="F7" s="139" t="s">
        <v>270</v>
      </c>
      <c r="G7" s="139" t="s">
        <v>271</v>
      </c>
      <c r="H7" s="139" t="s">
        <v>272</v>
      </c>
      <c r="I7" s="139">
        <v>46969</v>
      </c>
      <c r="J7" s="139" t="s">
        <v>306</v>
      </c>
      <c r="K7" s="139">
        <v>46969</v>
      </c>
      <c r="L7" s="139" t="s">
        <v>307</v>
      </c>
      <c r="M7" s="139" t="s">
        <v>308</v>
      </c>
      <c r="N7" s="139">
        <v>72597</v>
      </c>
      <c r="O7" s="139" t="s">
        <v>309</v>
      </c>
      <c r="P7" s="139">
        <v>798939</v>
      </c>
      <c r="Q7" s="139" t="s">
        <v>321</v>
      </c>
      <c r="R7" s="139" t="s">
        <v>278</v>
      </c>
      <c r="S7" s="139" t="s">
        <v>322</v>
      </c>
      <c r="T7" s="139" t="s">
        <v>322</v>
      </c>
      <c r="U7" s="139" t="s">
        <v>280</v>
      </c>
      <c r="V7" s="139" t="s">
        <v>281</v>
      </c>
      <c r="W7" s="139">
        <v>0</v>
      </c>
      <c r="X7" s="139" t="s">
        <v>282</v>
      </c>
      <c r="Y7" s="139">
        <v>356505599</v>
      </c>
      <c r="Z7" s="139" t="s">
        <v>323</v>
      </c>
      <c r="AA7" s="139" t="s">
        <v>324</v>
      </c>
      <c r="AB7" s="139">
        <v>35000</v>
      </c>
      <c r="AC7" s="139" t="s">
        <v>314</v>
      </c>
      <c r="AD7" s="139">
        <v>24</v>
      </c>
      <c r="AE7" s="139" t="s">
        <v>325</v>
      </c>
      <c r="AF7" s="139" t="s">
        <v>326</v>
      </c>
      <c r="AG7" s="139" t="s">
        <v>327</v>
      </c>
      <c r="AH7" s="139" t="s">
        <v>318</v>
      </c>
      <c r="AI7" s="139" t="s">
        <v>328</v>
      </c>
      <c r="AJ7" s="139">
        <v>1870</v>
      </c>
      <c r="AK7" s="139">
        <v>1870</v>
      </c>
      <c r="AL7" s="139" t="s">
        <v>329</v>
      </c>
      <c r="AM7" s="139">
        <v>22462.43</v>
      </c>
      <c r="AN7" s="139">
        <v>9327.57</v>
      </c>
      <c r="AO7" s="139">
        <v>31790</v>
      </c>
      <c r="AP7" s="139">
        <v>12537.57</v>
      </c>
      <c r="AQ7" s="139">
        <v>1112.43</v>
      </c>
      <c r="AR7" s="139">
        <v>13650</v>
      </c>
      <c r="AS7" s="139">
        <v>12537.57</v>
      </c>
      <c r="AT7" s="139">
        <v>1112.43</v>
      </c>
      <c r="AU7" s="139">
        <v>13650</v>
      </c>
      <c r="AV7" s="139">
        <v>25</v>
      </c>
      <c r="AW7" s="139">
        <v>0</v>
      </c>
      <c r="AX7" s="139">
        <v>0</v>
      </c>
      <c r="AY7" s="139">
        <v>0</v>
      </c>
      <c r="AZ7" s="139">
        <v>0</v>
      </c>
      <c r="BA7" s="139">
        <v>0</v>
      </c>
      <c r="BB7" s="139" t="s">
        <v>292</v>
      </c>
      <c r="BC7" s="93" t="s">
        <v>293</v>
      </c>
      <c r="BD7" s="93">
        <v>0</v>
      </c>
      <c r="BE7" s="93">
        <v>0</v>
      </c>
      <c r="BF7" s="93" t="s">
        <v>322</v>
      </c>
      <c r="BG7" s="131"/>
      <c r="BH7" s="123" t="s">
        <v>295</v>
      </c>
      <c r="BI7" s="94" t="s">
        <v>100</v>
      </c>
      <c r="BJ7" s="148">
        <v>46188</v>
      </c>
      <c r="BK7" s="128" t="s">
        <v>104</v>
      </c>
      <c r="BL7" s="127" t="s">
        <v>119</v>
      </c>
      <c r="BM7" s="129" t="s">
        <v>180</v>
      </c>
      <c r="BN7" s="128" t="s">
        <v>222</v>
      </c>
      <c r="BO7" s="128"/>
      <c r="BP7" s="130"/>
      <c r="BQ7" s="150" t="s">
        <v>690</v>
      </c>
    </row>
    <row r="8" spans="1:69" hidden="1" x14ac:dyDescent="0.35">
      <c r="A8" s="131">
        <v>4</v>
      </c>
      <c r="B8" s="139" t="s">
        <v>267</v>
      </c>
      <c r="C8" s="141" t="s">
        <v>268</v>
      </c>
      <c r="D8" s="141" t="s">
        <v>269</v>
      </c>
      <c r="E8" s="141" t="s">
        <v>270</v>
      </c>
      <c r="F8" s="141" t="s">
        <v>270</v>
      </c>
      <c r="G8" s="141" t="s">
        <v>271</v>
      </c>
      <c r="H8" s="141" t="s">
        <v>272</v>
      </c>
      <c r="I8" s="141">
        <v>46969</v>
      </c>
      <c r="J8" s="141" t="s">
        <v>306</v>
      </c>
      <c r="K8" s="141">
        <v>46969</v>
      </c>
      <c r="L8" s="141" t="s">
        <v>307</v>
      </c>
      <c r="M8" s="141" t="s">
        <v>308</v>
      </c>
      <c r="N8" s="141">
        <v>72597</v>
      </c>
      <c r="O8" s="141" t="s">
        <v>309</v>
      </c>
      <c r="P8" s="141">
        <v>798939</v>
      </c>
      <c r="Q8" s="141" t="s">
        <v>321</v>
      </c>
      <c r="R8" s="141" t="s">
        <v>278</v>
      </c>
      <c r="S8" s="139" t="s">
        <v>330</v>
      </c>
      <c r="T8" s="141" t="s">
        <v>330</v>
      </c>
      <c r="U8" s="141" t="s">
        <v>331</v>
      </c>
      <c r="V8" s="141" t="s">
        <v>281</v>
      </c>
      <c r="W8" s="141">
        <v>0</v>
      </c>
      <c r="X8" s="141" t="s">
        <v>282</v>
      </c>
      <c r="Y8" s="141">
        <v>359385489</v>
      </c>
      <c r="Z8" s="141" t="s">
        <v>332</v>
      </c>
      <c r="AA8" s="142" t="s">
        <v>333</v>
      </c>
      <c r="AB8" s="141">
        <v>80000</v>
      </c>
      <c r="AC8" s="141" t="s">
        <v>314</v>
      </c>
      <c r="AD8" s="141">
        <v>24</v>
      </c>
      <c r="AE8" s="141" t="s">
        <v>334</v>
      </c>
      <c r="AF8" s="142" t="s">
        <v>335</v>
      </c>
      <c r="AG8" s="142" t="s">
        <v>317</v>
      </c>
      <c r="AH8" s="141" t="s">
        <v>318</v>
      </c>
      <c r="AI8" s="142" t="s">
        <v>336</v>
      </c>
      <c r="AJ8" s="142">
        <v>4260</v>
      </c>
      <c r="AK8" s="142">
        <v>4260</v>
      </c>
      <c r="AL8" s="142" t="s">
        <v>337</v>
      </c>
      <c r="AM8" s="142">
        <v>31124.42</v>
      </c>
      <c r="AN8" s="142">
        <v>15735.58</v>
      </c>
      <c r="AO8" s="142">
        <v>46860</v>
      </c>
      <c r="AP8" s="142">
        <v>48875.58</v>
      </c>
      <c r="AQ8" s="142">
        <v>7423.42</v>
      </c>
      <c r="AR8" s="141">
        <v>56299</v>
      </c>
      <c r="AS8" s="141">
        <v>0</v>
      </c>
      <c r="AT8" s="141">
        <v>0</v>
      </c>
      <c r="AU8" s="141">
        <v>0</v>
      </c>
      <c r="AV8" s="141">
        <v>11</v>
      </c>
      <c r="AW8" s="141">
        <v>0</v>
      </c>
      <c r="AX8" s="141">
        <v>0</v>
      </c>
      <c r="AY8" s="141">
        <v>0</v>
      </c>
      <c r="AZ8" s="141">
        <v>0</v>
      </c>
      <c r="BA8" s="142">
        <v>0</v>
      </c>
      <c r="BB8" s="142" t="s">
        <v>292</v>
      </c>
      <c r="BC8" s="135" t="s">
        <v>293</v>
      </c>
      <c r="BD8" s="135">
        <v>0</v>
      </c>
      <c r="BE8" s="135">
        <v>0</v>
      </c>
      <c r="BF8" s="135" t="s">
        <v>330</v>
      </c>
      <c r="BG8" s="131"/>
      <c r="BH8" s="123" t="s">
        <v>295</v>
      </c>
      <c r="BI8" s="94" t="s">
        <v>100</v>
      </c>
      <c r="BJ8" s="148">
        <v>46188</v>
      </c>
      <c r="BK8" s="128" t="s">
        <v>104</v>
      </c>
      <c r="BL8" s="127" t="s">
        <v>119</v>
      </c>
      <c r="BM8" s="129" t="s">
        <v>180</v>
      </c>
      <c r="BN8" s="128" t="s">
        <v>222</v>
      </c>
      <c r="BO8" s="128"/>
      <c r="BP8" s="130"/>
      <c r="BQ8" s="150" t="s">
        <v>690</v>
      </c>
    </row>
    <row r="9" spans="1:69" hidden="1" x14ac:dyDescent="0.35">
      <c r="A9" s="131">
        <v>5</v>
      </c>
      <c r="B9" s="143" t="s">
        <v>267</v>
      </c>
      <c r="C9" s="143" t="s">
        <v>268</v>
      </c>
      <c r="D9" s="143" t="s">
        <v>269</v>
      </c>
      <c r="E9" s="143" t="s">
        <v>270</v>
      </c>
      <c r="F9" s="143" t="s">
        <v>270</v>
      </c>
      <c r="G9" s="143" t="s">
        <v>271</v>
      </c>
      <c r="H9" s="143" t="s">
        <v>272</v>
      </c>
      <c r="I9" s="143">
        <v>46969</v>
      </c>
      <c r="J9" s="143" t="s">
        <v>306</v>
      </c>
      <c r="K9" s="143">
        <v>46969</v>
      </c>
      <c r="L9" s="143" t="s">
        <v>307</v>
      </c>
      <c r="M9" s="143" t="s">
        <v>308</v>
      </c>
      <c r="N9" s="143">
        <v>72597</v>
      </c>
      <c r="O9" s="143" t="s">
        <v>309</v>
      </c>
      <c r="P9" s="143">
        <v>103768</v>
      </c>
      <c r="Q9" s="143" t="s">
        <v>338</v>
      </c>
      <c r="R9" s="143" t="s">
        <v>278</v>
      </c>
      <c r="S9" s="143" t="s">
        <v>339</v>
      </c>
      <c r="T9" s="143" t="s">
        <v>339</v>
      </c>
      <c r="U9" s="143" t="s">
        <v>280</v>
      </c>
      <c r="V9" s="143" t="s">
        <v>281</v>
      </c>
      <c r="W9" s="143">
        <v>0</v>
      </c>
      <c r="X9" s="143" t="s">
        <v>282</v>
      </c>
      <c r="Y9" s="143">
        <v>359825395</v>
      </c>
      <c r="Z9" s="143" t="s">
        <v>340</v>
      </c>
      <c r="AA9" s="143" t="s">
        <v>329</v>
      </c>
      <c r="AB9" s="144">
        <v>70000</v>
      </c>
      <c r="AC9" s="143" t="s">
        <v>314</v>
      </c>
      <c r="AD9" s="143">
        <v>24</v>
      </c>
      <c r="AE9" s="143" t="s">
        <v>341</v>
      </c>
      <c r="AF9" s="143" t="s">
        <v>342</v>
      </c>
      <c r="AG9" s="143" t="s">
        <v>343</v>
      </c>
      <c r="AH9" s="143" t="s">
        <v>318</v>
      </c>
      <c r="AI9" s="143" t="s">
        <v>344</v>
      </c>
      <c r="AJ9" s="144">
        <v>3770</v>
      </c>
      <c r="AK9" s="144">
        <v>3770</v>
      </c>
      <c r="AL9" s="143" t="s">
        <v>345</v>
      </c>
      <c r="AM9" s="144">
        <v>4388.16</v>
      </c>
      <c r="AN9" s="144">
        <v>3151.84</v>
      </c>
      <c r="AO9" s="144">
        <v>7540</v>
      </c>
      <c r="AP9" s="144">
        <v>65611.839999999997</v>
      </c>
      <c r="AQ9" s="144">
        <v>17719.16</v>
      </c>
      <c r="AR9" s="144">
        <v>83331</v>
      </c>
      <c r="AS9" s="144">
        <v>12175.25</v>
      </c>
      <c r="AT9" s="144">
        <v>6674.75</v>
      </c>
      <c r="AU9" s="144">
        <v>18850</v>
      </c>
      <c r="AV9" s="143">
        <v>7</v>
      </c>
      <c r="AW9" s="143">
        <v>0</v>
      </c>
      <c r="AX9" s="143">
        <v>0</v>
      </c>
      <c r="AY9" s="143">
        <v>0</v>
      </c>
      <c r="AZ9" s="143">
        <v>0</v>
      </c>
      <c r="BA9" s="143">
        <v>0</v>
      </c>
      <c r="BB9" s="143" t="s">
        <v>292</v>
      </c>
      <c r="BC9" s="131" t="s">
        <v>293</v>
      </c>
      <c r="BD9" s="131">
        <v>0</v>
      </c>
      <c r="BE9" s="132">
        <v>0</v>
      </c>
      <c r="BF9" s="131" t="s">
        <v>339</v>
      </c>
      <c r="BG9" s="131"/>
      <c r="BH9" s="123" t="s">
        <v>295</v>
      </c>
      <c r="BI9" s="94" t="s">
        <v>100</v>
      </c>
      <c r="BJ9" s="148">
        <v>46188</v>
      </c>
      <c r="BK9" s="128" t="s">
        <v>103</v>
      </c>
      <c r="BL9" s="127" t="s">
        <v>108</v>
      </c>
      <c r="BM9" s="129" t="s">
        <v>180</v>
      </c>
      <c r="BN9" s="128" t="s">
        <v>222</v>
      </c>
      <c r="BO9" s="128"/>
      <c r="BP9" s="130"/>
      <c r="BQ9" s="151" t="s">
        <v>687</v>
      </c>
    </row>
    <row r="10" spans="1:69" hidden="1" x14ac:dyDescent="0.35">
      <c r="A10" s="131">
        <v>6</v>
      </c>
      <c r="B10" s="143" t="s">
        <v>267</v>
      </c>
      <c r="C10" s="143" t="s">
        <v>268</v>
      </c>
      <c r="D10" s="143" t="s">
        <v>269</v>
      </c>
      <c r="E10" s="143" t="s">
        <v>270</v>
      </c>
      <c r="F10" s="143" t="s">
        <v>270</v>
      </c>
      <c r="G10" s="143" t="s">
        <v>271</v>
      </c>
      <c r="H10" s="143" t="s">
        <v>272</v>
      </c>
      <c r="I10" s="143">
        <v>46969</v>
      </c>
      <c r="J10" s="143" t="s">
        <v>306</v>
      </c>
      <c r="K10" s="143">
        <v>46969</v>
      </c>
      <c r="L10" s="143" t="s">
        <v>307</v>
      </c>
      <c r="M10" s="143" t="s">
        <v>308</v>
      </c>
      <c r="N10" s="143">
        <v>72597</v>
      </c>
      <c r="O10" s="143" t="s">
        <v>309</v>
      </c>
      <c r="P10" s="143">
        <v>103768</v>
      </c>
      <c r="Q10" s="143" t="s">
        <v>338</v>
      </c>
      <c r="R10" s="143" t="s">
        <v>278</v>
      </c>
      <c r="S10" s="143" t="s">
        <v>346</v>
      </c>
      <c r="T10" s="143" t="s">
        <v>346</v>
      </c>
      <c r="U10" s="143" t="s">
        <v>280</v>
      </c>
      <c r="V10" s="143" t="s">
        <v>281</v>
      </c>
      <c r="W10" s="143">
        <v>0</v>
      </c>
      <c r="X10" s="143" t="s">
        <v>282</v>
      </c>
      <c r="Y10" s="143">
        <v>359200650</v>
      </c>
      <c r="Z10" s="143" t="s">
        <v>347</v>
      </c>
      <c r="AA10" s="143" t="s">
        <v>348</v>
      </c>
      <c r="AB10" s="144">
        <v>55000</v>
      </c>
      <c r="AC10" s="143" t="s">
        <v>314</v>
      </c>
      <c r="AD10" s="143">
        <v>24</v>
      </c>
      <c r="AE10" s="143" t="s">
        <v>341</v>
      </c>
      <c r="AF10" s="143" t="s">
        <v>349</v>
      </c>
      <c r="AG10" s="143" t="s">
        <v>350</v>
      </c>
      <c r="AH10" s="143" t="s">
        <v>318</v>
      </c>
      <c r="AI10" s="143" t="s">
        <v>351</v>
      </c>
      <c r="AJ10" s="144">
        <v>2930</v>
      </c>
      <c r="AK10" s="144">
        <v>2930</v>
      </c>
      <c r="AL10" s="143" t="s">
        <v>352</v>
      </c>
      <c r="AM10" s="144">
        <v>32781.370000000003</v>
      </c>
      <c r="AN10" s="144">
        <v>14098.63</v>
      </c>
      <c r="AO10" s="144">
        <v>46880</v>
      </c>
      <c r="AP10" s="144">
        <v>22218.63</v>
      </c>
      <c r="AQ10" s="144">
        <v>2173.37</v>
      </c>
      <c r="AR10" s="144">
        <v>24392</v>
      </c>
      <c r="AS10" s="144">
        <v>0</v>
      </c>
      <c r="AT10" s="144">
        <v>0</v>
      </c>
      <c r="AU10" s="144">
        <v>0</v>
      </c>
      <c r="AV10" s="143">
        <v>16</v>
      </c>
      <c r="AW10" s="143">
        <v>0</v>
      </c>
      <c r="AX10" s="143">
        <v>0</v>
      </c>
      <c r="AY10" s="143">
        <v>0</v>
      </c>
      <c r="AZ10" s="143">
        <v>0</v>
      </c>
      <c r="BA10" s="143">
        <v>0</v>
      </c>
      <c r="BB10" s="143" t="s">
        <v>292</v>
      </c>
      <c r="BC10" s="131" t="s">
        <v>293</v>
      </c>
      <c r="BD10" s="131">
        <v>0</v>
      </c>
      <c r="BE10" s="132">
        <v>0</v>
      </c>
      <c r="BF10" s="131" t="s">
        <v>346</v>
      </c>
      <c r="BG10" s="131"/>
      <c r="BH10" s="123" t="s">
        <v>259</v>
      </c>
      <c r="BI10" s="94" t="s">
        <v>100</v>
      </c>
      <c r="BJ10" s="122">
        <v>46188</v>
      </c>
      <c r="BK10" s="128" t="s">
        <v>104</v>
      </c>
      <c r="BL10" s="127" t="s">
        <v>119</v>
      </c>
      <c r="BM10" s="129" t="s">
        <v>180</v>
      </c>
      <c r="BN10" s="128" t="s">
        <v>222</v>
      </c>
      <c r="BO10" s="128"/>
      <c r="BP10" s="130"/>
      <c r="BQ10" s="150" t="s">
        <v>690</v>
      </c>
    </row>
    <row r="11" spans="1:69" hidden="1" x14ac:dyDescent="0.35">
      <c r="A11" s="131">
        <v>7</v>
      </c>
      <c r="B11" s="143" t="s">
        <v>267</v>
      </c>
      <c r="C11" s="143" t="s">
        <v>268</v>
      </c>
      <c r="D11" s="143" t="s">
        <v>269</v>
      </c>
      <c r="E11" s="143" t="s">
        <v>270</v>
      </c>
      <c r="F11" s="143" t="s">
        <v>270</v>
      </c>
      <c r="G11" s="143" t="s">
        <v>271</v>
      </c>
      <c r="H11" s="143" t="s">
        <v>272</v>
      </c>
      <c r="I11" s="143">
        <v>46969</v>
      </c>
      <c r="J11" s="143" t="s">
        <v>306</v>
      </c>
      <c r="K11" s="143">
        <v>46969</v>
      </c>
      <c r="L11" s="143" t="s">
        <v>307</v>
      </c>
      <c r="M11" s="143" t="s">
        <v>308</v>
      </c>
      <c r="N11" s="143">
        <v>72597</v>
      </c>
      <c r="O11" s="143" t="s">
        <v>309</v>
      </c>
      <c r="P11" s="143">
        <v>798939</v>
      </c>
      <c r="Q11" s="143" t="s">
        <v>321</v>
      </c>
      <c r="R11" s="143" t="s">
        <v>278</v>
      </c>
      <c r="S11" s="143" t="s">
        <v>353</v>
      </c>
      <c r="T11" s="143" t="s">
        <v>353</v>
      </c>
      <c r="U11" s="143" t="s">
        <v>280</v>
      </c>
      <c r="V11" s="143" t="s">
        <v>281</v>
      </c>
      <c r="W11" s="143">
        <v>0</v>
      </c>
      <c r="X11" s="143" t="s">
        <v>282</v>
      </c>
      <c r="Y11" s="143">
        <v>359118013</v>
      </c>
      <c r="Z11" s="137" t="s">
        <v>354</v>
      </c>
      <c r="AA11" s="143" t="s">
        <v>355</v>
      </c>
      <c r="AB11" s="144">
        <v>55000</v>
      </c>
      <c r="AC11" s="143" t="s">
        <v>314</v>
      </c>
      <c r="AD11" s="143">
        <v>24</v>
      </c>
      <c r="AE11" s="143" t="s">
        <v>356</v>
      </c>
      <c r="AF11" s="143" t="s">
        <v>357</v>
      </c>
      <c r="AG11" s="143" t="s">
        <v>317</v>
      </c>
      <c r="AH11" s="143" t="s">
        <v>318</v>
      </c>
      <c r="AI11" s="143" t="s">
        <v>358</v>
      </c>
      <c r="AJ11" s="144">
        <v>2930</v>
      </c>
      <c r="AK11" s="144">
        <v>2930</v>
      </c>
      <c r="AL11" s="143" t="s">
        <v>352</v>
      </c>
      <c r="AM11" s="144">
        <v>36194.14</v>
      </c>
      <c r="AN11" s="144">
        <v>13615.86</v>
      </c>
      <c r="AO11" s="144">
        <v>49810</v>
      </c>
      <c r="AP11" s="144">
        <v>18805.86</v>
      </c>
      <c r="AQ11" s="144">
        <v>1566.14</v>
      </c>
      <c r="AR11" s="144">
        <v>20372</v>
      </c>
      <c r="AS11" s="144">
        <v>0</v>
      </c>
      <c r="AT11" s="144">
        <v>0</v>
      </c>
      <c r="AU11" s="144">
        <v>0</v>
      </c>
      <c r="AV11" s="143">
        <v>17</v>
      </c>
      <c r="AW11" s="143">
        <v>0</v>
      </c>
      <c r="AX11" s="143">
        <v>0</v>
      </c>
      <c r="AY11" s="143">
        <v>0</v>
      </c>
      <c r="AZ11" s="143">
        <v>0</v>
      </c>
      <c r="BA11" s="143">
        <v>0</v>
      </c>
      <c r="BB11" s="143" t="s">
        <v>292</v>
      </c>
      <c r="BC11" s="131" t="s">
        <v>293</v>
      </c>
      <c r="BD11" s="131">
        <v>0</v>
      </c>
      <c r="BE11" s="132">
        <v>0</v>
      </c>
      <c r="BF11" s="131" t="s">
        <v>353</v>
      </c>
      <c r="BG11" s="131"/>
      <c r="BH11" s="123" t="s">
        <v>259</v>
      </c>
      <c r="BI11" s="94" t="s">
        <v>100</v>
      </c>
      <c r="BJ11" s="122">
        <v>46188</v>
      </c>
      <c r="BK11" s="128" t="s">
        <v>103</v>
      </c>
      <c r="BL11" s="127" t="s">
        <v>108</v>
      </c>
      <c r="BM11" s="129" t="s">
        <v>180</v>
      </c>
      <c r="BN11" s="128" t="s">
        <v>222</v>
      </c>
      <c r="BO11" s="128"/>
      <c r="BP11" s="130"/>
      <c r="BQ11" s="151" t="s">
        <v>687</v>
      </c>
    </row>
    <row r="12" spans="1:69" ht="16" hidden="1" customHeight="1" x14ac:dyDescent="0.35">
      <c r="A12" s="131">
        <v>8</v>
      </c>
      <c r="B12" s="143" t="s">
        <v>267</v>
      </c>
      <c r="C12" s="143" t="s">
        <v>268</v>
      </c>
      <c r="D12" s="143" t="s">
        <v>269</v>
      </c>
      <c r="E12" s="143" t="s">
        <v>270</v>
      </c>
      <c r="F12" s="143" t="s">
        <v>270</v>
      </c>
      <c r="G12" s="143" t="s">
        <v>271</v>
      </c>
      <c r="H12" s="143" t="s">
        <v>272</v>
      </c>
      <c r="I12" s="143">
        <v>46969</v>
      </c>
      <c r="J12" s="143" t="s">
        <v>306</v>
      </c>
      <c r="K12" s="143">
        <v>46969</v>
      </c>
      <c r="L12" s="143" t="s">
        <v>307</v>
      </c>
      <c r="M12" s="143" t="s">
        <v>308</v>
      </c>
      <c r="N12" s="143">
        <v>72597</v>
      </c>
      <c r="O12" s="143" t="s">
        <v>309</v>
      </c>
      <c r="P12" s="143">
        <v>600295</v>
      </c>
      <c r="Q12" s="143" t="s">
        <v>310</v>
      </c>
      <c r="R12" s="143" t="s">
        <v>278</v>
      </c>
      <c r="S12" s="143" t="s">
        <v>359</v>
      </c>
      <c r="T12" s="143" t="s">
        <v>359</v>
      </c>
      <c r="U12" s="143" t="s">
        <v>280</v>
      </c>
      <c r="V12" s="143" t="s">
        <v>281</v>
      </c>
      <c r="W12" s="143">
        <v>0</v>
      </c>
      <c r="X12" s="143" t="s">
        <v>282</v>
      </c>
      <c r="Y12" s="143">
        <v>359431695</v>
      </c>
      <c r="Z12" s="143" t="s">
        <v>360</v>
      </c>
      <c r="AA12" s="143" t="s">
        <v>361</v>
      </c>
      <c r="AB12" s="144">
        <v>60000</v>
      </c>
      <c r="AC12" s="143" t="s">
        <v>314</v>
      </c>
      <c r="AD12" s="143">
        <v>24</v>
      </c>
      <c r="AE12" s="143" t="s">
        <v>341</v>
      </c>
      <c r="AF12" s="143" t="s">
        <v>362</v>
      </c>
      <c r="AG12" s="143" t="s">
        <v>363</v>
      </c>
      <c r="AH12" s="143" t="s">
        <v>318</v>
      </c>
      <c r="AI12" s="143" t="s">
        <v>336</v>
      </c>
      <c r="AJ12" s="144">
        <v>3190</v>
      </c>
      <c r="AK12" s="144">
        <v>3190</v>
      </c>
      <c r="AL12" s="143" t="s">
        <v>352</v>
      </c>
      <c r="AM12" s="144">
        <v>23832.52</v>
      </c>
      <c r="AN12" s="144">
        <v>11257.48</v>
      </c>
      <c r="AO12" s="144">
        <v>35090</v>
      </c>
      <c r="AP12" s="144">
        <v>36167.480000000003</v>
      </c>
      <c r="AQ12" s="144">
        <v>5428.52</v>
      </c>
      <c r="AR12" s="144">
        <v>41596</v>
      </c>
      <c r="AS12" s="144">
        <v>0</v>
      </c>
      <c r="AT12" s="144">
        <v>0</v>
      </c>
      <c r="AU12" s="144">
        <v>0</v>
      </c>
      <c r="AV12" s="143">
        <v>11</v>
      </c>
      <c r="AW12" s="143">
        <v>0</v>
      </c>
      <c r="AX12" s="143">
        <v>0</v>
      </c>
      <c r="AY12" s="143">
        <v>0</v>
      </c>
      <c r="AZ12" s="143">
        <v>0</v>
      </c>
      <c r="BA12" s="143">
        <v>0</v>
      </c>
      <c r="BB12" s="143" t="s">
        <v>292</v>
      </c>
      <c r="BC12" s="131" t="s">
        <v>293</v>
      </c>
      <c r="BD12" s="131">
        <v>0</v>
      </c>
      <c r="BE12" s="132">
        <v>0</v>
      </c>
      <c r="BF12" s="131" t="s">
        <v>359</v>
      </c>
      <c r="BG12" s="131"/>
      <c r="BH12" s="123" t="s">
        <v>259</v>
      </c>
      <c r="BI12" s="94" t="s">
        <v>100</v>
      </c>
      <c r="BJ12" s="122">
        <v>46188</v>
      </c>
      <c r="BK12" s="128" t="s">
        <v>104</v>
      </c>
      <c r="BL12" s="127" t="s">
        <v>119</v>
      </c>
      <c r="BM12" s="129" t="s">
        <v>180</v>
      </c>
      <c r="BN12" s="128" t="s">
        <v>222</v>
      </c>
      <c r="BO12" s="128"/>
      <c r="BP12" s="130"/>
      <c r="BQ12" s="150" t="s">
        <v>690</v>
      </c>
    </row>
    <row r="13" spans="1:69" hidden="1" x14ac:dyDescent="0.35">
      <c r="A13" s="131">
        <v>9</v>
      </c>
      <c r="B13" s="143" t="s">
        <v>267</v>
      </c>
      <c r="C13" s="143" t="s">
        <v>268</v>
      </c>
      <c r="D13" s="143" t="s">
        <v>269</v>
      </c>
      <c r="E13" s="143" t="s">
        <v>270</v>
      </c>
      <c r="F13" s="143" t="s">
        <v>270</v>
      </c>
      <c r="G13" s="143" t="s">
        <v>271</v>
      </c>
      <c r="H13" s="143" t="s">
        <v>272</v>
      </c>
      <c r="I13" s="143">
        <v>46969</v>
      </c>
      <c r="J13" s="143" t="s">
        <v>306</v>
      </c>
      <c r="K13" s="143">
        <v>46969</v>
      </c>
      <c r="L13" s="143" t="s">
        <v>307</v>
      </c>
      <c r="M13" s="143" t="s">
        <v>308</v>
      </c>
      <c r="N13" s="143">
        <v>72597</v>
      </c>
      <c r="O13" s="143" t="s">
        <v>309</v>
      </c>
      <c r="P13" s="143">
        <v>103768</v>
      </c>
      <c r="Q13" s="143" t="s">
        <v>338</v>
      </c>
      <c r="R13" s="143" t="s">
        <v>278</v>
      </c>
      <c r="S13" s="143" t="s">
        <v>364</v>
      </c>
      <c r="T13" s="143" t="s">
        <v>364</v>
      </c>
      <c r="U13" s="143" t="s">
        <v>280</v>
      </c>
      <c r="V13" s="143" t="s">
        <v>281</v>
      </c>
      <c r="W13" s="143">
        <v>0</v>
      </c>
      <c r="X13" s="143" t="s">
        <v>282</v>
      </c>
      <c r="Y13" s="143">
        <v>359521543</v>
      </c>
      <c r="Z13" s="143" t="s">
        <v>365</v>
      </c>
      <c r="AA13" s="143" t="s">
        <v>366</v>
      </c>
      <c r="AB13" s="144">
        <v>60000</v>
      </c>
      <c r="AC13" s="143" t="s">
        <v>314</v>
      </c>
      <c r="AD13" s="143">
        <v>24</v>
      </c>
      <c r="AE13" s="143" t="s">
        <v>341</v>
      </c>
      <c r="AF13" s="143" t="s">
        <v>367</v>
      </c>
      <c r="AG13" s="143" t="s">
        <v>368</v>
      </c>
      <c r="AH13" s="143" t="s">
        <v>289</v>
      </c>
      <c r="AI13" s="143" t="s">
        <v>369</v>
      </c>
      <c r="AJ13" s="144">
        <v>3190</v>
      </c>
      <c r="AK13" s="144">
        <v>3190</v>
      </c>
      <c r="AL13" s="143" t="s">
        <v>352</v>
      </c>
      <c r="AM13" s="144">
        <v>20918.79</v>
      </c>
      <c r="AN13" s="144">
        <v>10981.21</v>
      </c>
      <c r="AO13" s="144">
        <v>31900</v>
      </c>
      <c r="AP13" s="144">
        <v>39081.21</v>
      </c>
      <c r="AQ13" s="144">
        <v>6398.79</v>
      </c>
      <c r="AR13" s="144">
        <v>45480</v>
      </c>
      <c r="AS13" s="144">
        <v>0</v>
      </c>
      <c r="AT13" s="144">
        <v>0</v>
      </c>
      <c r="AU13" s="144">
        <v>0</v>
      </c>
      <c r="AV13" s="143">
        <v>10</v>
      </c>
      <c r="AW13" s="143">
        <v>0</v>
      </c>
      <c r="AX13" s="143">
        <v>0</v>
      </c>
      <c r="AY13" s="143">
        <v>0</v>
      </c>
      <c r="AZ13" s="143">
        <v>0</v>
      </c>
      <c r="BA13" s="143">
        <v>0</v>
      </c>
      <c r="BB13" s="143" t="s">
        <v>292</v>
      </c>
      <c r="BC13" s="131" t="s">
        <v>293</v>
      </c>
      <c r="BD13" s="131">
        <v>0</v>
      </c>
      <c r="BE13" s="132">
        <v>0</v>
      </c>
      <c r="BF13" s="131" t="s">
        <v>364</v>
      </c>
      <c r="BG13" s="131"/>
      <c r="BH13" s="123" t="s">
        <v>259</v>
      </c>
      <c r="BI13" s="94" t="s">
        <v>100</v>
      </c>
      <c r="BJ13" s="122">
        <v>46188</v>
      </c>
      <c r="BK13" s="128" t="s">
        <v>104</v>
      </c>
      <c r="BL13" s="127" t="s">
        <v>119</v>
      </c>
      <c r="BM13" s="129" t="s">
        <v>180</v>
      </c>
      <c r="BN13" s="128" t="s">
        <v>222</v>
      </c>
      <c r="BO13" s="128"/>
      <c r="BP13" s="130"/>
      <c r="BQ13" s="150" t="s">
        <v>690</v>
      </c>
    </row>
    <row r="14" spans="1:69" ht="16" hidden="1" customHeight="1" x14ac:dyDescent="0.35">
      <c r="A14" s="131">
        <v>10</v>
      </c>
      <c r="B14" s="143" t="s">
        <v>267</v>
      </c>
      <c r="C14" s="143" t="s">
        <v>268</v>
      </c>
      <c r="D14" s="143" t="s">
        <v>269</v>
      </c>
      <c r="E14" s="143" t="s">
        <v>270</v>
      </c>
      <c r="F14" s="143" t="s">
        <v>270</v>
      </c>
      <c r="G14" s="143" t="s">
        <v>271</v>
      </c>
      <c r="H14" s="143" t="s">
        <v>272</v>
      </c>
      <c r="I14" s="143">
        <v>46969</v>
      </c>
      <c r="J14" s="143" t="s">
        <v>306</v>
      </c>
      <c r="K14" s="143">
        <v>46969</v>
      </c>
      <c r="L14" s="143" t="s">
        <v>307</v>
      </c>
      <c r="M14" s="143" t="s">
        <v>308</v>
      </c>
      <c r="N14" s="143">
        <v>72597</v>
      </c>
      <c r="O14" s="143" t="s">
        <v>309</v>
      </c>
      <c r="P14" s="143">
        <v>103768</v>
      </c>
      <c r="Q14" s="143" t="s">
        <v>338</v>
      </c>
      <c r="R14" s="143" t="s">
        <v>278</v>
      </c>
      <c r="S14" s="143" t="s">
        <v>370</v>
      </c>
      <c r="T14" s="143" t="s">
        <v>370</v>
      </c>
      <c r="U14" s="143" t="s">
        <v>280</v>
      </c>
      <c r="V14" s="143" t="s">
        <v>281</v>
      </c>
      <c r="W14" s="143">
        <v>0</v>
      </c>
      <c r="X14" s="143" t="s">
        <v>282</v>
      </c>
      <c r="Y14" s="143">
        <v>359385494</v>
      </c>
      <c r="Z14" s="143" t="s">
        <v>371</v>
      </c>
      <c r="AA14" s="143" t="s">
        <v>333</v>
      </c>
      <c r="AB14" s="144">
        <v>50000</v>
      </c>
      <c r="AC14" s="143" t="s">
        <v>314</v>
      </c>
      <c r="AD14" s="143">
        <v>24</v>
      </c>
      <c r="AE14" s="143" t="s">
        <v>334</v>
      </c>
      <c r="AF14" s="143" t="s">
        <v>372</v>
      </c>
      <c r="AG14" s="143" t="s">
        <v>317</v>
      </c>
      <c r="AH14" s="143" t="s">
        <v>318</v>
      </c>
      <c r="AI14" s="143" t="s">
        <v>336</v>
      </c>
      <c r="AJ14" s="144">
        <v>2660</v>
      </c>
      <c r="AK14" s="144">
        <v>2660</v>
      </c>
      <c r="AL14" s="143" t="s">
        <v>352</v>
      </c>
      <c r="AM14" s="144">
        <v>19422.22</v>
      </c>
      <c r="AN14" s="144">
        <v>9837.7800000000007</v>
      </c>
      <c r="AO14" s="144">
        <v>29260</v>
      </c>
      <c r="AP14" s="144">
        <v>30577.78</v>
      </c>
      <c r="AQ14" s="144">
        <v>4653.22</v>
      </c>
      <c r="AR14" s="144">
        <v>35231</v>
      </c>
      <c r="AS14" s="144">
        <v>0</v>
      </c>
      <c r="AT14" s="144">
        <v>0</v>
      </c>
      <c r="AU14" s="144">
        <v>0</v>
      </c>
      <c r="AV14" s="143">
        <v>11</v>
      </c>
      <c r="AW14" s="143">
        <v>0</v>
      </c>
      <c r="AX14" s="143">
        <v>0</v>
      </c>
      <c r="AY14" s="143">
        <v>0</v>
      </c>
      <c r="AZ14" s="143">
        <v>0</v>
      </c>
      <c r="BA14" s="143">
        <v>0</v>
      </c>
      <c r="BB14" s="143" t="s">
        <v>292</v>
      </c>
      <c r="BC14" s="131" t="s">
        <v>293</v>
      </c>
      <c r="BD14" s="131">
        <v>0</v>
      </c>
      <c r="BE14" s="132">
        <v>0</v>
      </c>
      <c r="BF14" s="131" t="s">
        <v>370</v>
      </c>
      <c r="BG14" s="131"/>
      <c r="BH14" s="123" t="s">
        <v>259</v>
      </c>
      <c r="BI14" s="94" t="s">
        <v>100</v>
      </c>
      <c r="BJ14" s="122">
        <v>46188</v>
      </c>
      <c r="BK14" s="128" t="s">
        <v>103</v>
      </c>
      <c r="BL14" s="127" t="s">
        <v>108</v>
      </c>
      <c r="BM14" s="129" t="s">
        <v>180</v>
      </c>
      <c r="BN14" s="128" t="s">
        <v>222</v>
      </c>
      <c r="BO14" s="128"/>
      <c r="BP14" s="130"/>
      <c r="BQ14" s="151" t="s">
        <v>687</v>
      </c>
    </row>
    <row r="15" spans="1:69" hidden="1" x14ac:dyDescent="0.35">
      <c r="A15" s="131">
        <v>11</v>
      </c>
      <c r="B15" s="143" t="s">
        <v>267</v>
      </c>
      <c r="C15" s="143" t="s">
        <v>268</v>
      </c>
      <c r="D15" s="143" t="s">
        <v>269</v>
      </c>
      <c r="E15" s="143" t="s">
        <v>270</v>
      </c>
      <c r="F15" s="143" t="s">
        <v>270</v>
      </c>
      <c r="G15" s="143" t="s">
        <v>271</v>
      </c>
      <c r="H15" s="143" t="s">
        <v>272</v>
      </c>
      <c r="I15" s="143">
        <v>46969</v>
      </c>
      <c r="J15" s="143" t="s">
        <v>306</v>
      </c>
      <c r="K15" s="143">
        <v>46969</v>
      </c>
      <c r="L15" s="143" t="s">
        <v>307</v>
      </c>
      <c r="M15" s="143" t="s">
        <v>308</v>
      </c>
      <c r="N15" s="143">
        <v>72597</v>
      </c>
      <c r="O15" s="143" t="s">
        <v>309</v>
      </c>
      <c r="P15" s="143">
        <v>103768</v>
      </c>
      <c r="Q15" s="143" t="s">
        <v>338</v>
      </c>
      <c r="R15" s="143" t="s">
        <v>278</v>
      </c>
      <c r="S15" s="143" t="s">
        <v>373</v>
      </c>
      <c r="T15" s="143" t="s">
        <v>373</v>
      </c>
      <c r="U15" s="143" t="s">
        <v>280</v>
      </c>
      <c r="V15" s="143" t="s">
        <v>281</v>
      </c>
      <c r="W15" s="143">
        <v>0</v>
      </c>
      <c r="X15" s="143" t="s">
        <v>282</v>
      </c>
      <c r="Y15" s="143">
        <v>359434930</v>
      </c>
      <c r="Z15" s="143" t="s">
        <v>374</v>
      </c>
      <c r="AA15" s="143" t="s">
        <v>361</v>
      </c>
      <c r="AB15" s="144">
        <v>50000</v>
      </c>
      <c r="AC15" s="143" t="s">
        <v>314</v>
      </c>
      <c r="AD15" s="143">
        <v>24</v>
      </c>
      <c r="AE15" s="143" t="s">
        <v>341</v>
      </c>
      <c r="AF15" s="143" t="s">
        <v>375</v>
      </c>
      <c r="AG15" s="143" t="s">
        <v>376</v>
      </c>
      <c r="AH15" s="143" t="s">
        <v>318</v>
      </c>
      <c r="AI15" s="143" t="s">
        <v>336</v>
      </c>
      <c r="AJ15" s="144">
        <v>2660</v>
      </c>
      <c r="AK15" s="144">
        <v>2660</v>
      </c>
      <c r="AL15" s="143" t="s">
        <v>352</v>
      </c>
      <c r="AM15" s="144">
        <v>19880.8</v>
      </c>
      <c r="AN15" s="144">
        <v>9379.2000000000007</v>
      </c>
      <c r="AO15" s="144">
        <v>29260</v>
      </c>
      <c r="AP15" s="144">
        <v>30119.200000000001</v>
      </c>
      <c r="AQ15" s="144">
        <v>4514.8</v>
      </c>
      <c r="AR15" s="144">
        <v>34634</v>
      </c>
      <c r="AS15" s="144">
        <v>0</v>
      </c>
      <c r="AT15" s="144">
        <v>0</v>
      </c>
      <c r="AU15" s="144">
        <v>0</v>
      </c>
      <c r="AV15" s="143">
        <v>11</v>
      </c>
      <c r="AW15" s="143">
        <v>0</v>
      </c>
      <c r="AX15" s="143">
        <v>0</v>
      </c>
      <c r="AY15" s="143">
        <v>0</v>
      </c>
      <c r="AZ15" s="143">
        <v>0</v>
      </c>
      <c r="BA15" s="143">
        <v>0</v>
      </c>
      <c r="BB15" s="143" t="s">
        <v>292</v>
      </c>
      <c r="BC15" s="131" t="s">
        <v>293</v>
      </c>
      <c r="BD15" s="131">
        <v>0</v>
      </c>
      <c r="BE15" s="132">
        <v>0</v>
      </c>
      <c r="BF15" s="131" t="s">
        <v>373</v>
      </c>
      <c r="BG15" s="131"/>
      <c r="BH15" s="123" t="s">
        <v>259</v>
      </c>
      <c r="BI15" s="94" t="s">
        <v>100</v>
      </c>
      <c r="BJ15" s="122">
        <v>46188</v>
      </c>
      <c r="BK15" s="128" t="s">
        <v>104</v>
      </c>
      <c r="BL15" s="127" t="s">
        <v>119</v>
      </c>
      <c r="BM15" s="129" t="s">
        <v>180</v>
      </c>
      <c r="BN15" s="128" t="s">
        <v>222</v>
      </c>
      <c r="BO15" s="128"/>
      <c r="BP15" s="130"/>
      <c r="BQ15" s="150" t="s">
        <v>690</v>
      </c>
    </row>
    <row r="16" spans="1:69" hidden="1" x14ac:dyDescent="0.35">
      <c r="A16" s="131">
        <v>12</v>
      </c>
      <c r="B16" s="143" t="s">
        <v>267</v>
      </c>
      <c r="C16" s="143" t="s">
        <v>268</v>
      </c>
      <c r="D16" s="143" t="s">
        <v>269</v>
      </c>
      <c r="E16" s="143" t="s">
        <v>270</v>
      </c>
      <c r="F16" s="143" t="s">
        <v>270</v>
      </c>
      <c r="G16" s="143" t="s">
        <v>271</v>
      </c>
      <c r="H16" s="143" t="s">
        <v>272</v>
      </c>
      <c r="I16" s="143">
        <v>46969</v>
      </c>
      <c r="J16" s="143" t="s">
        <v>306</v>
      </c>
      <c r="K16" s="143">
        <v>46969</v>
      </c>
      <c r="L16" s="143" t="s">
        <v>307</v>
      </c>
      <c r="M16" s="143" t="s">
        <v>308</v>
      </c>
      <c r="N16" s="143">
        <v>72597</v>
      </c>
      <c r="O16" s="143" t="s">
        <v>309</v>
      </c>
      <c r="P16" s="143">
        <v>600295</v>
      </c>
      <c r="Q16" s="143" t="s">
        <v>310</v>
      </c>
      <c r="R16" s="143" t="s">
        <v>278</v>
      </c>
      <c r="S16" s="143" t="s">
        <v>377</v>
      </c>
      <c r="T16" s="143" t="s">
        <v>377</v>
      </c>
      <c r="U16" s="143" t="s">
        <v>280</v>
      </c>
      <c r="V16" s="143" t="s">
        <v>281</v>
      </c>
      <c r="W16" s="143">
        <v>0</v>
      </c>
      <c r="X16" s="143" t="s">
        <v>282</v>
      </c>
      <c r="Y16" s="143">
        <v>359436213</v>
      </c>
      <c r="Z16" s="143" t="s">
        <v>378</v>
      </c>
      <c r="AA16" s="143" t="s">
        <v>379</v>
      </c>
      <c r="AB16" s="144">
        <v>60000</v>
      </c>
      <c r="AC16" s="143" t="s">
        <v>314</v>
      </c>
      <c r="AD16" s="143">
        <v>24</v>
      </c>
      <c r="AE16" s="143" t="s">
        <v>341</v>
      </c>
      <c r="AF16" s="143" t="s">
        <v>380</v>
      </c>
      <c r="AG16" s="143" t="s">
        <v>381</v>
      </c>
      <c r="AH16" s="143" t="s">
        <v>318</v>
      </c>
      <c r="AI16" s="143" t="s">
        <v>336</v>
      </c>
      <c r="AJ16" s="144">
        <v>3180</v>
      </c>
      <c r="AK16" s="144">
        <v>3180</v>
      </c>
      <c r="AL16" s="143" t="s">
        <v>352</v>
      </c>
      <c r="AM16" s="144">
        <v>24062.33</v>
      </c>
      <c r="AN16" s="144">
        <v>10917.67</v>
      </c>
      <c r="AO16" s="144">
        <v>34980</v>
      </c>
      <c r="AP16" s="144">
        <v>35937.67</v>
      </c>
      <c r="AQ16" s="144">
        <v>5249.33</v>
      </c>
      <c r="AR16" s="144">
        <v>41187</v>
      </c>
      <c r="AS16" s="144">
        <v>0</v>
      </c>
      <c r="AT16" s="144">
        <v>0</v>
      </c>
      <c r="AU16" s="144">
        <v>0</v>
      </c>
      <c r="AV16" s="143">
        <v>11</v>
      </c>
      <c r="AW16" s="143">
        <v>0</v>
      </c>
      <c r="AX16" s="143">
        <v>0</v>
      </c>
      <c r="AY16" s="143">
        <v>0</v>
      </c>
      <c r="AZ16" s="143">
        <v>0</v>
      </c>
      <c r="BA16" s="143">
        <v>0</v>
      </c>
      <c r="BB16" s="143" t="s">
        <v>292</v>
      </c>
      <c r="BC16" s="131" t="s">
        <v>293</v>
      </c>
      <c r="BD16" s="131">
        <v>0</v>
      </c>
      <c r="BE16" s="132">
        <v>0</v>
      </c>
      <c r="BF16" s="131" t="s">
        <v>377</v>
      </c>
      <c r="BG16" s="131"/>
      <c r="BH16" s="123" t="s">
        <v>259</v>
      </c>
      <c r="BI16" s="94" t="s">
        <v>100</v>
      </c>
      <c r="BJ16" s="122">
        <v>46188</v>
      </c>
      <c r="BK16" s="128" t="s">
        <v>104</v>
      </c>
      <c r="BL16" s="127" t="s">
        <v>119</v>
      </c>
      <c r="BM16" s="129" t="s">
        <v>180</v>
      </c>
      <c r="BN16" s="128" t="s">
        <v>222</v>
      </c>
      <c r="BO16" s="128"/>
      <c r="BP16" s="130"/>
      <c r="BQ16" s="150" t="s">
        <v>690</v>
      </c>
    </row>
    <row r="17" spans="1:69" hidden="1" x14ac:dyDescent="0.35">
      <c r="A17" s="131">
        <v>13</v>
      </c>
      <c r="B17" s="143" t="s">
        <v>267</v>
      </c>
      <c r="C17" s="143" t="s">
        <v>268</v>
      </c>
      <c r="D17" s="143" t="s">
        <v>269</v>
      </c>
      <c r="E17" s="143" t="s">
        <v>270</v>
      </c>
      <c r="F17" s="143" t="s">
        <v>270</v>
      </c>
      <c r="G17" s="143" t="s">
        <v>271</v>
      </c>
      <c r="H17" s="143" t="s">
        <v>272</v>
      </c>
      <c r="I17" s="143">
        <v>46969</v>
      </c>
      <c r="J17" s="143" t="s">
        <v>306</v>
      </c>
      <c r="K17" s="143">
        <v>46969</v>
      </c>
      <c r="L17" s="143" t="s">
        <v>307</v>
      </c>
      <c r="M17" s="143" t="s">
        <v>308</v>
      </c>
      <c r="N17" s="143">
        <v>72597</v>
      </c>
      <c r="O17" s="143" t="s">
        <v>309</v>
      </c>
      <c r="P17" s="143">
        <v>600295</v>
      </c>
      <c r="Q17" s="143" t="s">
        <v>310</v>
      </c>
      <c r="R17" s="143" t="s">
        <v>278</v>
      </c>
      <c r="S17" s="143" t="s">
        <v>382</v>
      </c>
      <c r="T17" s="143" t="s">
        <v>382</v>
      </c>
      <c r="U17" s="143" t="s">
        <v>280</v>
      </c>
      <c r="V17" s="143" t="s">
        <v>281</v>
      </c>
      <c r="W17" s="143">
        <v>0</v>
      </c>
      <c r="X17" s="143" t="s">
        <v>282</v>
      </c>
      <c r="Y17" s="143">
        <v>359844871</v>
      </c>
      <c r="Z17" s="143" t="s">
        <v>383</v>
      </c>
      <c r="AA17" s="143" t="s">
        <v>384</v>
      </c>
      <c r="AB17" s="144">
        <v>60000</v>
      </c>
      <c r="AC17" s="143" t="s">
        <v>314</v>
      </c>
      <c r="AD17" s="143">
        <v>30</v>
      </c>
      <c r="AE17" s="143" t="s">
        <v>341</v>
      </c>
      <c r="AF17" s="143" t="s">
        <v>385</v>
      </c>
      <c r="AG17" s="143" t="s">
        <v>386</v>
      </c>
      <c r="AH17" s="143" t="s">
        <v>318</v>
      </c>
      <c r="AI17" s="143" t="s">
        <v>344</v>
      </c>
      <c r="AJ17" s="144">
        <v>2740</v>
      </c>
      <c r="AK17" s="144">
        <v>2740</v>
      </c>
      <c r="AL17" s="143" t="s">
        <v>352</v>
      </c>
      <c r="AM17" s="144">
        <v>10960.84</v>
      </c>
      <c r="AN17" s="144">
        <v>8219.16</v>
      </c>
      <c r="AO17" s="144">
        <v>19180</v>
      </c>
      <c r="AP17" s="144">
        <v>49039.16</v>
      </c>
      <c r="AQ17" s="144">
        <v>13656.84</v>
      </c>
      <c r="AR17" s="144">
        <v>62696</v>
      </c>
      <c r="AS17" s="144">
        <v>0</v>
      </c>
      <c r="AT17" s="144">
        <v>0</v>
      </c>
      <c r="AU17" s="144">
        <v>0</v>
      </c>
      <c r="AV17" s="143">
        <v>7</v>
      </c>
      <c r="AW17" s="143">
        <v>0</v>
      </c>
      <c r="AX17" s="143">
        <v>0</v>
      </c>
      <c r="AY17" s="143">
        <v>0</v>
      </c>
      <c r="AZ17" s="143">
        <v>0</v>
      </c>
      <c r="BA17" s="143">
        <v>0</v>
      </c>
      <c r="BB17" s="143" t="s">
        <v>292</v>
      </c>
      <c r="BC17" s="131" t="s">
        <v>293</v>
      </c>
      <c r="BD17" s="131">
        <v>0</v>
      </c>
      <c r="BE17" s="132">
        <v>0</v>
      </c>
      <c r="BF17" s="131" t="s">
        <v>382</v>
      </c>
      <c r="BG17" s="131"/>
      <c r="BH17" s="123" t="s">
        <v>259</v>
      </c>
      <c r="BI17" s="94" t="s">
        <v>100</v>
      </c>
      <c r="BJ17" s="122">
        <v>46188</v>
      </c>
      <c r="BK17" s="128" t="s">
        <v>103</v>
      </c>
      <c r="BL17" s="127" t="s">
        <v>108</v>
      </c>
      <c r="BM17" s="129" t="s">
        <v>180</v>
      </c>
      <c r="BN17" s="128" t="s">
        <v>222</v>
      </c>
      <c r="BO17" s="128"/>
      <c r="BP17" s="130"/>
      <c r="BQ17" s="151" t="s">
        <v>687</v>
      </c>
    </row>
    <row r="18" spans="1:69" hidden="1" x14ac:dyDescent="0.35">
      <c r="A18" s="131">
        <v>14</v>
      </c>
      <c r="B18" s="143" t="s">
        <v>267</v>
      </c>
      <c r="C18" s="143" t="s">
        <v>268</v>
      </c>
      <c r="D18" s="143" t="s">
        <v>269</v>
      </c>
      <c r="E18" s="143" t="s">
        <v>270</v>
      </c>
      <c r="F18" s="143" t="s">
        <v>270</v>
      </c>
      <c r="G18" s="143" t="s">
        <v>271</v>
      </c>
      <c r="H18" s="143" t="s">
        <v>272</v>
      </c>
      <c r="I18" s="143">
        <v>46969</v>
      </c>
      <c r="J18" s="143" t="s">
        <v>306</v>
      </c>
      <c r="K18" s="143">
        <v>46969</v>
      </c>
      <c r="L18" s="143" t="s">
        <v>307</v>
      </c>
      <c r="M18" s="143" t="s">
        <v>308</v>
      </c>
      <c r="N18" s="143">
        <v>72597</v>
      </c>
      <c r="O18" s="143" t="s">
        <v>309</v>
      </c>
      <c r="P18" s="143">
        <v>103768</v>
      </c>
      <c r="Q18" s="143" t="s">
        <v>338</v>
      </c>
      <c r="R18" s="143" t="s">
        <v>278</v>
      </c>
      <c r="S18" s="143" t="s">
        <v>387</v>
      </c>
      <c r="T18" s="143" t="s">
        <v>387</v>
      </c>
      <c r="U18" s="143" t="s">
        <v>280</v>
      </c>
      <c r="V18" s="143" t="s">
        <v>281</v>
      </c>
      <c r="W18" s="143">
        <v>0</v>
      </c>
      <c r="X18" s="143" t="s">
        <v>282</v>
      </c>
      <c r="Y18" s="143">
        <v>357541135</v>
      </c>
      <c r="Z18" s="143" t="s">
        <v>388</v>
      </c>
      <c r="AA18" s="143" t="s">
        <v>389</v>
      </c>
      <c r="AB18" s="144">
        <v>32000</v>
      </c>
      <c r="AC18" s="143" t="s">
        <v>314</v>
      </c>
      <c r="AD18" s="143">
        <v>24</v>
      </c>
      <c r="AE18" s="143" t="s">
        <v>341</v>
      </c>
      <c r="AF18" s="143" t="s">
        <v>349</v>
      </c>
      <c r="AG18" s="143" t="s">
        <v>350</v>
      </c>
      <c r="AH18" s="143" t="s">
        <v>318</v>
      </c>
      <c r="AI18" s="143" t="s">
        <v>390</v>
      </c>
      <c r="AJ18" s="144">
        <v>1710</v>
      </c>
      <c r="AK18" s="144">
        <v>1710</v>
      </c>
      <c r="AL18" s="143" t="s">
        <v>352</v>
      </c>
      <c r="AM18" s="144">
        <v>30253.56</v>
      </c>
      <c r="AN18" s="144">
        <v>9076.44</v>
      </c>
      <c r="AO18" s="144">
        <v>39330</v>
      </c>
      <c r="AP18" s="144">
        <v>1746.44</v>
      </c>
      <c r="AQ18" s="144">
        <v>33.56</v>
      </c>
      <c r="AR18" s="144">
        <v>1780</v>
      </c>
      <c r="AS18" s="144">
        <v>0</v>
      </c>
      <c r="AT18" s="144">
        <v>0</v>
      </c>
      <c r="AU18" s="144">
        <v>0</v>
      </c>
      <c r="AV18" s="143">
        <v>23</v>
      </c>
      <c r="AW18" s="143">
        <v>0</v>
      </c>
      <c r="AX18" s="143">
        <v>0</v>
      </c>
      <c r="AY18" s="143">
        <v>0</v>
      </c>
      <c r="AZ18" s="143">
        <v>0</v>
      </c>
      <c r="BA18" s="143">
        <v>0</v>
      </c>
      <c r="BB18" s="143" t="s">
        <v>292</v>
      </c>
      <c r="BC18" s="131" t="s">
        <v>293</v>
      </c>
      <c r="BD18" s="131">
        <v>0</v>
      </c>
      <c r="BE18" s="132">
        <v>0</v>
      </c>
      <c r="BF18" s="131" t="s">
        <v>387</v>
      </c>
      <c r="BG18" s="131"/>
      <c r="BH18" s="123" t="s">
        <v>259</v>
      </c>
      <c r="BI18" s="94" t="s">
        <v>100</v>
      </c>
      <c r="BJ18" s="122">
        <v>46188</v>
      </c>
      <c r="BK18" s="128" t="s">
        <v>103</v>
      </c>
      <c r="BL18" s="127" t="s">
        <v>108</v>
      </c>
      <c r="BM18" s="129" t="s">
        <v>180</v>
      </c>
      <c r="BN18" s="128" t="s">
        <v>222</v>
      </c>
      <c r="BO18" s="128"/>
      <c r="BP18" s="130"/>
      <c r="BQ18" s="151" t="s">
        <v>687</v>
      </c>
    </row>
    <row r="19" spans="1:69" ht="17" hidden="1" customHeight="1" x14ac:dyDescent="0.35">
      <c r="A19" s="131">
        <v>15</v>
      </c>
      <c r="B19" s="143" t="s">
        <v>267</v>
      </c>
      <c r="C19" s="143" t="s">
        <v>268</v>
      </c>
      <c r="D19" s="143" t="s">
        <v>269</v>
      </c>
      <c r="E19" s="143" t="s">
        <v>270</v>
      </c>
      <c r="F19" s="143" t="s">
        <v>270</v>
      </c>
      <c r="G19" s="143" t="s">
        <v>271</v>
      </c>
      <c r="H19" s="143" t="s">
        <v>272</v>
      </c>
      <c r="I19" s="143">
        <v>46983</v>
      </c>
      <c r="J19" s="143" t="s">
        <v>391</v>
      </c>
      <c r="K19" s="143">
        <v>46983</v>
      </c>
      <c r="L19" s="137" t="s">
        <v>307</v>
      </c>
      <c r="M19" s="143" t="s">
        <v>308</v>
      </c>
      <c r="N19" s="143">
        <v>75880</v>
      </c>
      <c r="O19" s="143" t="s">
        <v>392</v>
      </c>
      <c r="P19" s="143">
        <v>108006</v>
      </c>
      <c r="Q19" s="143" t="s">
        <v>393</v>
      </c>
      <c r="R19" s="143" t="s">
        <v>278</v>
      </c>
      <c r="S19" s="143" t="s">
        <v>394</v>
      </c>
      <c r="T19" s="143" t="s">
        <v>394</v>
      </c>
      <c r="U19" s="143" t="s">
        <v>280</v>
      </c>
      <c r="V19" s="143" t="s">
        <v>281</v>
      </c>
      <c r="W19" s="143">
        <v>0</v>
      </c>
      <c r="X19" s="143" t="s">
        <v>282</v>
      </c>
      <c r="Y19" s="143">
        <v>355801748</v>
      </c>
      <c r="Z19" s="143" t="s">
        <v>395</v>
      </c>
      <c r="AA19" s="143" t="s">
        <v>396</v>
      </c>
      <c r="AB19" s="144">
        <v>55000</v>
      </c>
      <c r="AC19" s="143" t="s">
        <v>397</v>
      </c>
      <c r="AD19" s="143">
        <v>24</v>
      </c>
      <c r="AE19" s="143" t="s">
        <v>398</v>
      </c>
      <c r="AF19" s="143" t="s">
        <v>399</v>
      </c>
      <c r="AG19" s="143" t="s">
        <v>400</v>
      </c>
      <c r="AH19" s="143" t="s">
        <v>318</v>
      </c>
      <c r="AI19" s="143" t="s">
        <v>401</v>
      </c>
      <c r="AJ19" s="144">
        <v>2940</v>
      </c>
      <c r="AK19" s="144">
        <v>2940</v>
      </c>
      <c r="AL19" s="143" t="s">
        <v>402</v>
      </c>
      <c r="AM19" s="144">
        <v>46186.879999999997</v>
      </c>
      <c r="AN19" s="144">
        <v>15553.12</v>
      </c>
      <c r="AO19" s="144">
        <v>61740</v>
      </c>
      <c r="AP19" s="144">
        <v>8813.1200000000008</v>
      </c>
      <c r="AQ19" s="144">
        <v>390.88</v>
      </c>
      <c r="AR19" s="144">
        <v>9204</v>
      </c>
      <c r="AS19" s="144">
        <v>8813.1200000000008</v>
      </c>
      <c r="AT19" s="144">
        <v>390.88</v>
      </c>
      <c r="AU19" s="144">
        <v>9204</v>
      </c>
      <c r="AV19" s="143">
        <v>27</v>
      </c>
      <c r="AW19" s="143">
        <v>0</v>
      </c>
      <c r="AX19" s="143">
        <v>0</v>
      </c>
      <c r="AY19" s="143">
        <v>0</v>
      </c>
      <c r="AZ19" s="143">
        <v>0</v>
      </c>
      <c r="BA19" s="143">
        <v>0</v>
      </c>
      <c r="BB19" s="143" t="s">
        <v>292</v>
      </c>
      <c r="BC19" s="131" t="s">
        <v>293</v>
      </c>
      <c r="BD19" s="131">
        <v>0</v>
      </c>
      <c r="BE19" s="132">
        <v>0</v>
      </c>
      <c r="BF19" s="131" t="s">
        <v>394</v>
      </c>
      <c r="BG19" s="131"/>
      <c r="BH19" s="123" t="s">
        <v>295</v>
      </c>
      <c r="BI19" s="94" t="s">
        <v>100</v>
      </c>
      <c r="BJ19" s="148">
        <v>46191</v>
      </c>
      <c r="BK19" s="128" t="s">
        <v>103</v>
      </c>
      <c r="BL19" s="127" t="s">
        <v>108</v>
      </c>
      <c r="BM19" s="129" t="s">
        <v>180</v>
      </c>
      <c r="BN19" s="128" t="s">
        <v>222</v>
      </c>
      <c r="BO19" s="128"/>
      <c r="BP19" s="130"/>
      <c r="BQ19" s="150" t="s">
        <v>795</v>
      </c>
    </row>
    <row r="20" spans="1:69" hidden="1" x14ac:dyDescent="0.35">
      <c r="A20" s="131">
        <v>16</v>
      </c>
      <c r="B20" s="143" t="s">
        <v>267</v>
      </c>
      <c r="C20" s="143" t="s">
        <v>268</v>
      </c>
      <c r="D20" s="143" t="s">
        <v>269</v>
      </c>
      <c r="E20" s="143" t="s">
        <v>270</v>
      </c>
      <c r="F20" s="143" t="s">
        <v>270</v>
      </c>
      <c r="G20" s="143" t="s">
        <v>271</v>
      </c>
      <c r="H20" s="143" t="s">
        <v>272</v>
      </c>
      <c r="I20" s="143">
        <v>46983</v>
      </c>
      <c r="J20" s="143" t="s">
        <v>391</v>
      </c>
      <c r="K20" s="143">
        <v>46983</v>
      </c>
      <c r="L20" s="143" t="s">
        <v>307</v>
      </c>
      <c r="M20" s="143" t="s">
        <v>308</v>
      </c>
      <c r="N20" s="143">
        <v>75880</v>
      </c>
      <c r="O20" s="143" t="s">
        <v>392</v>
      </c>
      <c r="P20" s="143">
        <v>610665</v>
      </c>
      <c r="Q20" s="143" t="s">
        <v>403</v>
      </c>
      <c r="R20" s="143" t="s">
        <v>278</v>
      </c>
      <c r="S20" s="143" t="s">
        <v>404</v>
      </c>
      <c r="T20" s="143" t="s">
        <v>404</v>
      </c>
      <c r="U20" s="143" t="s">
        <v>280</v>
      </c>
      <c r="V20" s="143" t="s">
        <v>281</v>
      </c>
      <c r="W20" s="143">
        <v>0</v>
      </c>
      <c r="X20" s="143" t="s">
        <v>282</v>
      </c>
      <c r="Y20" s="143">
        <v>359451764</v>
      </c>
      <c r="Z20" s="143" t="s">
        <v>405</v>
      </c>
      <c r="AA20" s="143" t="s">
        <v>406</v>
      </c>
      <c r="AB20" s="144">
        <v>50000</v>
      </c>
      <c r="AC20" s="143" t="s">
        <v>397</v>
      </c>
      <c r="AD20" s="143">
        <v>24</v>
      </c>
      <c r="AE20" s="143" t="s">
        <v>341</v>
      </c>
      <c r="AF20" s="143" t="s">
        <v>380</v>
      </c>
      <c r="AG20" s="143" t="s">
        <v>407</v>
      </c>
      <c r="AH20" s="143" t="s">
        <v>318</v>
      </c>
      <c r="AI20" s="143" t="s">
        <v>408</v>
      </c>
      <c r="AJ20" s="144">
        <v>2650</v>
      </c>
      <c r="AK20" s="144">
        <v>2650</v>
      </c>
      <c r="AL20" s="143" t="s">
        <v>409</v>
      </c>
      <c r="AM20" s="144">
        <v>19943.79</v>
      </c>
      <c r="AN20" s="144">
        <v>9206.2099999999991</v>
      </c>
      <c r="AO20" s="144">
        <v>29150</v>
      </c>
      <c r="AP20" s="144">
        <v>30056.21</v>
      </c>
      <c r="AQ20" s="144">
        <v>4515.79</v>
      </c>
      <c r="AR20" s="144">
        <v>34572</v>
      </c>
      <c r="AS20" s="144">
        <v>0</v>
      </c>
      <c r="AT20" s="144">
        <v>0</v>
      </c>
      <c r="AU20" s="144">
        <v>0</v>
      </c>
      <c r="AV20" s="143">
        <v>11</v>
      </c>
      <c r="AW20" s="143">
        <v>0</v>
      </c>
      <c r="AX20" s="143">
        <v>0</v>
      </c>
      <c r="AY20" s="143">
        <v>0</v>
      </c>
      <c r="AZ20" s="143">
        <v>0</v>
      </c>
      <c r="BA20" s="143">
        <v>0</v>
      </c>
      <c r="BB20" s="143" t="s">
        <v>292</v>
      </c>
      <c r="BC20" s="131" t="s">
        <v>293</v>
      </c>
      <c r="BD20" s="131">
        <v>0</v>
      </c>
      <c r="BE20" s="132">
        <v>0</v>
      </c>
      <c r="BF20" s="131" t="s">
        <v>404</v>
      </c>
      <c r="BG20" s="131"/>
      <c r="BH20" s="123" t="s">
        <v>259</v>
      </c>
      <c r="BI20" s="94" t="s">
        <v>100</v>
      </c>
      <c r="BJ20" s="122">
        <v>46188</v>
      </c>
      <c r="BK20" s="128" t="s">
        <v>104</v>
      </c>
      <c r="BL20" s="127" t="s">
        <v>119</v>
      </c>
      <c r="BM20" s="129" t="s">
        <v>180</v>
      </c>
      <c r="BN20" s="128" t="s">
        <v>222</v>
      </c>
      <c r="BO20" s="128"/>
      <c r="BP20" s="130"/>
      <c r="BQ20" s="150" t="s">
        <v>690</v>
      </c>
    </row>
    <row r="21" spans="1:69" hidden="1" x14ac:dyDescent="0.35">
      <c r="A21" s="131">
        <v>17</v>
      </c>
      <c r="B21" s="143" t="s">
        <v>267</v>
      </c>
      <c r="C21" s="143" t="s">
        <v>268</v>
      </c>
      <c r="D21" s="143" t="s">
        <v>269</v>
      </c>
      <c r="E21" s="143" t="s">
        <v>270</v>
      </c>
      <c r="F21" s="143" t="s">
        <v>270</v>
      </c>
      <c r="G21" s="143" t="s">
        <v>271</v>
      </c>
      <c r="H21" s="143" t="s">
        <v>272</v>
      </c>
      <c r="I21" s="143">
        <v>46983</v>
      </c>
      <c r="J21" s="143" t="s">
        <v>391</v>
      </c>
      <c r="K21" s="143">
        <v>46983</v>
      </c>
      <c r="L21" s="143" t="s">
        <v>307</v>
      </c>
      <c r="M21" s="143" t="s">
        <v>308</v>
      </c>
      <c r="N21" s="143">
        <v>75880</v>
      </c>
      <c r="O21" s="143" t="s">
        <v>392</v>
      </c>
      <c r="P21" s="143">
        <v>610665</v>
      </c>
      <c r="Q21" s="143" t="s">
        <v>403</v>
      </c>
      <c r="R21" s="143" t="s">
        <v>278</v>
      </c>
      <c r="S21" s="143" t="s">
        <v>410</v>
      </c>
      <c r="T21" s="143" t="s">
        <v>410</v>
      </c>
      <c r="U21" s="143" t="s">
        <v>280</v>
      </c>
      <c r="V21" s="143" t="s">
        <v>281</v>
      </c>
      <c r="W21" s="143">
        <v>0</v>
      </c>
      <c r="X21" s="143" t="s">
        <v>282</v>
      </c>
      <c r="Y21" s="143">
        <v>359481678</v>
      </c>
      <c r="Z21" s="143" t="s">
        <v>411</v>
      </c>
      <c r="AA21" s="143" t="s">
        <v>412</v>
      </c>
      <c r="AB21" s="144">
        <v>48000</v>
      </c>
      <c r="AC21" s="143" t="s">
        <v>397</v>
      </c>
      <c r="AD21" s="143">
        <v>24</v>
      </c>
      <c r="AE21" s="143" t="s">
        <v>341</v>
      </c>
      <c r="AF21" s="143" t="s">
        <v>413</v>
      </c>
      <c r="AG21" s="143" t="s">
        <v>414</v>
      </c>
      <c r="AH21" s="143" t="s">
        <v>289</v>
      </c>
      <c r="AI21" s="143" t="s">
        <v>408</v>
      </c>
      <c r="AJ21" s="144">
        <v>2560</v>
      </c>
      <c r="AK21" s="144">
        <v>2560</v>
      </c>
      <c r="AL21" s="143" t="s">
        <v>409</v>
      </c>
      <c r="AM21" s="144">
        <v>19654.95</v>
      </c>
      <c r="AN21" s="144">
        <v>8505.0499999999993</v>
      </c>
      <c r="AO21" s="144">
        <v>28160</v>
      </c>
      <c r="AP21" s="144">
        <v>28345.05</v>
      </c>
      <c r="AQ21" s="144">
        <v>4256.95</v>
      </c>
      <c r="AR21" s="144">
        <v>32602</v>
      </c>
      <c r="AS21" s="144">
        <v>0</v>
      </c>
      <c r="AT21" s="144">
        <v>0</v>
      </c>
      <c r="AU21" s="144">
        <v>0</v>
      </c>
      <c r="AV21" s="143">
        <v>11</v>
      </c>
      <c r="AW21" s="143">
        <v>0</v>
      </c>
      <c r="AX21" s="143">
        <v>0</v>
      </c>
      <c r="AY21" s="143">
        <v>0</v>
      </c>
      <c r="AZ21" s="143">
        <v>0</v>
      </c>
      <c r="BA21" s="143">
        <v>0</v>
      </c>
      <c r="BB21" s="143" t="s">
        <v>292</v>
      </c>
      <c r="BC21" s="131" t="s">
        <v>293</v>
      </c>
      <c r="BD21" s="131">
        <v>0</v>
      </c>
      <c r="BE21" s="132">
        <v>0</v>
      </c>
      <c r="BF21" s="131" t="s">
        <v>410</v>
      </c>
      <c r="BG21" s="131"/>
      <c r="BH21" s="123" t="s">
        <v>259</v>
      </c>
      <c r="BI21" s="94" t="s">
        <v>100</v>
      </c>
      <c r="BJ21" s="122">
        <v>46188</v>
      </c>
      <c r="BK21" s="128" t="s">
        <v>104</v>
      </c>
      <c r="BL21" s="127" t="s">
        <v>119</v>
      </c>
      <c r="BM21" s="129" t="s">
        <v>180</v>
      </c>
      <c r="BN21" s="128" t="s">
        <v>222</v>
      </c>
      <c r="BO21" s="128"/>
      <c r="BP21" s="130"/>
      <c r="BQ21" s="150" t="s">
        <v>690</v>
      </c>
    </row>
    <row r="22" spans="1:69" hidden="1" x14ac:dyDescent="0.35">
      <c r="A22" s="131">
        <v>18</v>
      </c>
      <c r="B22" s="143" t="s">
        <v>267</v>
      </c>
      <c r="C22" s="143" t="s">
        <v>268</v>
      </c>
      <c r="D22" s="143" t="s">
        <v>269</v>
      </c>
      <c r="E22" s="143" t="s">
        <v>270</v>
      </c>
      <c r="F22" s="143" t="s">
        <v>270</v>
      </c>
      <c r="G22" s="143" t="s">
        <v>271</v>
      </c>
      <c r="H22" s="143" t="s">
        <v>272</v>
      </c>
      <c r="I22" s="143">
        <v>46983</v>
      </c>
      <c r="J22" s="143" t="s">
        <v>391</v>
      </c>
      <c r="K22" s="143">
        <v>46983</v>
      </c>
      <c r="L22" s="143" t="s">
        <v>307</v>
      </c>
      <c r="M22" s="143" t="s">
        <v>308</v>
      </c>
      <c r="N22" s="143">
        <v>75880</v>
      </c>
      <c r="O22" s="143" t="s">
        <v>392</v>
      </c>
      <c r="P22" s="143">
        <v>108006</v>
      </c>
      <c r="Q22" s="143" t="s">
        <v>393</v>
      </c>
      <c r="R22" s="143" t="s">
        <v>278</v>
      </c>
      <c r="S22" s="143" t="s">
        <v>415</v>
      </c>
      <c r="T22" s="143" t="s">
        <v>415</v>
      </c>
      <c r="U22" s="143" t="s">
        <v>280</v>
      </c>
      <c r="V22" s="143" t="s">
        <v>281</v>
      </c>
      <c r="W22" s="143">
        <v>0</v>
      </c>
      <c r="X22" s="143" t="s">
        <v>282</v>
      </c>
      <c r="Y22" s="143">
        <v>359813831</v>
      </c>
      <c r="Z22" s="143" t="s">
        <v>416</v>
      </c>
      <c r="AA22" s="143" t="s">
        <v>417</v>
      </c>
      <c r="AB22" s="144">
        <v>60000</v>
      </c>
      <c r="AC22" s="143" t="s">
        <v>397</v>
      </c>
      <c r="AD22" s="143">
        <v>24</v>
      </c>
      <c r="AE22" s="143" t="s">
        <v>341</v>
      </c>
      <c r="AF22" s="143" t="s">
        <v>418</v>
      </c>
      <c r="AG22" s="143" t="s">
        <v>419</v>
      </c>
      <c r="AH22" s="143" t="s">
        <v>318</v>
      </c>
      <c r="AI22" s="143" t="s">
        <v>420</v>
      </c>
      <c r="AJ22" s="144">
        <v>3200</v>
      </c>
      <c r="AK22" s="144">
        <v>3200</v>
      </c>
      <c r="AL22" s="143" t="s">
        <v>409</v>
      </c>
      <c r="AM22" s="144">
        <v>17565.12</v>
      </c>
      <c r="AN22" s="144">
        <v>8034.88</v>
      </c>
      <c r="AO22" s="144">
        <v>25600</v>
      </c>
      <c r="AP22" s="144">
        <v>42434.879999999997</v>
      </c>
      <c r="AQ22" s="144">
        <v>7892.12</v>
      </c>
      <c r="AR22" s="144">
        <v>50327</v>
      </c>
      <c r="AS22" s="144">
        <v>0</v>
      </c>
      <c r="AT22" s="144">
        <v>0</v>
      </c>
      <c r="AU22" s="144">
        <v>0</v>
      </c>
      <c r="AV22" s="143">
        <v>8</v>
      </c>
      <c r="AW22" s="143">
        <v>0</v>
      </c>
      <c r="AX22" s="143">
        <v>0</v>
      </c>
      <c r="AY22" s="143">
        <v>0</v>
      </c>
      <c r="AZ22" s="143">
        <v>0</v>
      </c>
      <c r="BA22" s="143">
        <v>0</v>
      </c>
      <c r="BB22" s="143" t="s">
        <v>292</v>
      </c>
      <c r="BC22" s="131" t="s">
        <v>293</v>
      </c>
      <c r="BD22" s="131">
        <v>0</v>
      </c>
      <c r="BE22" s="132">
        <v>0</v>
      </c>
      <c r="BF22" s="131" t="s">
        <v>415</v>
      </c>
      <c r="BG22" s="131"/>
      <c r="BH22" s="123" t="s">
        <v>259</v>
      </c>
      <c r="BI22" s="94" t="s">
        <v>100</v>
      </c>
      <c r="BJ22" s="122">
        <v>46188</v>
      </c>
      <c r="BK22" s="128" t="s">
        <v>103</v>
      </c>
      <c r="BL22" s="127" t="s">
        <v>108</v>
      </c>
      <c r="BM22" s="129" t="s">
        <v>180</v>
      </c>
      <c r="BN22" s="128" t="s">
        <v>222</v>
      </c>
      <c r="BO22" s="128"/>
      <c r="BP22" s="130"/>
      <c r="BQ22" s="151" t="s">
        <v>687</v>
      </c>
    </row>
    <row r="23" spans="1:69" hidden="1" x14ac:dyDescent="0.35">
      <c r="A23" s="131">
        <v>19</v>
      </c>
      <c r="B23" s="143" t="s">
        <v>267</v>
      </c>
      <c r="C23" s="143" t="s">
        <v>268</v>
      </c>
      <c r="D23" s="143" t="s">
        <v>269</v>
      </c>
      <c r="E23" s="143" t="s">
        <v>270</v>
      </c>
      <c r="F23" s="143" t="s">
        <v>270</v>
      </c>
      <c r="G23" s="143" t="s">
        <v>271</v>
      </c>
      <c r="H23" s="143" t="s">
        <v>272</v>
      </c>
      <c r="I23" s="143">
        <v>46983</v>
      </c>
      <c r="J23" s="143" t="s">
        <v>391</v>
      </c>
      <c r="K23" s="143">
        <v>46983</v>
      </c>
      <c r="L23" s="143" t="s">
        <v>307</v>
      </c>
      <c r="M23" s="143" t="s">
        <v>308</v>
      </c>
      <c r="N23" s="143">
        <v>75880</v>
      </c>
      <c r="O23" s="143" t="s">
        <v>392</v>
      </c>
      <c r="P23" s="143">
        <v>610665</v>
      </c>
      <c r="Q23" s="143" t="s">
        <v>403</v>
      </c>
      <c r="R23" s="143" t="s">
        <v>278</v>
      </c>
      <c r="S23" s="143" t="s">
        <v>421</v>
      </c>
      <c r="T23" s="143" t="s">
        <v>421</v>
      </c>
      <c r="U23" s="143" t="s">
        <v>280</v>
      </c>
      <c r="V23" s="143" t="s">
        <v>281</v>
      </c>
      <c r="W23" s="143">
        <v>0</v>
      </c>
      <c r="X23" s="143" t="s">
        <v>282</v>
      </c>
      <c r="Y23" s="143">
        <v>359804168</v>
      </c>
      <c r="Z23" s="143" t="s">
        <v>422</v>
      </c>
      <c r="AA23" s="143" t="s">
        <v>423</v>
      </c>
      <c r="AB23" s="144">
        <v>80000</v>
      </c>
      <c r="AC23" s="143" t="s">
        <v>397</v>
      </c>
      <c r="AD23" s="143">
        <v>24</v>
      </c>
      <c r="AE23" s="143" t="s">
        <v>356</v>
      </c>
      <c r="AF23" s="143" t="s">
        <v>424</v>
      </c>
      <c r="AG23" s="143" t="s">
        <v>425</v>
      </c>
      <c r="AH23" s="143" t="s">
        <v>426</v>
      </c>
      <c r="AI23" s="143" t="s">
        <v>420</v>
      </c>
      <c r="AJ23" s="144">
        <v>4270</v>
      </c>
      <c r="AK23" s="144">
        <v>4270</v>
      </c>
      <c r="AL23" s="143" t="s">
        <v>427</v>
      </c>
      <c r="AM23" s="144">
        <v>19827.38</v>
      </c>
      <c r="AN23" s="144">
        <v>10062.620000000001</v>
      </c>
      <c r="AO23" s="144">
        <v>29890</v>
      </c>
      <c r="AP23" s="144">
        <v>60172.62</v>
      </c>
      <c r="AQ23" s="144">
        <v>11855.38</v>
      </c>
      <c r="AR23" s="144">
        <v>72028</v>
      </c>
      <c r="AS23" s="144">
        <v>3116</v>
      </c>
      <c r="AT23" s="144">
        <v>1154</v>
      </c>
      <c r="AU23" s="144">
        <v>4270</v>
      </c>
      <c r="AV23" s="143">
        <v>8</v>
      </c>
      <c r="AW23" s="143">
        <v>0</v>
      </c>
      <c r="AX23" s="143">
        <v>0</v>
      </c>
      <c r="AY23" s="143">
        <v>0</v>
      </c>
      <c r="AZ23" s="143">
        <v>0</v>
      </c>
      <c r="BA23" s="143">
        <v>0</v>
      </c>
      <c r="BB23" s="143" t="s">
        <v>292</v>
      </c>
      <c r="BC23" s="131" t="s">
        <v>293</v>
      </c>
      <c r="BD23" s="131">
        <v>0</v>
      </c>
      <c r="BE23" s="132">
        <v>0</v>
      </c>
      <c r="BF23" s="131" t="s">
        <v>421</v>
      </c>
      <c r="BG23" s="131"/>
      <c r="BH23" s="123" t="s">
        <v>259</v>
      </c>
      <c r="BI23" s="94" t="s">
        <v>100</v>
      </c>
      <c r="BJ23" s="122">
        <v>46188</v>
      </c>
      <c r="BK23" s="128" t="s">
        <v>103</v>
      </c>
      <c r="BL23" s="127" t="s">
        <v>108</v>
      </c>
      <c r="BM23" s="129" t="s">
        <v>180</v>
      </c>
      <c r="BN23" s="128" t="s">
        <v>222</v>
      </c>
      <c r="BO23" s="128"/>
      <c r="BP23" s="130"/>
      <c r="BQ23" s="151" t="s">
        <v>687</v>
      </c>
    </row>
    <row r="24" spans="1:69" hidden="1" x14ac:dyDescent="0.35">
      <c r="A24" s="131">
        <v>20</v>
      </c>
      <c r="B24" s="143" t="s">
        <v>267</v>
      </c>
      <c r="C24" s="143" t="s">
        <v>268</v>
      </c>
      <c r="D24" s="143" t="s">
        <v>269</v>
      </c>
      <c r="E24" s="143" t="s">
        <v>270</v>
      </c>
      <c r="F24" s="143" t="s">
        <v>270</v>
      </c>
      <c r="G24" s="143" t="s">
        <v>271</v>
      </c>
      <c r="H24" s="143" t="s">
        <v>272</v>
      </c>
      <c r="I24" s="143">
        <v>46983</v>
      </c>
      <c r="J24" s="143" t="s">
        <v>391</v>
      </c>
      <c r="K24" s="143">
        <v>46983</v>
      </c>
      <c r="L24" s="143" t="s">
        <v>307</v>
      </c>
      <c r="M24" s="143" t="s">
        <v>308</v>
      </c>
      <c r="N24" s="143">
        <v>75880</v>
      </c>
      <c r="O24" s="143" t="s">
        <v>392</v>
      </c>
      <c r="P24" s="143">
        <v>610665</v>
      </c>
      <c r="Q24" s="143" t="s">
        <v>403</v>
      </c>
      <c r="R24" s="143" t="s">
        <v>278</v>
      </c>
      <c r="S24" s="143" t="s">
        <v>428</v>
      </c>
      <c r="T24" s="143" t="s">
        <v>428</v>
      </c>
      <c r="U24" s="143" t="s">
        <v>280</v>
      </c>
      <c r="V24" s="143" t="s">
        <v>281</v>
      </c>
      <c r="W24" s="143">
        <v>0</v>
      </c>
      <c r="X24" s="143" t="s">
        <v>282</v>
      </c>
      <c r="Y24" s="143">
        <v>359768680</v>
      </c>
      <c r="Z24" s="143" t="s">
        <v>429</v>
      </c>
      <c r="AA24" s="143" t="s">
        <v>430</v>
      </c>
      <c r="AB24" s="144">
        <v>35000</v>
      </c>
      <c r="AC24" s="143" t="s">
        <v>397</v>
      </c>
      <c r="AD24" s="143">
        <v>24</v>
      </c>
      <c r="AE24" s="143" t="s">
        <v>286</v>
      </c>
      <c r="AF24" s="143" t="s">
        <v>431</v>
      </c>
      <c r="AG24" s="143" t="s">
        <v>432</v>
      </c>
      <c r="AH24" s="143" t="s">
        <v>289</v>
      </c>
      <c r="AI24" s="143" t="s">
        <v>420</v>
      </c>
      <c r="AJ24" s="144">
        <v>1890</v>
      </c>
      <c r="AK24" s="144">
        <v>1890</v>
      </c>
      <c r="AL24" s="143" t="s">
        <v>409</v>
      </c>
      <c r="AM24" s="144">
        <v>9811.85</v>
      </c>
      <c r="AN24" s="144">
        <v>5308.15</v>
      </c>
      <c r="AO24" s="144">
        <v>15120</v>
      </c>
      <c r="AP24" s="144">
        <v>25188.15</v>
      </c>
      <c r="AQ24" s="144">
        <v>4944.8500000000004</v>
      </c>
      <c r="AR24" s="144">
        <v>30133</v>
      </c>
      <c r="AS24" s="144">
        <v>0</v>
      </c>
      <c r="AT24" s="144">
        <v>0</v>
      </c>
      <c r="AU24" s="144">
        <v>0</v>
      </c>
      <c r="AV24" s="143">
        <v>8</v>
      </c>
      <c r="AW24" s="143">
        <v>0</v>
      </c>
      <c r="AX24" s="143">
        <v>0</v>
      </c>
      <c r="AY24" s="143">
        <v>0</v>
      </c>
      <c r="AZ24" s="143">
        <v>0</v>
      </c>
      <c r="BA24" s="143">
        <v>0</v>
      </c>
      <c r="BB24" s="143" t="s">
        <v>292</v>
      </c>
      <c r="BC24" s="131" t="s">
        <v>293</v>
      </c>
      <c r="BD24" s="131">
        <v>0</v>
      </c>
      <c r="BE24" s="132">
        <v>0</v>
      </c>
      <c r="BF24" s="131" t="s">
        <v>428</v>
      </c>
      <c r="BG24" s="131"/>
      <c r="BH24" s="123" t="s">
        <v>259</v>
      </c>
      <c r="BI24" s="94" t="s">
        <v>100</v>
      </c>
      <c r="BJ24" s="122">
        <v>46188</v>
      </c>
      <c r="BK24" s="128" t="s">
        <v>103</v>
      </c>
      <c r="BL24" s="127" t="s">
        <v>108</v>
      </c>
      <c r="BM24" s="129" t="s">
        <v>180</v>
      </c>
      <c r="BN24" s="128" t="s">
        <v>222</v>
      </c>
      <c r="BO24" s="128"/>
      <c r="BP24" s="130"/>
      <c r="BQ24" s="151" t="s">
        <v>687</v>
      </c>
    </row>
    <row r="25" spans="1:69" hidden="1" x14ac:dyDescent="0.35">
      <c r="A25" s="131">
        <v>21</v>
      </c>
      <c r="B25" s="143" t="s">
        <v>267</v>
      </c>
      <c r="C25" s="143" t="s">
        <v>268</v>
      </c>
      <c r="D25" s="143" t="s">
        <v>269</v>
      </c>
      <c r="E25" s="143" t="s">
        <v>270</v>
      </c>
      <c r="F25" s="143" t="s">
        <v>270</v>
      </c>
      <c r="G25" s="143" t="s">
        <v>271</v>
      </c>
      <c r="H25" s="143" t="s">
        <v>272</v>
      </c>
      <c r="I25" s="143">
        <v>46983</v>
      </c>
      <c r="J25" s="143" t="s">
        <v>391</v>
      </c>
      <c r="K25" s="143">
        <v>46983</v>
      </c>
      <c r="L25" s="143" t="s">
        <v>307</v>
      </c>
      <c r="M25" s="143" t="s">
        <v>308</v>
      </c>
      <c r="N25" s="143">
        <v>75880</v>
      </c>
      <c r="O25" s="143" t="s">
        <v>392</v>
      </c>
      <c r="P25" s="143">
        <v>108006</v>
      </c>
      <c r="Q25" s="143" t="s">
        <v>393</v>
      </c>
      <c r="R25" s="143" t="s">
        <v>278</v>
      </c>
      <c r="S25" s="143" t="s">
        <v>433</v>
      </c>
      <c r="T25" s="143" t="s">
        <v>433</v>
      </c>
      <c r="U25" s="143" t="s">
        <v>280</v>
      </c>
      <c r="V25" s="143" t="s">
        <v>281</v>
      </c>
      <c r="W25" s="143">
        <v>0</v>
      </c>
      <c r="X25" s="143" t="s">
        <v>282</v>
      </c>
      <c r="Y25" s="143">
        <v>359799604</v>
      </c>
      <c r="Z25" s="143" t="s">
        <v>434</v>
      </c>
      <c r="AA25" s="143" t="s">
        <v>435</v>
      </c>
      <c r="AB25" s="144">
        <v>60000</v>
      </c>
      <c r="AC25" s="143" t="s">
        <v>397</v>
      </c>
      <c r="AD25" s="143">
        <v>24</v>
      </c>
      <c r="AE25" s="143" t="s">
        <v>341</v>
      </c>
      <c r="AF25" s="143" t="s">
        <v>436</v>
      </c>
      <c r="AG25" s="143" t="s">
        <v>437</v>
      </c>
      <c r="AH25" s="143" t="s">
        <v>318</v>
      </c>
      <c r="AI25" s="143" t="s">
        <v>420</v>
      </c>
      <c r="AJ25" s="144">
        <v>3230</v>
      </c>
      <c r="AK25" s="144">
        <v>3230</v>
      </c>
      <c r="AL25" s="143" t="s">
        <v>409</v>
      </c>
      <c r="AM25" s="144">
        <v>17031.47</v>
      </c>
      <c r="AN25" s="144">
        <v>8808.5300000000007</v>
      </c>
      <c r="AO25" s="144">
        <v>25840</v>
      </c>
      <c r="AP25" s="144">
        <v>42968.53</v>
      </c>
      <c r="AQ25" s="144">
        <v>8418.4699999999993</v>
      </c>
      <c r="AR25" s="144">
        <v>51387</v>
      </c>
      <c r="AS25" s="144">
        <v>0</v>
      </c>
      <c r="AT25" s="144">
        <v>0</v>
      </c>
      <c r="AU25" s="144">
        <v>0</v>
      </c>
      <c r="AV25" s="143">
        <v>8</v>
      </c>
      <c r="AW25" s="143">
        <v>0</v>
      </c>
      <c r="AX25" s="143">
        <v>0</v>
      </c>
      <c r="AY25" s="143">
        <v>0</v>
      </c>
      <c r="AZ25" s="143">
        <v>0</v>
      </c>
      <c r="BA25" s="143">
        <v>0</v>
      </c>
      <c r="BB25" s="143" t="s">
        <v>292</v>
      </c>
      <c r="BC25" s="131" t="s">
        <v>293</v>
      </c>
      <c r="BD25" s="131">
        <v>0</v>
      </c>
      <c r="BE25" s="132">
        <v>0</v>
      </c>
      <c r="BF25" s="131" t="s">
        <v>433</v>
      </c>
      <c r="BG25" s="131"/>
      <c r="BH25" s="123" t="s">
        <v>259</v>
      </c>
      <c r="BI25" s="94" t="s">
        <v>100</v>
      </c>
      <c r="BJ25" s="122">
        <v>46188</v>
      </c>
      <c r="BK25" s="128" t="s">
        <v>104</v>
      </c>
      <c r="BL25" s="127" t="s">
        <v>119</v>
      </c>
      <c r="BM25" s="129" t="s">
        <v>180</v>
      </c>
      <c r="BN25" s="128" t="s">
        <v>222</v>
      </c>
      <c r="BO25" s="128"/>
      <c r="BP25" s="130"/>
      <c r="BQ25" s="150" t="s">
        <v>690</v>
      </c>
    </row>
    <row r="26" spans="1:69" ht="15.5" hidden="1" customHeight="1" x14ac:dyDescent="0.35">
      <c r="A26" s="131">
        <v>22</v>
      </c>
      <c r="B26" s="143" t="s">
        <v>267</v>
      </c>
      <c r="C26" s="143" t="s">
        <v>268</v>
      </c>
      <c r="D26" s="143" t="s">
        <v>269</v>
      </c>
      <c r="E26" s="143" t="s">
        <v>270</v>
      </c>
      <c r="F26" s="143" t="s">
        <v>270</v>
      </c>
      <c r="G26" s="143" t="s">
        <v>271</v>
      </c>
      <c r="H26" s="143" t="s">
        <v>272</v>
      </c>
      <c r="I26" s="143">
        <v>46983</v>
      </c>
      <c r="J26" s="143" t="s">
        <v>391</v>
      </c>
      <c r="K26" s="143">
        <v>46983</v>
      </c>
      <c r="L26" s="143" t="s">
        <v>307</v>
      </c>
      <c r="M26" s="143" t="s">
        <v>308</v>
      </c>
      <c r="N26" s="143">
        <v>75880</v>
      </c>
      <c r="O26" s="143" t="s">
        <v>392</v>
      </c>
      <c r="P26" s="143">
        <v>610665</v>
      </c>
      <c r="Q26" s="143" t="s">
        <v>403</v>
      </c>
      <c r="R26" s="143" t="s">
        <v>278</v>
      </c>
      <c r="S26" s="143" t="s">
        <v>438</v>
      </c>
      <c r="T26" s="143" t="s">
        <v>438</v>
      </c>
      <c r="U26" s="143" t="s">
        <v>280</v>
      </c>
      <c r="V26" s="143" t="s">
        <v>281</v>
      </c>
      <c r="W26" s="143">
        <v>0</v>
      </c>
      <c r="X26" s="143" t="s">
        <v>282</v>
      </c>
      <c r="Y26" s="143">
        <v>359972621</v>
      </c>
      <c r="Z26" s="143" t="s">
        <v>439</v>
      </c>
      <c r="AA26" s="143" t="s">
        <v>440</v>
      </c>
      <c r="AB26" s="144">
        <v>35000</v>
      </c>
      <c r="AC26" s="143" t="s">
        <v>397</v>
      </c>
      <c r="AD26" s="143">
        <v>24</v>
      </c>
      <c r="AE26" s="143" t="s">
        <v>286</v>
      </c>
      <c r="AF26" s="143" t="s">
        <v>441</v>
      </c>
      <c r="AG26" s="143" t="s">
        <v>442</v>
      </c>
      <c r="AH26" s="143" t="s">
        <v>289</v>
      </c>
      <c r="AI26" s="143" t="s">
        <v>443</v>
      </c>
      <c r="AJ26" s="144">
        <v>1890</v>
      </c>
      <c r="AK26" s="144">
        <v>1890</v>
      </c>
      <c r="AL26" s="143" t="s">
        <v>409</v>
      </c>
      <c r="AM26" s="144">
        <v>7216.82</v>
      </c>
      <c r="AN26" s="144">
        <v>4123.18</v>
      </c>
      <c r="AO26" s="144">
        <v>11340</v>
      </c>
      <c r="AP26" s="144">
        <v>27783.18</v>
      </c>
      <c r="AQ26" s="144">
        <v>6128.82</v>
      </c>
      <c r="AR26" s="144">
        <v>33912</v>
      </c>
      <c r="AS26" s="144">
        <v>0</v>
      </c>
      <c r="AT26" s="144">
        <v>0</v>
      </c>
      <c r="AU26" s="144">
        <v>0</v>
      </c>
      <c r="AV26" s="143">
        <v>6</v>
      </c>
      <c r="AW26" s="143">
        <v>0</v>
      </c>
      <c r="AX26" s="143">
        <v>0</v>
      </c>
      <c r="AY26" s="143">
        <v>0</v>
      </c>
      <c r="AZ26" s="143">
        <v>0</v>
      </c>
      <c r="BA26" s="143">
        <v>0</v>
      </c>
      <c r="BB26" s="143" t="s">
        <v>292</v>
      </c>
      <c r="BC26" s="131" t="s">
        <v>293</v>
      </c>
      <c r="BD26" s="131">
        <v>0</v>
      </c>
      <c r="BE26" s="132">
        <v>0</v>
      </c>
      <c r="BF26" s="131" t="s">
        <v>438</v>
      </c>
      <c r="BG26" s="131"/>
      <c r="BH26" s="123" t="s">
        <v>259</v>
      </c>
      <c r="BI26" s="94" t="s">
        <v>100</v>
      </c>
      <c r="BJ26" s="122">
        <v>46188</v>
      </c>
      <c r="BK26" s="128" t="s">
        <v>104</v>
      </c>
      <c r="BL26" s="127" t="s">
        <v>119</v>
      </c>
      <c r="BM26" s="129" t="s">
        <v>180</v>
      </c>
      <c r="BN26" s="128" t="s">
        <v>222</v>
      </c>
      <c r="BO26" s="128"/>
      <c r="BP26" s="130"/>
      <c r="BQ26" s="150" t="s">
        <v>690</v>
      </c>
    </row>
    <row r="27" spans="1:69" hidden="1" x14ac:dyDescent="0.35">
      <c r="A27" s="131">
        <v>23</v>
      </c>
      <c r="B27" s="143" t="s">
        <v>267</v>
      </c>
      <c r="C27" s="143" t="s">
        <v>268</v>
      </c>
      <c r="D27" s="143" t="s">
        <v>269</v>
      </c>
      <c r="E27" s="143" t="s">
        <v>270</v>
      </c>
      <c r="F27" s="143" t="s">
        <v>270</v>
      </c>
      <c r="G27" s="143" t="s">
        <v>271</v>
      </c>
      <c r="H27" s="143" t="s">
        <v>272</v>
      </c>
      <c r="I27" s="143">
        <v>46983</v>
      </c>
      <c r="J27" s="143" t="s">
        <v>391</v>
      </c>
      <c r="K27" s="143">
        <v>46983</v>
      </c>
      <c r="L27" s="143" t="s">
        <v>307</v>
      </c>
      <c r="M27" s="143" t="s">
        <v>308</v>
      </c>
      <c r="N27" s="143">
        <v>75880</v>
      </c>
      <c r="O27" s="143" t="s">
        <v>392</v>
      </c>
      <c r="P27" s="143">
        <v>108006</v>
      </c>
      <c r="Q27" s="143" t="s">
        <v>393</v>
      </c>
      <c r="R27" s="143" t="s">
        <v>278</v>
      </c>
      <c r="S27" s="143" t="s">
        <v>444</v>
      </c>
      <c r="T27" s="143" t="s">
        <v>444</v>
      </c>
      <c r="U27" s="143" t="s">
        <v>445</v>
      </c>
      <c r="V27" s="143" t="s">
        <v>281</v>
      </c>
      <c r="W27" s="143">
        <v>0</v>
      </c>
      <c r="X27" s="143" t="s">
        <v>282</v>
      </c>
      <c r="Y27" s="143">
        <v>360020153</v>
      </c>
      <c r="Z27" s="143" t="s">
        <v>446</v>
      </c>
      <c r="AA27" s="143" t="s">
        <v>447</v>
      </c>
      <c r="AB27" s="144">
        <v>80000</v>
      </c>
      <c r="AC27" s="143" t="s">
        <v>397</v>
      </c>
      <c r="AD27" s="143">
        <v>24</v>
      </c>
      <c r="AE27" s="143" t="s">
        <v>448</v>
      </c>
      <c r="AF27" s="143" t="s">
        <v>449</v>
      </c>
      <c r="AG27" s="143" t="s">
        <v>425</v>
      </c>
      <c r="AH27" s="143" t="s">
        <v>318</v>
      </c>
      <c r="AI27" s="143" t="s">
        <v>443</v>
      </c>
      <c r="AJ27" s="144">
        <v>4310</v>
      </c>
      <c r="AK27" s="144">
        <v>4310</v>
      </c>
      <c r="AL27" s="143" t="s">
        <v>409</v>
      </c>
      <c r="AM27" s="144">
        <v>17443.71</v>
      </c>
      <c r="AN27" s="144">
        <v>8416.2900000000009</v>
      </c>
      <c r="AO27" s="144">
        <v>25860</v>
      </c>
      <c r="AP27" s="144">
        <v>62556.29</v>
      </c>
      <c r="AQ27" s="144">
        <v>13594.71</v>
      </c>
      <c r="AR27" s="144">
        <v>76151</v>
      </c>
      <c r="AS27" s="144">
        <v>0</v>
      </c>
      <c r="AT27" s="144">
        <v>0</v>
      </c>
      <c r="AU27" s="144">
        <v>0</v>
      </c>
      <c r="AV27" s="143">
        <v>6</v>
      </c>
      <c r="AW27" s="143">
        <v>0</v>
      </c>
      <c r="AX27" s="143">
        <v>0</v>
      </c>
      <c r="AY27" s="143">
        <v>0</v>
      </c>
      <c r="AZ27" s="143">
        <v>0</v>
      </c>
      <c r="BA27" s="143">
        <v>0</v>
      </c>
      <c r="BB27" s="143" t="s">
        <v>292</v>
      </c>
      <c r="BC27" s="131" t="s">
        <v>293</v>
      </c>
      <c r="BD27" s="131">
        <v>0</v>
      </c>
      <c r="BE27" s="132">
        <v>0</v>
      </c>
      <c r="BF27" s="131" t="s">
        <v>444</v>
      </c>
      <c r="BG27" s="131"/>
      <c r="BH27" s="123" t="s">
        <v>259</v>
      </c>
      <c r="BI27" s="94" t="s">
        <v>100</v>
      </c>
      <c r="BJ27" s="122">
        <v>46188</v>
      </c>
      <c r="BK27" s="128" t="s">
        <v>103</v>
      </c>
      <c r="BL27" s="127" t="s">
        <v>108</v>
      </c>
      <c r="BM27" s="129" t="s">
        <v>180</v>
      </c>
      <c r="BN27" s="128" t="s">
        <v>222</v>
      </c>
      <c r="BO27" s="128"/>
      <c r="BP27" s="130"/>
      <c r="BQ27" s="151" t="s">
        <v>687</v>
      </c>
    </row>
    <row r="28" spans="1:69" hidden="1" x14ac:dyDescent="0.35">
      <c r="A28" s="131">
        <v>24</v>
      </c>
      <c r="B28" s="143" t="s">
        <v>267</v>
      </c>
      <c r="C28" s="143" t="s">
        <v>268</v>
      </c>
      <c r="D28" s="143" t="s">
        <v>269</v>
      </c>
      <c r="E28" s="143" t="s">
        <v>270</v>
      </c>
      <c r="F28" s="143" t="s">
        <v>270</v>
      </c>
      <c r="G28" s="143" t="s">
        <v>271</v>
      </c>
      <c r="H28" s="143" t="s">
        <v>272</v>
      </c>
      <c r="I28" s="143">
        <v>46962</v>
      </c>
      <c r="J28" s="143" t="s">
        <v>450</v>
      </c>
      <c r="K28" s="143">
        <v>46962</v>
      </c>
      <c r="L28" s="143" t="s">
        <v>274</v>
      </c>
      <c r="M28" s="143" t="s">
        <v>275</v>
      </c>
      <c r="N28" s="143">
        <v>75713</v>
      </c>
      <c r="O28" s="143" t="s">
        <v>451</v>
      </c>
      <c r="P28" s="143">
        <v>107959</v>
      </c>
      <c r="Q28" s="143" t="s">
        <v>452</v>
      </c>
      <c r="R28" s="143" t="s">
        <v>278</v>
      </c>
      <c r="S28" s="143" t="s">
        <v>453</v>
      </c>
      <c r="T28" s="143" t="s">
        <v>453</v>
      </c>
      <c r="U28" s="143" t="s">
        <v>454</v>
      </c>
      <c r="V28" s="143" t="s">
        <v>455</v>
      </c>
      <c r="W28" s="143">
        <v>0</v>
      </c>
      <c r="X28" s="143" t="s">
        <v>282</v>
      </c>
      <c r="Y28" s="143">
        <v>355466827</v>
      </c>
      <c r="Z28" s="143" t="s">
        <v>456</v>
      </c>
      <c r="AA28" s="143" t="s">
        <v>457</v>
      </c>
      <c r="AB28" s="144">
        <v>35000</v>
      </c>
      <c r="AC28" s="143" t="s">
        <v>314</v>
      </c>
      <c r="AD28" s="143">
        <v>24</v>
      </c>
      <c r="AE28" s="143" t="s">
        <v>325</v>
      </c>
      <c r="AF28" s="143" t="s">
        <v>458</v>
      </c>
      <c r="AG28" s="143" t="s">
        <v>459</v>
      </c>
      <c r="AH28" s="143" t="s">
        <v>318</v>
      </c>
      <c r="AI28" s="143" t="s">
        <v>460</v>
      </c>
      <c r="AJ28" s="144">
        <v>1870</v>
      </c>
      <c r="AK28" s="144">
        <v>1870</v>
      </c>
      <c r="AL28" s="143" t="s">
        <v>461</v>
      </c>
      <c r="AM28" s="144">
        <v>32793.410000000003</v>
      </c>
      <c r="AN28" s="144">
        <v>10216.59</v>
      </c>
      <c r="AO28" s="144">
        <v>43010</v>
      </c>
      <c r="AP28" s="144">
        <v>2206.59</v>
      </c>
      <c r="AQ28" s="144">
        <v>42.41</v>
      </c>
      <c r="AR28" s="144">
        <v>2249</v>
      </c>
      <c r="AS28" s="144">
        <v>2206.59</v>
      </c>
      <c r="AT28" s="144">
        <v>42.41</v>
      </c>
      <c r="AU28" s="144">
        <v>2249</v>
      </c>
      <c r="AV28" s="143">
        <v>27</v>
      </c>
      <c r="AW28" s="143">
        <v>0</v>
      </c>
      <c r="AX28" s="143">
        <v>0</v>
      </c>
      <c r="AY28" s="143">
        <v>0</v>
      </c>
      <c r="AZ28" s="143">
        <v>0</v>
      </c>
      <c r="BA28" s="143">
        <v>0</v>
      </c>
      <c r="BB28" s="143" t="s">
        <v>292</v>
      </c>
      <c r="BC28" s="131" t="s">
        <v>293</v>
      </c>
      <c r="BD28" s="131">
        <v>0</v>
      </c>
      <c r="BE28" s="132">
        <v>0</v>
      </c>
      <c r="BF28" s="131" t="s">
        <v>453</v>
      </c>
      <c r="BG28" s="131"/>
      <c r="BH28" s="123" t="s">
        <v>295</v>
      </c>
      <c r="BI28" s="94" t="s">
        <v>100</v>
      </c>
      <c r="BJ28" s="148">
        <v>46188</v>
      </c>
      <c r="BK28" s="128" t="s">
        <v>103</v>
      </c>
      <c r="BL28" s="127" t="s">
        <v>108</v>
      </c>
      <c r="BM28" s="129" t="s">
        <v>180</v>
      </c>
      <c r="BN28" s="128" t="s">
        <v>222</v>
      </c>
      <c r="BO28" s="128"/>
      <c r="BP28" s="130"/>
      <c r="BQ28" s="151" t="s">
        <v>687</v>
      </c>
    </row>
    <row r="29" spans="1:69" hidden="1" x14ac:dyDescent="0.35">
      <c r="A29" s="131">
        <v>25</v>
      </c>
      <c r="B29" s="143" t="s">
        <v>267</v>
      </c>
      <c r="C29" s="143" t="s">
        <v>268</v>
      </c>
      <c r="D29" s="143" t="s">
        <v>269</v>
      </c>
      <c r="E29" s="143" t="s">
        <v>270</v>
      </c>
      <c r="F29" s="143" t="s">
        <v>270</v>
      </c>
      <c r="G29" s="143" t="s">
        <v>271</v>
      </c>
      <c r="H29" s="143" t="s">
        <v>272</v>
      </c>
      <c r="I29" s="143">
        <v>46969</v>
      </c>
      <c r="J29" s="143" t="s">
        <v>306</v>
      </c>
      <c r="K29" s="143">
        <v>46969</v>
      </c>
      <c r="L29" s="143" t="s">
        <v>307</v>
      </c>
      <c r="M29" s="143" t="s">
        <v>308</v>
      </c>
      <c r="N29" s="143">
        <v>72597</v>
      </c>
      <c r="O29" s="143" t="s">
        <v>309</v>
      </c>
      <c r="P29" s="143">
        <v>103768</v>
      </c>
      <c r="Q29" s="143" t="s">
        <v>338</v>
      </c>
      <c r="R29" s="143" t="s">
        <v>278</v>
      </c>
      <c r="S29" s="143" t="s">
        <v>339</v>
      </c>
      <c r="T29" s="143" t="s">
        <v>339</v>
      </c>
      <c r="U29" s="143" t="s">
        <v>280</v>
      </c>
      <c r="V29" s="143" t="s">
        <v>281</v>
      </c>
      <c r="W29" s="143">
        <v>0</v>
      </c>
      <c r="X29" s="143" t="s">
        <v>282</v>
      </c>
      <c r="Y29" s="143">
        <v>359825395</v>
      </c>
      <c r="Z29" s="143" t="s">
        <v>340</v>
      </c>
      <c r="AA29" s="143" t="s">
        <v>329</v>
      </c>
      <c r="AB29" s="144">
        <v>70000</v>
      </c>
      <c r="AC29" s="143" t="s">
        <v>314</v>
      </c>
      <c r="AD29" s="143">
        <v>24</v>
      </c>
      <c r="AE29" s="143" t="s">
        <v>341</v>
      </c>
      <c r="AF29" s="143" t="s">
        <v>342</v>
      </c>
      <c r="AG29" s="143" t="s">
        <v>343</v>
      </c>
      <c r="AH29" s="143" t="s">
        <v>318</v>
      </c>
      <c r="AI29" s="143" t="s">
        <v>344</v>
      </c>
      <c r="AJ29" s="144">
        <v>3770</v>
      </c>
      <c r="AK29" s="144">
        <v>3770</v>
      </c>
      <c r="AL29" s="143" t="s">
        <v>345</v>
      </c>
      <c r="AM29" s="144">
        <v>4388.16</v>
      </c>
      <c r="AN29" s="144">
        <v>3151.84</v>
      </c>
      <c r="AO29" s="144">
        <v>7540</v>
      </c>
      <c r="AP29" s="144">
        <v>65611.839999999997</v>
      </c>
      <c r="AQ29" s="144">
        <v>17719.16</v>
      </c>
      <c r="AR29" s="144">
        <v>83331</v>
      </c>
      <c r="AS29" s="144">
        <v>12175.25</v>
      </c>
      <c r="AT29" s="144">
        <v>6674.75</v>
      </c>
      <c r="AU29" s="144">
        <v>18850</v>
      </c>
      <c r="AV29" s="143">
        <v>7</v>
      </c>
      <c r="AW29" s="143">
        <v>0</v>
      </c>
      <c r="AX29" s="143">
        <v>0</v>
      </c>
      <c r="AY29" s="143">
        <v>0</v>
      </c>
      <c r="AZ29" s="143">
        <v>0</v>
      </c>
      <c r="BA29" s="143">
        <v>0</v>
      </c>
      <c r="BB29" s="143" t="s">
        <v>292</v>
      </c>
      <c r="BC29" s="131" t="s">
        <v>293</v>
      </c>
      <c r="BD29" s="131">
        <v>0</v>
      </c>
      <c r="BE29" s="132">
        <v>0</v>
      </c>
      <c r="BF29" s="131" t="s">
        <v>339</v>
      </c>
      <c r="BG29" s="131"/>
      <c r="BH29" s="123" t="s">
        <v>295</v>
      </c>
      <c r="BI29" s="94" t="s">
        <v>100</v>
      </c>
      <c r="BJ29" s="148">
        <v>46188</v>
      </c>
      <c r="BK29" s="128" t="s">
        <v>103</v>
      </c>
      <c r="BL29" s="127" t="s">
        <v>108</v>
      </c>
      <c r="BM29" s="129" t="s">
        <v>180</v>
      </c>
      <c r="BN29" s="128" t="s">
        <v>222</v>
      </c>
      <c r="BO29" s="128"/>
      <c r="BP29" s="130"/>
      <c r="BQ29" s="151" t="s">
        <v>687</v>
      </c>
    </row>
    <row r="30" spans="1:69" ht="15.5" hidden="1" customHeight="1" x14ac:dyDescent="0.35">
      <c r="A30" s="131">
        <v>26</v>
      </c>
      <c r="B30" s="143" t="s">
        <v>267</v>
      </c>
      <c r="C30" s="143" t="s">
        <v>268</v>
      </c>
      <c r="D30" s="143" t="s">
        <v>269</v>
      </c>
      <c r="E30" s="143" t="s">
        <v>270</v>
      </c>
      <c r="F30" s="143" t="s">
        <v>270</v>
      </c>
      <c r="G30" s="143" t="s">
        <v>271</v>
      </c>
      <c r="H30" s="143" t="s">
        <v>272</v>
      </c>
      <c r="I30" s="143">
        <v>46988</v>
      </c>
      <c r="J30" s="143" t="s">
        <v>462</v>
      </c>
      <c r="K30" s="143">
        <v>46988</v>
      </c>
      <c r="L30" s="143" t="s">
        <v>302</v>
      </c>
      <c r="M30" s="143" t="s">
        <v>301</v>
      </c>
      <c r="N30" s="143">
        <v>75646</v>
      </c>
      <c r="O30" s="143" t="s">
        <v>463</v>
      </c>
      <c r="P30" s="143">
        <v>107741</v>
      </c>
      <c r="Q30" s="143" t="s">
        <v>464</v>
      </c>
      <c r="R30" s="143" t="s">
        <v>278</v>
      </c>
      <c r="S30" s="143" t="s">
        <v>465</v>
      </c>
      <c r="T30" s="143" t="s">
        <v>465</v>
      </c>
      <c r="U30" s="143" t="s">
        <v>466</v>
      </c>
      <c r="V30" s="143" t="s">
        <v>281</v>
      </c>
      <c r="W30" s="143">
        <v>0</v>
      </c>
      <c r="X30" s="143" t="s">
        <v>282</v>
      </c>
      <c r="Y30" s="143">
        <v>355070111</v>
      </c>
      <c r="Z30" s="143" t="s">
        <v>467</v>
      </c>
      <c r="AA30" s="143" t="s">
        <v>468</v>
      </c>
      <c r="AB30" s="144">
        <v>65000</v>
      </c>
      <c r="AC30" s="143" t="s">
        <v>397</v>
      </c>
      <c r="AD30" s="143">
        <v>24</v>
      </c>
      <c r="AE30" s="143" t="s">
        <v>469</v>
      </c>
      <c r="AF30" s="143" t="s">
        <v>470</v>
      </c>
      <c r="AG30" s="143" t="s">
        <v>471</v>
      </c>
      <c r="AH30" s="143" t="s">
        <v>426</v>
      </c>
      <c r="AI30" s="143" t="s">
        <v>472</v>
      </c>
      <c r="AJ30" s="144">
        <v>3470</v>
      </c>
      <c r="AK30" s="144">
        <v>3470</v>
      </c>
      <c r="AL30" s="143" t="s">
        <v>473</v>
      </c>
      <c r="AM30" s="144">
        <v>58852.97</v>
      </c>
      <c r="AN30" s="144">
        <v>18139.03</v>
      </c>
      <c r="AO30" s="144">
        <v>76992</v>
      </c>
      <c r="AP30" s="144">
        <v>6147.03</v>
      </c>
      <c r="AQ30" s="144">
        <v>63.97</v>
      </c>
      <c r="AR30" s="144">
        <v>6211</v>
      </c>
      <c r="AS30" s="144">
        <v>6147.03</v>
      </c>
      <c r="AT30" s="144">
        <v>63.97</v>
      </c>
      <c r="AU30" s="144">
        <v>6211</v>
      </c>
      <c r="AV30" s="143">
        <v>28</v>
      </c>
      <c r="AW30" s="143">
        <v>0</v>
      </c>
      <c r="AX30" s="143">
        <v>0</v>
      </c>
      <c r="AY30" s="143">
        <v>0</v>
      </c>
      <c r="AZ30" s="143">
        <v>0</v>
      </c>
      <c r="BA30" s="143">
        <v>0</v>
      </c>
      <c r="BB30" s="143" t="s">
        <v>292</v>
      </c>
      <c r="BC30" s="131" t="s">
        <v>293</v>
      </c>
      <c r="BD30" s="131">
        <v>0</v>
      </c>
      <c r="BE30" s="132">
        <v>0</v>
      </c>
      <c r="BF30" s="131" t="s">
        <v>465</v>
      </c>
      <c r="BG30" s="131"/>
      <c r="BH30" s="123" t="s">
        <v>295</v>
      </c>
      <c r="BI30" s="94" t="s">
        <v>100</v>
      </c>
      <c r="BJ30" s="148">
        <v>46189</v>
      </c>
      <c r="BK30" s="128" t="s">
        <v>103</v>
      </c>
      <c r="BL30" s="127" t="s">
        <v>108</v>
      </c>
      <c r="BM30" s="129" t="s">
        <v>180</v>
      </c>
      <c r="BN30" s="128" t="s">
        <v>222</v>
      </c>
      <c r="BO30" s="128"/>
      <c r="BP30" s="130"/>
      <c r="BQ30" s="151" t="s">
        <v>687</v>
      </c>
    </row>
    <row r="31" spans="1:69" hidden="1" x14ac:dyDescent="0.35">
      <c r="A31" s="131">
        <v>27</v>
      </c>
      <c r="B31" s="143" t="s">
        <v>267</v>
      </c>
      <c r="C31" s="143" t="s">
        <v>268</v>
      </c>
      <c r="D31" s="143" t="s">
        <v>269</v>
      </c>
      <c r="E31" s="143" t="s">
        <v>270</v>
      </c>
      <c r="F31" s="143" t="s">
        <v>270</v>
      </c>
      <c r="G31" s="143" t="s">
        <v>271</v>
      </c>
      <c r="H31" s="143" t="s">
        <v>272</v>
      </c>
      <c r="I31" s="143">
        <v>46969</v>
      </c>
      <c r="J31" s="143" t="s">
        <v>306</v>
      </c>
      <c r="K31" s="143">
        <v>46969</v>
      </c>
      <c r="L31" s="143" t="s">
        <v>307</v>
      </c>
      <c r="M31" s="143" t="s">
        <v>308</v>
      </c>
      <c r="N31" s="143">
        <v>72598</v>
      </c>
      <c r="O31" s="143" t="s">
        <v>474</v>
      </c>
      <c r="P31" s="143">
        <v>103769</v>
      </c>
      <c r="Q31" s="143" t="s">
        <v>475</v>
      </c>
      <c r="R31" s="143" t="s">
        <v>278</v>
      </c>
      <c r="S31" s="143" t="s">
        <v>476</v>
      </c>
      <c r="T31" s="143" t="s">
        <v>476</v>
      </c>
      <c r="U31" s="143" t="s">
        <v>280</v>
      </c>
      <c r="V31" s="143" t="s">
        <v>281</v>
      </c>
      <c r="W31" s="143">
        <v>0</v>
      </c>
      <c r="X31" s="143" t="s">
        <v>282</v>
      </c>
      <c r="Y31" s="143">
        <v>355298509</v>
      </c>
      <c r="Z31" s="143" t="s">
        <v>388</v>
      </c>
      <c r="AA31" s="143" t="s">
        <v>477</v>
      </c>
      <c r="AB31" s="144">
        <v>35000</v>
      </c>
      <c r="AC31" s="143" t="s">
        <v>478</v>
      </c>
      <c r="AD31" s="143">
        <v>24</v>
      </c>
      <c r="AE31" s="143" t="s">
        <v>325</v>
      </c>
      <c r="AF31" s="143" t="s">
        <v>479</v>
      </c>
      <c r="AG31" s="143" t="s">
        <v>480</v>
      </c>
      <c r="AH31" s="143" t="s">
        <v>318</v>
      </c>
      <c r="AI31" s="143" t="s">
        <v>472</v>
      </c>
      <c r="AJ31" s="144">
        <v>1870</v>
      </c>
      <c r="AK31" s="144">
        <v>1870</v>
      </c>
      <c r="AL31" s="143" t="s">
        <v>481</v>
      </c>
      <c r="AM31" s="144">
        <v>31857.26</v>
      </c>
      <c r="AN31" s="144">
        <v>9289.74</v>
      </c>
      <c r="AO31" s="144">
        <v>41147</v>
      </c>
      <c r="AP31" s="144">
        <v>3142.74</v>
      </c>
      <c r="AQ31" s="144">
        <v>88.26</v>
      </c>
      <c r="AR31" s="144">
        <v>3231</v>
      </c>
      <c r="AS31" s="144">
        <v>3142.74</v>
      </c>
      <c r="AT31" s="144">
        <v>88.26</v>
      </c>
      <c r="AU31" s="144">
        <v>3231</v>
      </c>
      <c r="AV31" s="143">
        <v>28</v>
      </c>
      <c r="AW31" s="143">
        <v>0</v>
      </c>
      <c r="AX31" s="143">
        <v>0</v>
      </c>
      <c r="AY31" s="143">
        <v>0</v>
      </c>
      <c r="AZ31" s="143">
        <v>0</v>
      </c>
      <c r="BA31" s="143">
        <v>0</v>
      </c>
      <c r="BB31" s="143" t="s">
        <v>292</v>
      </c>
      <c r="BC31" s="131" t="s">
        <v>293</v>
      </c>
      <c r="BD31" s="131">
        <v>0</v>
      </c>
      <c r="BE31" s="132">
        <v>0</v>
      </c>
      <c r="BF31" s="131" t="s">
        <v>476</v>
      </c>
      <c r="BG31" s="131"/>
      <c r="BH31" s="123" t="s">
        <v>295</v>
      </c>
      <c r="BI31" s="94" t="s">
        <v>100</v>
      </c>
      <c r="BJ31" s="148">
        <v>46189</v>
      </c>
      <c r="BK31" s="128" t="s">
        <v>103</v>
      </c>
      <c r="BL31" s="127" t="s">
        <v>108</v>
      </c>
      <c r="BM31" s="129" t="s">
        <v>181</v>
      </c>
      <c r="BN31" s="128" t="s">
        <v>222</v>
      </c>
      <c r="BO31" s="128"/>
      <c r="BP31" s="130"/>
      <c r="BQ31" s="119" t="s">
        <v>689</v>
      </c>
    </row>
    <row r="32" spans="1:69" hidden="1" x14ac:dyDescent="0.35">
      <c r="A32" s="131">
        <v>28</v>
      </c>
      <c r="B32" s="143" t="s">
        <v>267</v>
      </c>
      <c r="C32" s="143" t="s">
        <v>268</v>
      </c>
      <c r="D32" s="143" t="s">
        <v>269</v>
      </c>
      <c r="E32" s="143" t="s">
        <v>270</v>
      </c>
      <c r="F32" s="143" t="s">
        <v>270</v>
      </c>
      <c r="G32" s="143" t="s">
        <v>271</v>
      </c>
      <c r="H32" s="143" t="s">
        <v>272</v>
      </c>
      <c r="I32" s="143">
        <v>46988</v>
      </c>
      <c r="J32" s="143" t="s">
        <v>462</v>
      </c>
      <c r="K32" s="143">
        <v>46988</v>
      </c>
      <c r="L32" s="143" t="s">
        <v>302</v>
      </c>
      <c r="M32" s="143" t="s">
        <v>301</v>
      </c>
      <c r="N32" s="143">
        <v>75943</v>
      </c>
      <c r="O32" s="143" t="s">
        <v>482</v>
      </c>
      <c r="P32" s="143">
        <v>662886</v>
      </c>
      <c r="Q32" s="143" t="s">
        <v>483</v>
      </c>
      <c r="R32" s="143" t="s">
        <v>278</v>
      </c>
      <c r="S32" s="143" t="s">
        <v>484</v>
      </c>
      <c r="T32" s="143" t="s">
        <v>484</v>
      </c>
      <c r="U32" s="143" t="s">
        <v>280</v>
      </c>
      <c r="V32" s="143" t="s">
        <v>281</v>
      </c>
      <c r="W32" s="143">
        <v>0</v>
      </c>
      <c r="X32" s="143" t="s">
        <v>282</v>
      </c>
      <c r="Y32" s="143">
        <v>358248902</v>
      </c>
      <c r="Z32" s="143" t="s">
        <v>485</v>
      </c>
      <c r="AA32" s="143" t="s">
        <v>486</v>
      </c>
      <c r="AB32" s="144">
        <v>55000</v>
      </c>
      <c r="AC32" s="143" t="s">
        <v>397</v>
      </c>
      <c r="AD32" s="143">
        <v>24</v>
      </c>
      <c r="AE32" s="143" t="s">
        <v>356</v>
      </c>
      <c r="AF32" s="143" t="s">
        <v>487</v>
      </c>
      <c r="AG32" s="143" t="s">
        <v>488</v>
      </c>
      <c r="AH32" s="143" t="s">
        <v>426</v>
      </c>
      <c r="AI32" s="143" t="s">
        <v>489</v>
      </c>
      <c r="AJ32" s="144">
        <v>2930</v>
      </c>
      <c r="AK32" s="144">
        <v>2930</v>
      </c>
      <c r="AL32" s="143" t="s">
        <v>490</v>
      </c>
      <c r="AM32" s="144">
        <v>41109.83</v>
      </c>
      <c r="AN32" s="144">
        <v>14560.17</v>
      </c>
      <c r="AO32" s="144">
        <v>55670</v>
      </c>
      <c r="AP32" s="144">
        <v>13890.17</v>
      </c>
      <c r="AQ32" s="144">
        <v>887.83</v>
      </c>
      <c r="AR32" s="144">
        <v>14778</v>
      </c>
      <c r="AS32" s="144">
        <v>2666.28</v>
      </c>
      <c r="AT32" s="144">
        <v>263.72000000000003</v>
      </c>
      <c r="AU32" s="144">
        <v>2930</v>
      </c>
      <c r="AV32" s="143">
        <v>20</v>
      </c>
      <c r="AW32" s="143">
        <v>0</v>
      </c>
      <c r="AX32" s="143">
        <v>0</v>
      </c>
      <c r="AY32" s="143">
        <v>0</v>
      </c>
      <c r="AZ32" s="143">
        <v>0</v>
      </c>
      <c r="BA32" s="143">
        <v>0</v>
      </c>
      <c r="BB32" s="143" t="s">
        <v>292</v>
      </c>
      <c r="BC32" s="131" t="s">
        <v>293</v>
      </c>
      <c r="BD32" s="131">
        <v>0</v>
      </c>
      <c r="BE32" s="132">
        <v>0</v>
      </c>
      <c r="BF32" s="131" t="s">
        <v>484</v>
      </c>
      <c r="BG32" s="131"/>
      <c r="BH32" s="123" t="s">
        <v>295</v>
      </c>
      <c r="BI32" s="94" t="s">
        <v>100</v>
      </c>
      <c r="BJ32" s="148">
        <v>46189</v>
      </c>
      <c r="BK32" s="128" t="s">
        <v>103</v>
      </c>
      <c r="BL32" s="127" t="s">
        <v>108</v>
      </c>
      <c r="BM32" s="129" t="s">
        <v>181</v>
      </c>
      <c r="BN32" s="128" t="s">
        <v>222</v>
      </c>
      <c r="BO32" s="128"/>
      <c r="BP32" s="130"/>
      <c r="BQ32" s="119" t="s">
        <v>689</v>
      </c>
    </row>
    <row r="33" spans="1:69" hidden="1" x14ac:dyDescent="0.35">
      <c r="A33" s="131">
        <v>29</v>
      </c>
      <c r="B33" s="137" t="s">
        <v>267</v>
      </c>
      <c r="C33" s="137" t="s">
        <v>268</v>
      </c>
      <c r="D33" s="137" t="s">
        <v>269</v>
      </c>
      <c r="E33" s="137" t="s">
        <v>270</v>
      </c>
      <c r="F33" s="137" t="s">
        <v>270</v>
      </c>
      <c r="G33" s="137" t="s">
        <v>271</v>
      </c>
      <c r="H33" s="137" t="s">
        <v>272</v>
      </c>
      <c r="I33" s="137">
        <v>46988</v>
      </c>
      <c r="J33" s="137" t="s">
        <v>462</v>
      </c>
      <c r="K33" s="137">
        <v>46988</v>
      </c>
      <c r="L33" s="137" t="s">
        <v>302</v>
      </c>
      <c r="M33" s="137" t="s">
        <v>301</v>
      </c>
      <c r="N33" s="137">
        <v>75943</v>
      </c>
      <c r="O33" s="137" t="s">
        <v>482</v>
      </c>
      <c r="P33" s="137">
        <v>108103</v>
      </c>
      <c r="Q33" s="137" t="s">
        <v>491</v>
      </c>
      <c r="R33" s="137" t="s">
        <v>278</v>
      </c>
      <c r="S33" s="137" t="s">
        <v>492</v>
      </c>
      <c r="T33" s="137" t="s">
        <v>492</v>
      </c>
      <c r="U33" s="137" t="s">
        <v>280</v>
      </c>
      <c r="V33" s="137" t="s">
        <v>281</v>
      </c>
      <c r="W33" s="137">
        <v>0</v>
      </c>
      <c r="X33" s="137" t="s">
        <v>282</v>
      </c>
      <c r="Y33" s="137">
        <v>359448845</v>
      </c>
      <c r="Z33" s="137" t="s">
        <v>493</v>
      </c>
      <c r="AA33" s="137" t="s">
        <v>494</v>
      </c>
      <c r="AB33" s="138">
        <v>60000</v>
      </c>
      <c r="AC33" s="137" t="s">
        <v>397</v>
      </c>
      <c r="AD33" s="137">
        <v>24</v>
      </c>
      <c r="AE33" s="137" t="s">
        <v>341</v>
      </c>
      <c r="AF33" s="137" t="s">
        <v>495</v>
      </c>
      <c r="AG33" s="137" t="s">
        <v>496</v>
      </c>
      <c r="AH33" s="137" t="s">
        <v>318</v>
      </c>
      <c r="AI33" s="137" t="s">
        <v>497</v>
      </c>
      <c r="AJ33" s="138">
        <v>3180</v>
      </c>
      <c r="AK33" s="138">
        <v>3180</v>
      </c>
      <c r="AL33" s="137" t="s">
        <v>427</v>
      </c>
      <c r="AM33" s="138">
        <v>21755.54</v>
      </c>
      <c r="AN33" s="138">
        <v>10044.459999999999</v>
      </c>
      <c r="AO33" s="138">
        <v>31800</v>
      </c>
      <c r="AP33" s="138">
        <v>38244.46</v>
      </c>
      <c r="AQ33" s="138">
        <v>6042.54</v>
      </c>
      <c r="AR33" s="138">
        <v>44287</v>
      </c>
      <c r="AS33" s="138">
        <v>2468.5500000000002</v>
      </c>
      <c r="AT33" s="138">
        <v>711.45</v>
      </c>
      <c r="AU33" s="138">
        <v>3180</v>
      </c>
      <c r="AV33" s="137">
        <v>11</v>
      </c>
      <c r="AW33" s="137">
        <v>0</v>
      </c>
      <c r="AX33" s="137">
        <v>0</v>
      </c>
      <c r="AY33" s="137">
        <v>0</v>
      </c>
      <c r="AZ33" s="137">
        <v>0</v>
      </c>
      <c r="BA33" s="137">
        <v>0</v>
      </c>
      <c r="BB33" s="137" t="s">
        <v>292</v>
      </c>
      <c r="BC33" s="133" t="s">
        <v>293</v>
      </c>
      <c r="BD33" s="133">
        <v>0</v>
      </c>
      <c r="BE33" s="134">
        <v>0</v>
      </c>
      <c r="BF33" s="133" t="s">
        <v>492</v>
      </c>
      <c r="BG33" s="133"/>
      <c r="BH33" s="123" t="s">
        <v>295</v>
      </c>
      <c r="BI33" s="94" t="s">
        <v>100</v>
      </c>
      <c r="BJ33" s="148">
        <v>46189</v>
      </c>
      <c r="BK33" s="128" t="s">
        <v>103</v>
      </c>
      <c r="BL33" s="127" t="s">
        <v>108</v>
      </c>
      <c r="BM33" s="129" t="s">
        <v>181</v>
      </c>
      <c r="BN33" s="128" t="s">
        <v>222</v>
      </c>
      <c r="BO33" s="128"/>
      <c r="BP33" s="130"/>
      <c r="BQ33" s="119" t="s">
        <v>689</v>
      </c>
    </row>
    <row r="34" spans="1:69" hidden="1" x14ac:dyDescent="0.35">
      <c r="A34" s="131">
        <v>30</v>
      </c>
      <c r="B34" s="137" t="s">
        <v>267</v>
      </c>
      <c r="C34" s="137" t="s">
        <v>268</v>
      </c>
      <c r="D34" s="137" t="s">
        <v>269</v>
      </c>
      <c r="E34" s="137" t="s">
        <v>270</v>
      </c>
      <c r="F34" s="137" t="s">
        <v>270</v>
      </c>
      <c r="G34" s="137" t="s">
        <v>271</v>
      </c>
      <c r="H34" s="137" t="s">
        <v>272</v>
      </c>
      <c r="I34" s="137">
        <v>46966</v>
      </c>
      <c r="J34" s="137" t="s">
        <v>498</v>
      </c>
      <c r="K34" s="137">
        <v>46966</v>
      </c>
      <c r="L34" s="137" t="s">
        <v>307</v>
      </c>
      <c r="M34" s="137" t="s">
        <v>308</v>
      </c>
      <c r="N34" s="137">
        <v>75957</v>
      </c>
      <c r="O34" s="137" t="s">
        <v>499</v>
      </c>
      <c r="P34" s="137">
        <v>108111</v>
      </c>
      <c r="Q34" s="137" t="s">
        <v>500</v>
      </c>
      <c r="R34" s="137" t="s">
        <v>278</v>
      </c>
      <c r="S34" s="137" t="s">
        <v>501</v>
      </c>
      <c r="T34" s="137" t="s">
        <v>501</v>
      </c>
      <c r="U34" s="137" t="s">
        <v>280</v>
      </c>
      <c r="V34" s="137" t="s">
        <v>281</v>
      </c>
      <c r="W34" s="137">
        <v>541</v>
      </c>
      <c r="X34" s="137" t="s">
        <v>502</v>
      </c>
      <c r="Y34" s="137">
        <v>353095029</v>
      </c>
      <c r="Z34" s="137" t="s">
        <v>503</v>
      </c>
      <c r="AA34" s="137" t="s">
        <v>504</v>
      </c>
      <c r="AB34" s="138">
        <v>60000</v>
      </c>
      <c r="AC34" s="137" t="s">
        <v>505</v>
      </c>
      <c r="AD34" s="137">
        <v>24</v>
      </c>
      <c r="AE34" s="137" t="s">
        <v>469</v>
      </c>
      <c r="AF34" s="137" t="s">
        <v>506</v>
      </c>
      <c r="AG34" s="137" t="s">
        <v>507</v>
      </c>
      <c r="AH34" s="137" t="s">
        <v>426</v>
      </c>
      <c r="AI34" s="137" t="s">
        <v>508</v>
      </c>
      <c r="AJ34" s="138">
        <v>3200</v>
      </c>
      <c r="AK34" s="138">
        <v>3200</v>
      </c>
      <c r="AL34" s="137" t="s">
        <v>509</v>
      </c>
      <c r="AM34" s="138">
        <v>57879</v>
      </c>
      <c r="AN34" s="138">
        <v>17721</v>
      </c>
      <c r="AO34" s="138">
        <v>75600</v>
      </c>
      <c r="AP34" s="138">
        <v>2121</v>
      </c>
      <c r="AQ34" s="138">
        <v>0</v>
      </c>
      <c r="AR34" s="138">
        <v>2121</v>
      </c>
      <c r="AS34" s="138">
        <v>2121</v>
      </c>
      <c r="AT34" s="138">
        <v>0</v>
      </c>
      <c r="AU34" s="138">
        <v>2121</v>
      </c>
      <c r="AV34" s="137">
        <v>32</v>
      </c>
      <c r="AW34" s="137">
        <v>0</v>
      </c>
      <c r="AX34" s="137">
        <v>0</v>
      </c>
      <c r="AY34" s="137">
        <v>0</v>
      </c>
      <c r="AZ34" s="137">
        <v>0</v>
      </c>
      <c r="BA34" s="137">
        <v>0</v>
      </c>
      <c r="BB34" s="137" t="s">
        <v>292</v>
      </c>
      <c r="BC34" s="133" t="s">
        <v>293</v>
      </c>
      <c r="BD34" s="133">
        <v>0</v>
      </c>
      <c r="BE34" s="134">
        <v>0</v>
      </c>
      <c r="BF34" s="133" t="s">
        <v>501</v>
      </c>
      <c r="BG34" s="133"/>
      <c r="BH34" s="123" t="s">
        <v>295</v>
      </c>
      <c r="BI34" s="94" t="s">
        <v>100</v>
      </c>
      <c r="BJ34" s="148">
        <v>46189</v>
      </c>
      <c r="BK34" s="128" t="s">
        <v>103</v>
      </c>
      <c r="BL34" s="127" t="s">
        <v>108</v>
      </c>
      <c r="BM34" s="129" t="s">
        <v>180</v>
      </c>
      <c r="BN34" s="128" t="s">
        <v>222</v>
      </c>
      <c r="BO34" s="128"/>
      <c r="BP34" s="130"/>
      <c r="BQ34" s="151" t="s">
        <v>687</v>
      </c>
    </row>
    <row r="35" spans="1:69" hidden="1" x14ac:dyDescent="0.35">
      <c r="A35" s="131">
        <v>31</v>
      </c>
      <c r="B35" s="137" t="s">
        <v>267</v>
      </c>
      <c r="C35" s="137" t="s">
        <v>268</v>
      </c>
      <c r="D35" s="137" t="s">
        <v>269</v>
      </c>
      <c r="E35" s="137" t="s">
        <v>270</v>
      </c>
      <c r="F35" s="137" t="s">
        <v>270</v>
      </c>
      <c r="G35" s="137" t="s">
        <v>271</v>
      </c>
      <c r="H35" s="137" t="s">
        <v>272</v>
      </c>
      <c r="I35" s="137">
        <v>46988</v>
      </c>
      <c r="J35" s="137" t="s">
        <v>462</v>
      </c>
      <c r="K35" s="137">
        <v>46988</v>
      </c>
      <c r="L35" s="137" t="s">
        <v>302</v>
      </c>
      <c r="M35" s="137" t="s">
        <v>301</v>
      </c>
      <c r="N35" s="137">
        <v>75943</v>
      </c>
      <c r="O35" s="137" t="s">
        <v>482</v>
      </c>
      <c r="P35" s="137">
        <v>662886</v>
      </c>
      <c r="Q35" s="137" t="s">
        <v>483</v>
      </c>
      <c r="R35" s="137" t="s">
        <v>278</v>
      </c>
      <c r="S35" s="137" t="s">
        <v>510</v>
      </c>
      <c r="T35" s="137" t="s">
        <v>510</v>
      </c>
      <c r="U35" s="137" t="s">
        <v>280</v>
      </c>
      <c r="V35" s="137" t="s">
        <v>281</v>
      </c>
      <c r="W35" s="137">
        <v>0</v>
      </c>
      <c r="X35" s="137" t="s">
        <v>282</v>
      </c>
      <c r="Y35" s="137">
        <v>354703474</v>
      </c>
      <c r="Z35" s="137" t="s">
        <v>511</v>
      </c>
      <c r="AA35" s="137" t="s">
        <v>512</v>
      </c>
      <c r="AB35" s="138">
        <v>75000</v>
      </c>
      <c r="AC35" s="137" t="s">
        <v>397</v>
      </c>
      <c r="AD35" s="137">
        <v>24</v>
      </c>
      <c r="AE35" s="137" t="s">
        <v>469</v>
      </c>
      <c r="AF35" s="137" t="s">
        <v>513</v>
      </c>
      <c r="AG35" s="137" t="s">
        <v>488</v>
      </c>
      <c r="AH35" s="137" t="s">
        <v>426</v>
      </c>
      <c r="AI35" s="137" t="s">
        <v>472</v>
      </c>
      <c r="AJ35" s="138">
        <v>4000</v>
      </c>
      <c r="AK35" s="138">
        <v>4000</v>
      </c>
      <c r="AL35" s="137" t="s">
        <v>514</v>
      </c>
      <c r="AM35" s="138">
        <v>69507.56</v>
      </c>
      <c r="AN35" s="138">
        <v>22492.44</v>
      </c>
      <c r="AO35" s="138">
        <v>92000</v>
      </c>
      <c r="AP35" s="138">
        <v>5492.44</v>
      </c>
      <c r="AQ35" s="138">
        <v>105.56</v>
      </c>
      <c r="AR35" s="138">
        <v>5598</v>
      </c>
      <c r="AS35" s="138">
        <v>5492.44</v>
      </c>
      <c r="AT35" s="138">
        <v>105.56</v>
      </c>
      <c r="AU35" s="138">
        <v>5598</v>
      </c>
      <c r="AV35" s="137">
        <v>28</v>
      </c>
      <c r="AW35" s="137">
        <v>0</v>
      </c>
      <c r="AX35" s="137">
        <v>0</v>
      </c>
      <c r="AY35" s="137">
        <v>0</v>
      </c>
      <c r="AZ35" s="137">
        <v>0</v>
      </c>
      <c r="BA35" s="137">
        <v>0</v>
      </c>
      <c r="BB35" s="137" t="s">
        <v>292</v>
      </c>
      <c r="BC35" s="133" t="s">
        <v>293</v>
      </c>
      <c r="BD35" s="133">
        <v>0</v>
      </c>
      <c r="BE35" s="134">
        <v>0</v>
      </c>
      <c r="BF35" s="133" t="s">
        <v>510</v>
      </c>
      <c r="BG35" s="133"/>
      <c r="BH35" s="123" t="s">
        <v>295</v>
      </c>
      <c r="BI35" s="94" t="s">
        <v>100</v>
      </c>
      <c r="BJ35" s="148">
        <v>46189</v>
      </c>
      <c r="BK35" s="128" t="s">
        <v>103</v>
      </c>
      <c r="BL35" s="127" t="s">
        <v>108</v>
      </c>
      <c r="BM35" s="129" t="s">
        <v>181</v>
      </c>
      <c r="BN35" s="128" t="s">
        <v>222</v>
      </c>
      <c r="BO35" s="128"/>
      <c r="BP35" s="130"/>
      <c r="BQ35" s="119" t="s">
        <v>689</v>
      </c>
    </row>
    <row r="36" spans="1:69" hidden="1" x14ac:dyDescent="0.35">
      <c r="A36" s="131">
        <v>32</v>
      </c>
      <c r="B36" s="137" t="s">
        <v>267</v>
      </c>
      <c r="C36" s="137" t="s">
        <v>268</v>
      </c>
      <c r="D36" s="137" t="s">
        <v>269</v>
      </c>
      <c r="E36" s="137" t="s">
        <v>270</v>
      </c>
      <c r="F36" s="137" t="s">
        <v>270</v>
      </c>
      <c r="G36" s="137" t="s">
        <v>271</v>
      </c>
      <c r="H36" s="137" t="s">
        <v>272</v>
      </c>
      <c r="I36" s="137">
        <v>46988</v>
      </c>
      <c r="J36" s="137" t="s">
        <v>462</v>
      </c>
      <c r="K36" s="137">
        <v>46988</v>
      </c>
      <c r="L36" s="137" t="s">
        <v>302</v>
      </c>
      <c r="M36" s="137" t="s">
        <v>301</v>
      </c>
      <c r="N36" s="137">
        <v>75646</v>
      </c>
      <c r="O36" s="137" t="s">
        <v>463</v>
      </c>
      <c r="P36" s="137">
        <v>107715</v>
      </c>
      <c r="Q36" s="137" t="s">
        <v>515</v>
      </c>
      <c r="R36" s="137" t="s">
        <v>278</v>
      </c>
      <c r="S36" s="137" t="s">
        <v>516</v>
      </c>
      <c r="T36" s="137" t="s">
        <v>516</v>
      </c>
      <c r="U36" s="137" t="s">
        <v>280</v>
      </c>
      <c r="V36" s="137" t="s">
        <v>281</v>
      </c>
      <c r="W36" s="137">
        <v>0</v>
      </c>
      <c r="X36" s="137" t="s">
        <v>282</v>
      </c>
      <c r="Y36" s="137">
        <v>357628411</v>
      </c>
      <c r="Z36" s="137" t="s">
        <v>517</v>
      </c>
      <c r="AA36" s="137" t="s">
        <v>518</v>
      </c>
      <c r="AB36" s="138">
        <v>65000</v>
      </c>
      <c r="AC36" s="137" t="s">
        <v>397</v>
      </c>
      <c r="AD36" s="137">
        <v>24</v>
      </c>
      <c r="AE36" s="137" t="s">
        <v>519</v>
      </c>
      <c r="AF36" s="137" t="s">
        <v>520</v>
      </c>
      <c r="AG36" s="137" t="s">
        <v>521</v>
      </c>
      <c r="AH36" s="137" t="s">
        <v>426</v>
      </c>
      <c r="AI36" s="137" t="s">
        <v>522</v>
      </c>
      <c r="AJ36" s="138">
        <v>3470</v>
      </c>
      <c r="AK36" s="138">
        <v>3470</v>
      </c>
      <c r="AL36" s="137" t="s">
        <v>523</v>
      </c>
      <c r="AM36" s="138">
        <v>36600.959999999999</v>
      </c>
      <c r="AN36" s="138">
        <v>15449.04</v>
      </c>
      <c r="AO36" s="138">
        <v>52050</v>
      </c>
      <c r="AP36" s="138">
        <v>28399.040000000001</v>
      </c>
      <c r="AQ36" s="138">
        <v>2994.96</v>
      </c>
      <c r="AR36" s="138">
        <v>31394</v>
      </c>
      <c r="AS36" s="138">
        <v>24850.59</v>
      </c>
      <c r="AT36" s="138">
        <v>2909.41</v>
      </c>
      <c r="AU36" s="138">
        <v>27760</v>
      </c>
      <c r="AV36" s="137">
        <v>23</v>
      </c>
      <c r="AW36" s="137">
        <v>0</v>
      </c>
      <c r="AX36" s="137">
        <v>0</v>
      </c>
      <c r="AY36" s="137">
        <v>0</v>
      </c>
      <c r="AZ36" s="137">
        <v>0</v>
      </c>
      <c r="BA36" s="137">
        <v>0</v>
      </c>
      <c r="BB36" s="137" t="s">
        <v>292</v>
      </c>
      <c r="BC36" s="123" t="s">
        <v>293</v>
      </c>
      <c r="BD36" s="123">
        <v>0</v>
      </c>
      <c r="BE36" s="124">
        <v>0</v>
      </c>
      <c r="BF36" s="123" t="s">
        <v>516</v>
      </c>
      <c r="BG36" s="123"/>
      <c r="BH36" s="123" t="s">
        <v>295</v>
      </c>
      <c r="BI36" s="94" t="s">
        <v>100</v>
      </c>
      <c r="BJ36" s="148">
        <v>46189</v>
      </c>
      <c r="BK36" s="128" t="s">
        <v>103</v>
      </c>
      <c r="BL36" s="127" t="s">
        <v>108</v>
      </c>
      <c r="BM36" s="129" t="s">
        <v>180</v>
      </c>
      <c r="BN36" s="128" t="s">
        <v>222</v>
      </c>
      <c r="BO36" s="128"/>
      <c r="BP36" s="130"/>
      <c r="BQ36" s="151" t="s">
        <v>687</v>
      </c>
    </row>
    <row r="37" spans="1:69" hidden="1" x14ac:dyDescent="0.35">
      <c r="A37" s="131">
        <v>33</v>
      </c>
      <c r="B37" s="137" t="s">
        <v>267</v>
      </c>
      <c r="C37" s="137" t="s">
        <v>268</v>
      </c>
      <c r="D37" s="137" t="s">
        <v>269</v>
      </c>
      <c r="E37" s="137" t="s">
        <v>270</v>
      </c>
      <c r="F37" s="137" t="s">
        <v>270</v>
      </c>
      <c r="G37" s="137" t="s">
        <v>271</v>
      </c>
      <c r="H37" s="137" t="s">
        <v>272</v>
      </c>
      <c r="I37" s="137">
        <v>46962</v>
      </c>
      <c r="J37" s="137" t="s">
        <v>450</v>
      </c>
      <c r="K37" s="137">
        <v>46962</v>
      </c>
      <c r="L37" s="137" t="s">
        <v>274</v>
      </c>
      <c r="M37" s="137" t="s">
        <v>275</v>
      </c>
      <c r="N37" s="137">
        <v>75804</v>
      </c>
      <c r="O37" s="137" t="s">
        <v>524</v>
      </c>
      <c r="P37" s="137">
        <v>798954</v>
      </c>
      <c r="Q37" s="137" t="s">
        <v>525</v>
      </c>
      <c r="R37" s="137" t="s">
        <v>278</v>
      </c>
      <c r="S37" s="137" t="s">
        <v>526</v>
      </c>
      <c r="T37" s="137" t="s">
        <v>526</v>
      </c>
      <c r="U37" s="137" t="s">
        <v>280</v>
      </c>
      <c r="V37" s="137" t="s">
        <v>455</v>
      </c>
      <c r="W37" s="137">
        <v>0</v>
      </c>
      <c r="X37" s="137" t="s">
        <v>282</v>
      </c>
      <c r="Y37" s="137">
        <v>355910488</v>
      </c>
      <c r="Z37" s="137" t="s">
        <v>527</v>
      </c>
      <c r="AA37" s="137" t="s">
        <v>528</v>
      </c>
      <c r="AB37" s="138">
        <v>80000</v>
      </c>
      <c r="AC37" s="137" t="s">
        <v>529</v>
      </c>
      <c r="AD37" s="137">
        <v>24</v>
      </c>
      <c r="AE37" s="137" t="s">
        <v>530</v>
      </c>
      <c r="AF37" s="137" t="s">
        <v>531</v>
      </c>
      <c r="AG37" s="137" t="s">
        <v>532</v>
      </c>
      <c r="AH37" s="137" t="s">
        <v>426</v>
      </c>
      <c r="AI37" s="137" t="s">
        <v>533</v>
      </c>
      <c r="AJ37" s="138">
        <v>4270</v>
      </c>
      <c r="AK37" s="138">
        <v>4270</v>
      </c>
      <c r="AL37" s="137" t="s">
        <v>534</v>
      </c>
      <c r="AM37" s="138">
        <v>39199.129999999997</v>
      </c>
      <c r="AN37" s="138">
        <v>16310.87</v>
      </c>
      <c r="AO37" s="138">
        <v>55510</v>
      </c>
      <c r="AP37" s="138">
        <v>40800.870000000003</v>
      </c>
      <c r="AQ37" s="138">
        <v>5268.13</v>
      </c>
      <c r="AR37" s="138">
        <v>46069</v>
      </c>
      <c r="AS37" s="138">
        <v>40800.870000000003</v>
      </c>
      <c r="AT37" s="138">
        <v>5268.13</v>
      </c>
      <c r="AU37" s="138">
        <v>46069</v>
      </c>
      <c r="AV37" s="137">
        <v>27</v>
      </c>
      <c r="AW37" s="137">
        <v>0</v>
      </c>
      <c r="AX37" s="137">
        <v>0</v>
      </c>
      <c r="AY37" s="137">
        <v>0</v>
      </c>
      <c r="AZ37" s="137">
        <v>0</v>
      </c>
      <c r="BA37" s="137">
        <v>0</v>
      </c>
      <c r="BB37" s="137" t="s">
        <v>292</v>
      </c>
      <c r="BC37" s="123" t="s">
        <v>293</v>
      </c>
      <c r="BD37" s="123">
        <v>0</v>
      </c>
      <c r="BE37" s="124">
        <v>0</v>
      </c>
      <c r="BF37" s="123" t="s">
        <v>526</v>
      </c>
      <c r="BG37" s="123"/>
      <c r="BH37" s="123" t="s">
        <v>295</v>
      </c>
      <c r="BI37" s="94" t="s">
        <v>100</v>
      </c>
      <c r="BJ37" s="148">
        <v>46190</v>
      </c>
      <c r="BK37" s="128" t="s">
        <v>103</v>
      </c>
      <c r="BL37" s="127" t="s">
        <v>108</v>
      </c>
      <c r="BM37" s="129" t="s">
        <v>181</v>
      </c>
      <c r="BN37" s="128" t="s">
        <v>222</v>
      </c>
      <c r="BO37" s="128"/>
      <c r="BP37" s="130"/>
      <c r="BQ37" s="119" t="s">
        <v>689</v>
      </c>
    </row>
    <row r="38" spans="1:69" hidden="1" x14ac:dyDescent="0.35">
      <c r="A38" s="131">
        <v>34</v>
      </c>
      <c r="B38" s="137" t="s">
        <v>267</v>
      </c>
      <c r="C38" s="137" t="s">
        <v>268</v>
      </c>
      <c r="D38" s="137" t="s">
        <v>269</v>
      </c>
      <c r="E38" s="137" t="s">
        <v>270</v>
      </c>
      <c r="F38" s="137" t="s">
        <v>270</v>
      </c>
      <c r="G38" s="137" t="s">
        <v>271</v>
      </c>
      <c r="H38" s="137" t="s">
        <v>272</v>
      </c>
      <c r="I38" s="137">
        <v>46962</v>
      </c>
      <c r="J38" s="137" t="s">
        <v>450</v>
      </c>
      <c r="K38" s="137">
        <v>46962</v>
      </c>
      <c r="L38" s="137" t="s">
        <v>274</v>
      </c>
      <c r="M38" s="137" t="s">
        <v>275</v>
      </c>
      <c r="N38" s="137">
        <v>75805</v>
      </c>
      <c r="O38" s="137" t="s">
        <v>524</v>
      </c>
      <c r="P38" s="137">
        <v>107907</v>
      </c>
      <c r="Q38" s="137" t="s">
        <v>535</v>
      </c>
      <c r="R38" s="137" t="s">
        <v>278</v>
      </c>
      <c r="S38" s="137" t="s">
        <v>536</v>
      </c>
      <c r="T38" s="137" t="s">
        <v>536</v>
      </c>
      <c r="U38" s="137" t="s">
        <v>280</v>
      </c>
      <c r="V38" s="137" t="s">
        <v>281</v>
      </c>
      <c r="W38" s="137">
        <v>0</v>
      </c>
      <c r="X38" s="137" t="s">
        <v>282</v>
      </c>
      <c r="Y38" s="137">
        <v>356025587</v>
      </c>
      <c r="Z38" s="137" t="s">
        <v>537</v>
      </c>
      <c r="AA38" s="137" t="s">
        <v>538</v>
      </c>
      <c r="AB38" s="138">
        <v>35000</v>
      </c>
      <c r="AC38" s="137" t="s">
        <v>529</v>
      </c>
      <c r="AD38" s="137">
        <v>24</v>
      </c>
      <c r="AE38" s="137" t="s">
        <v>325</v>
      </c>
      <c r="AF38" s="137" t="s">
        <v>539</v>
      </c>
      <c r="AG38" s="137" t="s">
        <v>540</v>
      </c>
      <c r="AH38" s="137" t="s">
        <v>318</v>
      </c>
      <c r="AI38" s="137" t="s">
        <v>541</v>
      </c>
      <c r="AJ38" s="138">
        <v>1870</v>
      </c>
      <c r="AK38" s="138">
        <v>1870</v>
      </c>
      <c r="AL38" s="137" t="s">
        <v>542</v>
      </c>
      <c r="AM38" s="138">
        <v>33384</v>
      </c>
      <c r="AN38" s="138">
        <v>10406</v>
      </c>
      <c r="AO38" s="138">
        <v>43790</v>
      </c>
      <c r="AP38" s="138">
        <v>1616</v>
      </c>
      <c r="AQ38" s="138">
        <v>0</v>
      </c>
      <c r="AR38" s="138">
        <v>1616</v>
      </c>
      <c r="AS38" s="138">
        <v>1616</v>
      </c>
      <c r="AT38" s="138">
        <v>0</v>
      </c>
      <c r="AU38" s="138">
        <v>1616</v>
      </c>
      <c r="AV38" s="137">
        <v>26</v>
      </c>
      <c r="AW38" s="137">
        <v>0</v>
      </c>
      <c r="AX38" s="137">
        <v>0</v>
      </c>
      <c r="AY38" s="137">
        <v>0</v>
      </c>
      <c r="AZ38" s="137">
        <v>0</v>
      </c>
      <c r="BA38" s="137">
        <v>0</v>
      </c>
      <c r="BB38" s="137" t="s">
        <v>292</v>
      </c>
      <c r="BC38" s="123" t="s">
        <v>293</v>
      </c>
      <c r="BD38" s="123">
        <v>0</v>
      </c>
      <c r="BE38" s="124">
        <v>0</v>
      </c>
      <c r="BF38" s="123" t="s">
        <v>536</v>
      </c>
      <c r="BG38" s="123"/>
      <c r="BH38" s="123" t="s">
        <v>295</v>
      </c>
      <c r="BI38" s="94" t="s">
        <v>100</v>
      </c>
      <c r="BJ38" s="148">
        <v>46190</v>
      </c>
      <c r="BK38" s="128" t="s">
        <v>103</v>
      </c>
      <c r="BL38" s="127" t="s">
        <v>108</v>
      </c>
      <c r="BM38" s="129" t="s">
        <v>181</v>
      </c>
      <c r="BN38" s="128" t="s">
        <v>222</v>
      </c>
      <c r="BO38" s="128"/>
      <c r="BP38" s="130"/>
      <c r="BQ38" s="119" t="s">
        <v>689</v>
      </c>
    </row>
    <row r="39" spans="1:69" hidden="1" x14ac:dyDescent="0.35">
      <c r="A39" s="131">
        <v>35</v>
      </c>
      <c r="B39" s="137" t="s">
        <v>267</v>
      </c>
      <c r="C39" s="137" t="s">
        <v>268</v>
      </c>
      <c r="D39" s="137" t="s">
        <v>269</v>
      </c>
      <c r="E39" s="137" t="s">
        <v>270</v>
      </c>
      <c r="F39" s="137" t="s">
        <v>270</v>
      </c>
      <c r="G39" s="137" t="s">
        <v>271</v>
      </c>
      <c r="H39" s="137" t="s">
        <v>272</v>
      </c>
      <c r="I39" s="137">
        <v>46954</v>
      </c>
      <c r="J39" s="137" t="s">
        <v>543</v>
      </c>
      <c r="K39" s="137">
        <v>46954</v>
      </c>
      <c r="L39" s="137" t="s">
        <v>302</v>
      </c>
      <c r="M39" s="137" t="s">
        <v>301</v>
      </c>
      <c r="N39" s="137">
        <v>75598</v>
      </c>
      <c r="O39" s="137" t="s">
        <v>544</v>
      </c>
      <c r="P39" s="137">
        <v>107662</v>
      </c>
      <c r="Q39" s="137" t="s">
        <v>545</v>
      </c>
      <c r="R39" s="137" t="s">
        <v>278</v>
      </c>
      <c r="S39" s="137" t="s">
        <v>546</v>
      </c>
      <c r="T39" s="137" t="s">
        <v>546</v>
      </c>
      <c r="U39" s="137" t="s">
        <v>280</v>
      </c>
      <c r="V39" s="137" t="s">
        <v>281</v>
      </c>
      <c r="W39" s="137">
        <v>0</v>
      </c>
      <c r="X39" s="137" t="s">
        <v>282</v>
      </c>
      <c r="Y39" s="137">
        <v>358922145</v>
      </c>
      <c r="Z39" s="137" t="s">
        <v>547</v>
      </c>
      <c r="AA39" s="137" t="s">
        <v>548</v>
      </c>
      <c r="AB39" s="138">
        <v>60000</v>
      </c>
      <c r="AC39" s="137" t="s">
        <v>505</v>
      </c>
      <c r="AD39" s="137">
        <v>24</v>
      </c>
      <c r="AE39" s="137" t="s">
        <v>341</v>
      </c>
      <c r="AF39" s="137" t="s">
        <v>549</v>
      </c>
      <c r="AG39" s="137" t="s">
        <v>550</v>
      </c>
      <c r="AH39" s="137" t="s">
        <v>318</v>
      </c>
      <c r="AI39" s="137" t="s">
        <v>551</v>
      </c>
      <c r="AJ39" s="138">
        <v>3190</v>
      </c>
      <c r="AK39" s="138">
        <v>3190</v>
      </c>
      <c r="AL39" s="137" t="s">
        <v>552</v>
      </c>
      <c r="AM39" s="138">
        <v>21570.33</v>
      </c>
      <c r="AN39" s="138">
        <v>10329.67</v>
      </c>
      <c r="AO39" s="138">
        <v>31900</v>
      </c>
      <c r="AP39" s="138">
        <v>38429.67</v>
      </c>
      <c r="AQ39" s="138">
        <v>6268.33</v>
      </c>
      <c r="AR39" s="138">
        <v>44698</v>
      </c>
      <c r="AS39" s="138">
        <v>23412.58</v>
      </c>
      <c r="AT39" s="138">
        <v>5297.42</v>
      </c>
      <c r="AU39" s="138">
        <v>28710</v>
      </c>
      <c r="AV39" s="137">
        <v>19</v>
      </c>
      <c r="AW39" s="137">
        <v>0</v>
      </c>
      <c r="AX39" s="137">
        <v>0</v>
      </c>
      <c r="AY39" s="137">
        <v>0</v>
      </c>
      <c r="AZ39" s="137">
        <v>0</v>
      </c>
      <c r="BA39" s="137">
        <v>0</v>
      </c>
      <c r="BB39" s="137" t="s">
        <v>292</v>
      </c>
      <c r="BC39" s="123" t="s">
        <v>293</v>
      </c>
      <c r="BD39" s="123">
        <v>0</v>
      </c>
      <c r="BE39" s="124">
        <v>0</v>
      </c>
      <c r="BF39" s="123" t="s">
        <v>546</v>
      </c>
      <c r="BG39" s="123"/>
      <c r="BH39" s="123" t="s">
        <v>295</v>
      </c>
      <c r="BI39" s="94" t="s">
        <v>100</v>
      </c>
      <c r="BJ39" s="148">
        <v>46190</v>
      </c>
      <c r="BK39" s="128" t="s">
        <v>103</v>
      </c>
      <c r="BL39" s="127" t="s">
        <v>108</v>
      </c>
      <c r="BM39" s="129" t="s">
        <v>180</v>
      </c>
      <c r="BN39" s="128" t="s">
        <v>222</v>
      </c>
      <c r="BO39" s="128"/>
      <c r="BP39" s="130"/>
      <c r="BQ39" s="151" t="s">
        <v>687</v>
      </c>
    </row>
    <row r="40" spans="1:69" hidden="1" x14ac:dyDescent="0.35">
      <c r="A40" s="131">
        <v>36</v>
      </c>
      <c r="B40" s="137" t="s">
        <v>267</v>
      </c>
      <c r="C40" s="137" t="s">
        <v>268</v>
      </c>
      <c r="D40" s="137" t="s">
        <v>269</v>
      </c>
      <c r="E40" s="137" t="s">
        <v>270</v>
      </c>
      <c r="F40" s="137" t="s">
        <v>270</v>
      </c>
      <c r="G40" s="137" t="s">
        <v>271</v>
      </c>
      <c r="H40" s="137" t="s">
        <v>272</v>
      </c>
      <c r="I40" s="137">
        <v>46962</v>
      </c>
      <c r="J40" s="137" t="s">
        <v>450</v>
      </c>
      <c r="K40" s="137">
        <v>46962</v>
      </c>
      <c r="L40" s="137" t="s">
        <v>274</v>
      </c>
      <c r="M40" s="137" t="s">
        <v>275</v>
      </c>
      <c r="N40" s="137">
        <v>75804</v>
      </c>
      <c r="O40" s="137" t="s">
        <v>524</v>
      </c>
      <c r="P40" s="137">
        <v>798952</v>
      </c>
      <c r="Q40" s="137" t="s">
        <v>553</v>
      </c>
      <c r="R40" s="137" t="s">
        <v>278</v>
      </c>
      <c r="S40" s="137" t="s">
        <v>554</v>
      </c>
      <c r="T40" s="137" t="s">
        <v>554</v>
      </c>
      <c r="U40" s="137" t="s">
        <v>280</v>
      </c>
      <c r="V40" s="137" t="s">
        <v>281</v>
      </c>
      <c r="W40" s="137">
        <v>0</v>
      </c>
      <c r="X40" s="137" t="s">
        <v>282</v>
      </c>
      <c r="Y40" s="137">
        <v>359593695</v>
      </c>
      <c r="Z40" s="137" t="s">
        <v>555</v>
      </c>
      <c r="AA40" s="137" t="s">
        <v>556</v>
      </c>
      <c r="AB40" s="138">
        <v>55000</v>
      </c>
      <c r="AC40" s="137" t="s">
        <v>529</v>
      </c>
      <c r="AD40" s="137">
        <v>24</v>
      </c>
      <c r="AE40" s="137" t="s">
        <v>341</v>
      </c>
      <c r="AF40" s="137" t="s">
        <v>418</v>
      </c>
      <c r="AG40" s="137" t="s">
        <v>557</v>
      </c>
      <c r="AH40" s="137" t="s">
        <v>318</v>
      </c>
      <c r="AI40" s="137" t="s">
        <v>558</v>
      </c>
      <c r="AJ40" s="138">
        <v>2930</v>
      </c>
      <c r="AK40" s="138">
        <v>2930</v>
      </c>
      <c r="AL40" s="137" t="s">
        <v>337</v>
      </c>
      <c r="AM40" s="138">
        <v>20151.32</v>
      </c>
      <c r="AN40" s="138">
        <v>9148.68</v>
      </c>
      <c r="AO40" s="138">
        <v>29300</v>
      </c>
      <c r="AP40" s="138">
        <v>34848.68</v>
      </c>
      <c r="AQ40" s="138">
        <v>5590.32</v>
      </c>
      <c r="AR40" s="138">
        <v>40439</v>
      </c>
      <c r="AS40" s="138">
        <v>0</v>
      </c>
      <c r="AT40" s="138">
        <v>0</v>
      </c>
      <c r="AU40" s="138">
        <v>0</v>
      </c>
      <c r="AV40" s="137">
        <v>10</v>
      </c>
      <c r="AW40" s="137">
        <v>0</v>
      </c>
      <c r="AX40" s="137">
        <v>0</v>
      </c>
      <c r="AY40" s="137">
        <v>0</v>
      </c>
      <c r="AZ40" s="137">
        <v>0</v>
      </c>
      <c r="BA40" s="137">
        <v>0</v>
      </c>
      <c r="BB40" s="137" t="s">
        <v>292</v>
      </c>
      <c r="BC40" s="123" t="s">
        <v>293</v>
      </c>
      <c r="BD40" s="123">
        <v>0</v>
      </c>
      <c r="BE40" s="124">
        <v>0</v>
      </c>
      <c r="BF40" s="123" t="s">
        <v>554</v>
      </c>
      <c r="BG40" s="123"/>
      <c r="BH40" s="123" t="s">
        <v>295</v>
      </c>
      <c r="BI40" s="94" t="s">
        <v>100</v>
      </c>
      <c r="BJ40" s="148">
        <v>46190</v>
      </c>
      <c r="BK40" s="128" t="s">
        <v>103</v>
      </c>
      <c r="BL40" s="127" t="s">
        <v>108</v>
      </c>
      <c r="BM40" s="129" t="s">
        <v>180</v>
      </c>
      <c r="BN40" s="128" t="s">
        <v>222</v>
      </c>
      <c r="BO40" s="128"/>
      <c r="BP40" s="130"/>
      <c r="BQ40" s="151" t="s">
        <v>687</v>
      </c>
    </row>
    <row r="41" spans="1:69" hidden="1" x14ac:dyDescent="0.35">
      <c r="A41" s="131">
        <v>37</v>
      </c>
      <c r="B41" s="137" t="s">
        <v>267</v>
      </c>
      <c r="C41" s="137" t="s">
        <v>268</v>
      </c>
      <c r="D41" s="137" t="s">
        <v>269</v>
      </c>
      <c r="E41" s="137" t="s">
        <v>270</v>
      </c>
      <c r="F41" s="137" t="s">
        <v>270</v>
      </c>
      <c r="G41" s="137" t="s">
        <v>271</v>
      </c>
      <c r="H41" s="137" t="s">
        <v>272</v>
      </c>
      <c r="I41" s="137">
        <v>46962</v>
      </c>
      <c r="J41" s="137" t="s">
        <v>450</v>
      </c>
      <c r="K41" s="137">
        <v>46962</v>
      </c>
      <c r="L41" s="137" t="s">
        <v>274</v>
      </c>
      <c r="M41" s="137" t="s">
        <v>275</v>
      </c>
      <c r="N41" s="137">
        <v>75804</v>
      </c>
      <c r="O41" s="137" t="s">
        <v>524</v>
      </c>
      <c r="P41" s="137">
        <v>855037</v>
      </c>
      <c r="Q41" s="137" t="s">
        <v>559</v>
      </c>
      <c r="R41" s="137" t="s">
        <v>278</v>
      </c>
      <c r="S41" s="137" t="s">
        <v>560</v>
      </c>
      <c r="T41" s="137" t="s">
        <v>560</v>
      </c>
      <c r="U41" s="137" t="s">
        <v>454</v>
      </c>
      <c r="V41" s="137" t="s">
        <v>281</v>
      </c>
      <c r="W41" s="137">
        <v>0</v>
      </c>
      <c r="X41" s="137" t="s">
        <v>282</v>
      </c>
      <c r="Y41" s="137">
        <v>359563524</v>
      </c>
      <c r="Z41" s="137" t="s">
        <v>561</v>
      </c>
      <c r="AA41" s="137" t="s">
        <v>562</v>
      </c>
      <c r="AB41" s="138">
        <v>55000</v>
      </c>
      <c r="AC41" s="137" t="s">
        <v>529</v>
      </c>
      <c r="AD41" s="137">
        <v>24</v>
      </c>
      <c r="AE41" s="137" t="s">
        <v>341</v>
      </c>
      <c r="AF41" s="137" t="s">
        <v>563</v>
      </c>
      <c r="AG41" s="137" t="s">
        <v>564</v>
      </c>
      <c r="AH41" s="137" t="s">
        <v>318</v>
      </c>
      <c r="AI41" s="137" t="s">
        <v>558</v>
      </c>
      <c r="AJ41" s="138">
        <v>2930</v>
      </c>
      <c r="AK41" s="138">
        <v>2930</v>
      </c>
      <c r="AL41" s="137" t="s">
        <v>565</v>
      </c>
      <c r="AM41" s="138">
        <v>17661.490000000002</v>
      </c>
      <c r="AN41" s="138">
        <v>8708.51</v>
      </c>
      <c r="AO41" s="138">
        <v>26370</v>
      </c>
      <c r="AP41" s="138">
        <v>37338.51</v>
      </c>
      <c r="AQ41" s="138">
        <v>6388.49</v>
      </c>
      <c r="AR41" s="138">
        <v>43727</v>
      </c>
      <c r="AS41" s="138">
        <v>2221.08</v>
      </c>
      <c r="AT41" s="138">
        <v>708.92</v>
      </c>
      <c r="AU41" s="138">
        <v>2930</v>
      </c>
      <c r="AV41" s="137">
        <v>10</v>
      </c>
      <c r="AW41" s="137">
        <v>0</v>
      </c>
      <c r="AX41" s="137">
        <v>0</v>
      </c>
      <c r="AY41" s="137">
        <v>0</v>
      </c>
      <c r="AZ41" s="137">
        <v>0</v>
      </c>
      <c r="BA41" s="137">
        <v>0</v>
      </c>
      <c r="BB41" s="137" t="s">
        <v>292</v>
      </c>
      <c r="BC41" s="123" t="s">
        <v>293</v>
      </c>
      <c r="BD41" s="123">
        <v>0</v>
      </c>
      <c r="BE41" s="124">
        <v>0</v>
      </c>
      <c r="BF41" s="123" t="s">
        <v>560</v>
      </c>
      <c r="BG41" s="123"/>
      <c r="BH41" s="123" t="s">
        <v>295</v>
      </c>
      <c r="BI41" s="94" t="s">
        <v>100</v>
      </c>
      <c r="BJ41" s="148">
        <v>46190</v>
      </c>
      <c r="BK41" s="128" t="s">
        <v>103</v>
      </c>
      <c r="BL41" s="127" t="s">
        <v>108</v>
      </c>
      <c r="BM41" s="129" t="s">
        <v>180</v>
      </c>
      <c r="BN41" s="128" t="s">
        <v>222</v>
      </c>
      <c r="BO41" s="128"/>
      <c r="BP41" s="130"/>
      <c r="BQ41" s="151" t="s">
        <v>687</v>
      </c>
    </row>
    <row r="42" spans="1:69" hidden="1" x14ac:dyDescent="0.35">
      <c r="A42" s="131">
        <v>38</v>
      </c>
      <c r="B42" s="137" t="s">
        <v>267</v>
      </c>
      <c r="C42" s="137" t="s">
        <v>268</v>
      </c>
      <c r="D42" s="137" t="s">
        <v>269</v>
      </c>
      <c r="E42" s="137" t="s">
        <v>270</v>
      </c>
      <c r="F42" s="137" t="s">
        <v>270</v>
      </c>
      <c r="G42" s="137" t="s">
        <v>271</v>
      </c>
      <c r="H42" s="137" t="s">
        <v>272</v>
      </c>
      <c r="I42" s="137">
        <v>46962</v>
      </c>
      <c r="J42" s="137" t="s">
        <v>450</v>
      </c>
      <c r="K42" s="137">
        <v>46962</v>
      </c>
      <c r="L42" s="137" t="s">
        <v>274</v>
      </c>
      <c r="M42" s="137" t="s">
        <v>275</v>
      </c>
      <c r="N42" s="137">
        <v>75804</v>
      </c>
      <c r="O42" s="137" t="s">
        <v>524</v>
      </c>
      <c r="P42" s="137">
        <v>798954</v>
      </c>
      <c r="Q42" s="137" t="s">
        <v>525</v>
      </c>
      <c r="R42" s="137" t="s">
        <v>278</v>
      </c>
      <c r="S42" s="137" t="s">
        <v>566</v>
      </c>
      <c r="T42" s="137" t="s">
        <v>566</v>
      </c>
      <c r="U42" s="137" t="s">
        <v>445</v>
      </c>
      <c r="V42" s="137" t="s">
        <v>455</v>
      </c>
      <c r="W42" s="137">
        <v>0</v>
      </c>
      <c r="X42" s="137" t="s">
        <v>282</v>
      </c>
      <c r="Y42" s="137">
        <v>354613264</v>
      </c>
      <c r="Z42" s="137" t="s">
        <v>567</v>
      </c>
      <c r="AA42" s="137" t="s">
        <v>568</v>
      </c>
      <c r="AB42" s="138">
        <v>70000</v>
      </c>
      <c r="AC42" s="137" t="s">
        <v>529</v>
      </c>
      <c r="AD42" s="137">
        <v>24</v>
      </c>
      <c r="AE42" s="137" t="s">
        <v>469</v>
      </c>
      <c r="AF42" s="137" t="s">
        <v>569</v>
      </c>
      <c r="AG42" s="137" t="s">
        <v>570</v>
      </c>
      <c r="AH42" s="137" t="s">
        <v>426</v>
      </c>
      <c r="AI42" s="137" t="s">
        <v>571</v>
      </c>
      <c r="AJ42" s="138">
        <v>3740</v>
      </c>
      <c r="AK42" s="138">
        <v>3740</v>
      </c>
      <c r="AL42" s="137" t="s">
        <v>366</v>
      </c>
      <c r="AM42" s="138">
        <v>49628.26</v>
      </c>
      <c r="AN42" s="138">
        <v>17691.740000000002</v>
      </c>
      <c r="AO42" s="138">
        <v>67320</v>
      </c>
      <c r="AP42" s="138">
        <v>20371.740000000002</v>
      </c>
      <c r="AQ42" s="138">
        <v>1495.26</v>
      </c>
      <c r="AR42" s="138">
        <v>21867</v>
      </c>
      <c r="AS42" s="138">
        <v>20371.740000000002</v>
      </c>
      <c r="AT42" s="138">
        <v>1495.26</v>
      </c>
      <c r="AU42" s="138">
        <v>21867</v>
      </c>
      <c r="AV42" s="137">
        <v>30</v>
      </c>
      <c r="AW42" s="137">
        <v>0</v>
      </c>
      <c r="AX42" s="137">
        <v>0</v>
      </c>
      <c r="AY42" s="137">
        <v>0</v>
      </c>
      <c r="AZ42" s="137">
        <v>0</v>
      </c>
      <c r="BA42" s="137">
        <v>0</v>
      </c>
      <c r="BB42" s="137" t="s">
        <v>292</v>
      </c>
      <c r="BC42" s="123" t="s">
        <v>293</v>
      </c>
      <c r="BD42" s="123">
        <v>0</v>
      </c>
      <c r="BE42" s="124">
        <v>0</v>
      </c>
      <c r="BF42" s="123" t="s">
        <v>566</v>
      </c>
      <c r="BG42" s="123"/>
      <c r="BH42" s="123" t="s">
        <v>295</v>
      </c>
      <c r="BI42" s="94" t="s">
        <v>100</v>
      </c>
      <c r="BJ42" s="148">
        <v>46190</v>
      </c>
      <c r="BK42" s="128" t="s">
        <v>103</v>
      </c>
      <c r="BL42" s="127" t="s">
        <v>108</v>
      </c>
      <c r="BM42" s="129" t="s">
        <v>181</v>
      </c>
      <c r="BN42" s="128" t="s">
        <v>222</v>
      </c>
      <c r="BO42" s="128"/>
      <c r="BP42" s="130"/>
      <c r="BQ42" s="119" t="s">
        <v>689</v>
      </c>
    </row>
    <row r="43" spans="1:69" hidden="1" x14ac:dyDescent="0.35">
      <c r="A43" s="131">
        <v>39</v>
      </c>
      <c r="B43" s="137" t="s">
        <v>267</v>
      </c>
      <c r="C43" s="137" t="s">
        <v>268</v>
      </c>
      <c r="D43" s="137" t="s">
        <v>269</v>
      </c>
      <c r="E43" s="137" t="s">
        <v>270</v>
      </c>
      <c r="F43" s="137" t="s">
        <v>270</v>
      </c>
      <c r="G43" s="137" t="s">
        <v>271</v>
      </c>
      <c r="H43" s="137" t="s">
        <v>272</v>
      </c>
      <c r="I43" s="137">
        <v>46978</v>
      </c>
      <c r="J43" s="137" t="s">
        <v>273</v>
      </c>
      <c r="K43" s="137">
        <v>46978</v>
      </c>
      <c r="L43" s="137" t="s">
        <v>274</v>
      </c>
      <c r="M43" s="137" t="s">
        <v>275</v>
      </c>
      <c r="N43" s="137">
        <v>75638</v>
      </c>
      <c r="O43" s="137" t="s">
        <v>572</v>
      </c>
      <c r="P43" s="137">
        <v>107705</v>
      </c>
      <c r="Q43" s="137" t="s">
        <v>573</v>
      </c>
      <c r="R43" s="137" t="s">
        <v>278</v>
      </c>
      <c r="S43" s="137" t="s">
        <v>574</v>
      </c>
      <c r="T43" s="137" t="s">
        <v>574</v>
      </c>
      <c r="U43" s="137" t="s">
        <v>466</v>
      </c>
      <c r="V43" s="137" t="s">
        <v>281</v>
      </c>
      <c r="W43" s="137">
        <v>0</v>
      </c>
      <c r="X43" s="137" t="s">
        <v>282</v>
      </c>
      <c r="Y43" s="137">
        <v>357777612</v>
      </c>
      <c r="Z43" s="137" t="s">
        <v>575</v>
      </c>
      <c r="AA43" s="137" t="s">
        <v>576</v>
      </c>
      <c r="AB43" s="138">
        <v>55000</v>
      </c>
      <c r="AC43" s="137" t="s">
        <v>577</v>
      </c>
      <c r="AD43" s="137">
        <v>24</v>
      </c>
      <c r="AE43" s="137" t="s">
        <v>356</v>
      </c>
      <c r="AF43" s="137" t="s">
        <v>578</v>
      </c>
      <c r="AG43" s="137" t="s">
        <v>579</v>
      </c>
      <c r="AH43" s="137" t="s">
        <v>318</v>
      </c>
      <c r="AI43" s="137" t="s">
        <v>580</v>
      </c>
      <c r="AJ43" s="138">
        <v>2940</v>
      </c>
      <c r="AK43" s="138">
        <v>2940</v>
      </c>
      <c r="AL43" s="137" t="s">
        <v>581</v>
      </c>
      <c r="AM43" s="138">
        <v>40790.370000000003</v>
      </c>
      <c r="AN43" s="138">
        <v>15069.63</v>
      </c>
      <c r="AO43" s="138">
        <v>55860</v>
      </c>
      <c r="AP43" s="138">
        <v>14209.63</v>
      </c>
      <c r="AQ43" s="138">
        <v>916.37</v>
      </c>
      <c r="AR43" s="138">
        <v>15126</v>
      </c>
      <c r="AS43" s="138">
        <v>8100.51</v>
      </c>
      <c r="AT43" s="138">
        <v>719.49</v>
      </c>
      <c r="AU43" s="138">
        <v>8820</v>
      </c>
      <c r="AV43" s="137">
        <v>22</v>
      </c>
      <c r="AW43" s="137">
        <v>0</v>
      </c>
      <c r="AX43" s="137">
        <v>0</v>
      </c>
      <c r="AY43" s="137">
        <v>0</v>
      </c>
      <c r="AZ43" s="137">
        <v>0</v>
      </c>
      <c r="BA43" s="137">
        <v>0</v>
      </c>
      <c r="BB43" s="137" t="s">
        <v>292</v>
      </c>
      <c r="BC43" s="123" t="s">
        <v>293</v>
      </c>
      <c r="BD43" s="123">
        <v>0</v>
      </c>
      <c r="BE43" s="124">
        <v>0</v>
      </c>
      <c r="BF43" s="123" t="s">
        <v>574</v>
      </c>
      <c r="BG43" s="123"/>
      <c r="BH43" s="123" t="s">
        <v>295</v>
      </c>
      <c r="BI43" s="94" t="s">
        <v>100</v>
      </c>
      <c r="BJ43" s="148">
        <v>46190</v>
      </c>
      <c r="BK43" s="128" t="s">
        <v>103</v>
      </c>
      <c r="BL43" s="127" t="s">
        <v>108</v>
      </c>
      <c r="BM43" s="129" t="s">
        <v>180</v>
      </c>
      <c r="BN43" s="128" t="s">
        <v>222</v>
      </c>
      <c r="BO43" s="128"/>
      <c r="BP43" s="130"/>
      <c r="BQ43" s="151" t="s">
        <v>687</v>
      </c>
    </row>
    <row r="44" spans="1:69" hidden="1" x14ac:dyDescent="0.35">
      <c r="A44" s="131">
        <v>40</v>
      </c>
      <c r="B44" s="137" t="s">
        <v>267</v>
      </c>
      <c r="C44" s="137" t="s">
        <v>268</v>
      </c>
      <c r="D44" s="137" t="s">
        <v>269</v>
      </c>
      <c r="E44" s="137" t="s">
        <v>270</v>
      </c>
      <c r="F44" s="137" t="s">
        <v>270</v>
      </c>
      <c r="G44" s="137" t="s">
        <v>271</v>
      </c>
      <c r="H44" s="137" t="s">
        <v>272</v>
      </c>
      <c r="I44" s="137">
        <v>177983</v>
      </c>
      <c r="J44" s="137" t="s">
        <v>272</v>
      </c>
      <c r="K44" s="137">
        <v>177983</v>
      </c>
      <c r="L44" s="137" t="s">
        <v>307</v>
      </c>
      <c r="M44" s="137" t="s">
        <v>308</v>
      </c>
      <c r="N44" s="137">
        <v>75925</v>
      </c>
      <c r="O44" s="137" t="s">
        <v>582</v>
      </c>
      <c r="P44" s="137">
        <v>656677</v>
      </c>
      <c r="Q44" s="137" t="s">
        <v>583</v>
      </c>
      <c r="R44" s="137" t="s">
        <v>278</v>
      </c>
      <c r="S44" s="137" t="s">
        <v>584</v>
      </c>
      <c r="T44" s="137" t="s">
        <v>584</v>
      </c>
      <c r="U44" s="137" t="s">
        <v>280</v>
      </c>
      <c r="V44" s="137" t="s">
        <v>455</v>
      </c>
      <c r="W44" s="137">
        <v>0</v>
      </c>
      <c r="X44" s="137" t="s">
        <v>282</v>
      </c>
      <c r="Y44" s="137">
        <v>355407347</v>
      </c>
      <c r="Z44" s="137" t="s">
        <v>585</v>
      </c>
      <c r="AA44" s="137" t="s">
        <v>586</v>
      </c>
      <c r="AB44" s="138">
        <v>35000</v>
      </c>
      <c r="AC44" s="137" t="s">
        <v>505</v>
      </c>
      <c r="AD44" s="137">
        <v>24</v>
      </c>
      <c r="AE44" s="137" t="s">
        <v>325</v>
      </c>
      <c r="AF44" s="137" t="s">
        <v>587</v>
      </c>
      <c r="AG44" s="137" t="s">
        <v>588</v>
      </c>
      <c r="AH44" s="137" t="s">
        <v>318</v>
      </c>
      <c r="AI44" s="137" t="s">
        <v>533</v>
      </c>
      <c r="AJ44" s="138">
        <v>1870</v>
      </c>
      <c r="AK44" s="138">
        <v>1870</v>
      </c>
      <c r="AL44" s="137" t="s">
        <v>589</v>
      </c>
      <c r="AM44" s="138">
        <v>14955.32</v>
      </c>
      <c r="AN44" s="138">
        <v>7484.68</v>
      </c>
      <c r="AO44" s="138">
        <v>22440</v>
      </c>
      <c r="AP44" s="138">
        <v>20044.68</v>
      </c>
      <c r="AQ44" s="138">
        <v>2868.32</v>
      </c>
      <c r="AR44" s="138">
        <v>22913</v>
      </c>
      <c r="AS44" s="138">
        <v>20044.68</v>
      </c>
      <c r="AT44" s="138">
        <v>2868.32</v>
      </c>
      <c r="AU44" s="138">
        <v>22913</v>
      </c>
      <c r="AV44" s="137">
        <v>28</v>
      </c>
      <c r="AW44" s="137">
        <v>0</v>
      </c>
      <c r="AX44" s="137">
        <v>0</v>
      </c>
      <c r="AY44" s="137">
        <v>0</v>
      </c>
      <c r="AZ44" s="137">
        <v>0</v>
      </c>
      <c r="BA44" s="137">
        <v>0</v>
      </c>
      <c r="BB44" s="137" t="s">
        <v>292</v>
      </c>
      <c r="BC44" s="123" t="s">
        <v>293</v>
      </c>
      <c r="BD44" s="123">
        <v>0</v>
      </c>
      <c r="BE44" s="124">
        <v>0</v>
      </c>
      <c r="BF44" s="123" t="s">
        <v>584</v>
      </c>
      <c r="BG44" s="123"/>
      <c r="BH44" s="123" t="s">
        <v>295</v>
      </c>
      <c r="BI44" s="94" t="s">
        <v>100</v>
      </c>
      <c r="BJ44" s="148">
        <v>46191</v>
      </c>
      <c r="BK44" s="128" t="s">
        <v>103</v>
      </c>
      <c r="BL44" s="127" t="s">
        <v>108</v>
      </c>
      <c r="BM44" s="129" t="s">
        <v>180</v>
      </c>
      <c r="BN44" s="128" t="s">
        <v>222</v>
      </c>
      <c r="BO44" s="128"/>
      <c r="BP44" s="130"/>
      <c r="BQ44" s="151" t="s">
        <v>687</v>
      </c>
    </row>
    <row r="45" spans="1:69" hidden="1" x14ac:dyDescent="0.35">
      <c r="A45" s="131">
        <v>41</v>
      </c>
      <c r="B45" s="137" t="s">
        <v>267</v>
      </c>
      <c r="C45" s="137" t="s">
        <v>268</v>
      </c>
      <c r="D45" s="137" t="s">
        <v>269</v>
      </c>
      <c r="E45" s="137" t="s">
        <v>270</v>
      </c>
      <c r="F45" s="137" t="s">
        <v>270</v>
      </c>
      <c r="G45" s="137" t="s">
        <v>271</v>
      </c>
      <c r="H45" s="137" t="s">
        <v>272</v>
      </c>
      <c r="I45" s="137">
        <v>46978</v>
      </c>
      <c r="J45" s="137" t="s">
        <v>273</v>
      </c>
      <c r="K45" s="137">
        <v>46978</v>
      </c>
      <c r="L45" s="137" t="s">
        <v>274</v>
      </c>
      <c r="M45" s="137" t="s">
        <v>275</v>
      </c>
      <c r="N45" s="137">
        <v>75931</v>
      </c>
      <c r="O45" s="137" t="s">
        <v>276</v>
      </c>
      <c r="P45" s="137">
        <v>108082</v>
      </c>
      <c r="Q45" s="137" t="s">
        <v>590</v>
      </c>
      <c r="R45" s="137" t="s">
        <v>278</v>
      </c>
      <c r="S45" s="137" t="s">
        <v>591</v>
      </c>
      <c r="T45" s="137" t="s">
        <v>591</v>
      </c>
      <c r="U45" s="137" t="s">
        <v>280</v>
      </c>
      <c r="V45" s="137" t="s">
        <v>281</v>
      </c>
      <c r="W45" s="137">
        <v>0</v>
      </c>
      <c r="X45" s="137" t="s">
        <v>282</v>
      </c>
      <c r="Y45" s="137">
        <v>355703629</v>
      </c>
      <c r="Z45" s="137" t="s">
        <v>446</v>
      </c>
      <c r="AA45" s="137" t="s">
        <v>396</v>
      </c>
      <c r="AB45" s="138">
        <v>80000</v>
      </c>
      <c r="AC45" s="137" t="s">
        <v>577</v>
      </c>
      <c r="AD45" s="137">
        <v>24</v>
      </c>
      <c r="AE45" s="137" t="s">
        <v>592</v>
      </c>
      <c r="AF45" s="137" t="s">
        <v>593</v>
      </c>
      <c r="AG45" s="137" t="s">
        <v>594</v>
      </c>
      <c r="AH45" s="137" t="s">
        <v>426</v>
      </c>
      <c r="AI45" s="137" t="s">
        <v>313</v>
      </c>
      <c r="AJ45" s="138">
        <v>4270</v>
      </c>
      <c r="AK45" s="138">
        <v>4270</v>
      </c>
      <c r="AL45" s="137" t="s">
        <v>595</v>
      </c>
      <c r="AM45" s="138">
        <v>31564.79</v>
      </c>
      <c r="AN45" s="138">
        <v>15405.21</v>
      </c>
      <c r="AO45" s="138">
        <v>46970</v>
      </c>
      <c r="AP45" s="138">
        <v>48435.21</v>
      </c>
      <c r="AQ45" s="138">
        <v>7243.79</v>
      </c>
      <c r="AR45" s="138">
        <v>55679</v>
      </c>
      <c r="AS45" s="138">
        <v>48435.21</v>
      </c>
      <c r="AT45" s="138">
        <v>7243.79</v>
      </c>
      <c r="AU45" s="138">
        <v>55679</v>
      </c>
      <c r="AV45" s="137">
        <v>27</v>
      </c>
      <c r="AW45" s="137">
        <v>0</v>
      </c>
      <c r="AX45" s="137">
        <v>0</v>
      </c>
      <c r="AY45" s="137">
        <v>0</v>
      </c>
      <c r="AZ45" s="137">
        <v>0</v>
      </c>
      <c r="BA45" s="137">
        <v>0</v>
      </c>
      <c r="BB45" s="137" t="s">
        <v>292</v>
      </c>
      <c r="BC45" s="123" t="s">
        <v>293</v>
      </c>
      <c r="BD45" s="123">
        <v>0</v>
      </c>
      <c r="BE45" s="124">
        <v>0</v>
      </c>
      <c r="BF45" s="123" t="s">
        <v>591</v>
      </c>
      <c r="BG45" s="123"/>
      <c r="BH45" s="123" t="s">
        <v>295</v>
      </c>
      <c r="BI45" s="94" t="s">
        <v>100</v>
      </c>
      <c r="BJ45" s="148">
        <v>46186</v>
      </c>
      <c r="BK45" s="128" t="s">
        <v>103</v>
      </c>
      <c r="BL45" s="127" t="s">
        <v>108</v>
      </c>
      <c r="BM45" s="129" t="s">
        <v>180</v>
      </c>
      <c r="BN45" s="128" t="s">
        <v>222</v>
      </c>
      <c r="BO45" s="128"/>
      <c r="BP45" s="130"/>
      <c r="BQ45" s="151" t="s">
        <v>687</v>
      </c>
    </row>
    <row r="46" spans="1:69" hidden="1" x14ac:dyDescent="0.35">
      <c r="A46" s="131">
        <v>42</v>
      </c>
      <c r="B46" s="137" t="s">
        <v>267</v>
      </c>
      <c r="C46" s="137" t="s">
        <v>268</v>
      </c>
      <c r="D46" s="137" t="s">
        <v>269</v>
      </c>
      <c r="E46" s="137" t="s">
        <v>270</v>
      </c>
      <c r="F46" s="137" t="s">
        <v>270</v>
      </c>
      <c r="G46" s="137" t="s">
        <v>271</v>
      </c>
      <c r="H46" s="137" t="s">
        <v>272</v>
      </c>
      <c r="I46" s="137">
        <v>177983</v>
      </c>
      <c r="J46" s="137" t="s">
        <v>272</v>
      </c>
      <c r="K46" s="137">
        <v>177983</v>
      </c>
      <c r="L46" s="137" t="s">
        <v>307</v>
      </c>
      <c r="M46" s="137" t="s">
        <v>308</v>
      </c>
      <c r="N46" s="137">
        <v>75925</v>
      </c>
      <c r="O46" s="137" t="s">
        <v>582</v>
      </c>
      <c r="P46" s="137">
        <v>656677</v>
      </c>
      <c r="Q46" s="137" t="s">
        <v>583</v>
      </c>
      <c r="R46" s="137" t="s">
        <v>278</v>
      </c>
      <c r="S46" s="137" t="s">
        <v>596</v>
      </c>
      <c r="T46" s="137" t="s">
        <v>596</v>
      </c>
      <c r="U46" s="137" t="s">
        <v>280</v>
      </c>
      <c r="V46" s="137" t="s">
        <v>281</v>
      </c>
      <c r="W46" s="137">
        <v>0</v>
      </c>
      <c r="X46" s="137" t="s">
        <v>282</v>
      </c>
      <c r="Y46" s="137">
        <v>355735947</v>
      </c>
      <c r="Z46" s="137" t="s">
        <v>597</v>
      </c>
      <c r="AA46" s="137" t="s">
        <v>396</v>
      </c>
      <c r="AB46" s="138">
        <v>35000</v>
      </c>
      <c r="AC46" s="137" t="s">
        <v>505</v>
      </c>
      <c r="AD46" s="137">
        <v>24</v>
      </c>
      <c r="AE46" s="137" t="s">
        <v>325</v>
      </c>
      <c r="AF46" s="137" t="s">
        <v>598</v>
      </c>
      <c r="AG46" s="137" t="s">
        <v>599</v>
      </c>
      <c r="AH46" s="137" t="s">
        <v>318</v>
      </c>
      <c r="AI46" s="137" t="s">
        <v>533</v>
      </c>
      <c r="AJ46" s="138">
        <v>1870</v>
      </c>
      <c r="AK46" s="138">
        <v>1870</v>
      </c>
      <c r="AL46" s="137" t="s">
        <v>589</v>
      </c>
      <c r="AM46" s="138">
        <v>15316.56</v>
      </c>
      <c r="AN46" s="138">
        <v>7123.44</v>
      </c>
      <c r="AO46" s="138">
        <v>22440</v>
      </c>
      <c r="AP46" s="138">
        <v>19683.439999999999</v>
      </c>
      <c r="AQ46" s="138">
        <v>2767.56</v>
      </c>
      <c r="AR46" s="138">
        <v>22451</v>
      </c>
      <c r="AS46" s="138">
        <v>19683.439999999999</v>
      </c>
      <c r="AT46" s="138">
        <v>2767.56</v>
      </c>
      <c r="AU46" s="138">
        <v>22451</v>
      </c>
      <c r="AV46" s="137">
        <v>28</v>
      </c>
      <c r="AW46" s="137">
        <v>0</v>
      </c>
      <c r="AX46" s="137">
        <v>0</v>
      </c>
      <c r="AY46" s="137">
        <v>0</v>
      </c>
      <c r="AZ46" s="137">
        <v>0</v>
      </c>
      <c r="BA46" s="137">
        <v>0</v>
      </c>
      <c r="BB46" s="137" t="s">
        <v>292</v>
      </c>
      <c r="BC46" s="123" t="s">
        <v>293</v>
      </c>
      <c r="BD46" s="123">
        <v>0</v>
      </c>
      <c r="BE46" s="124">
        <v>0</v>
      </c>
      <c r="BF46" s="123" t="s">
        <v>596</v>
      </c>
      <c r="BG46" s="123"/>
      <c r="BH46" s="123" t="s">
        <v>295</v>
      </c>
      <c r="BI46" s="94" t="s">
        <v>100</v>
      </c>
      <c r="BJ46" s="148">
        <v>46191</v>
      </c>
      <c r="BK46" s="128" t="s">
        <v>103</v>
      </c>
      <c r="BL46" s="127" t="s">
        <v>108</v>
      </c>
      <c r="BM46" s="129" t="s">
        <v>180</v>
      </c>
      <c r="BN46" s="128" t="s">
        <v>222</v>
      </c>
      <c r="BO46" s="128"/>
      <c r="BP46" s="130"/>
      <c r="BQ46" s="151" t="s">
        <v>687</v>
      </c>
    </row>
    <row r="47" spans="1:69" hidden="1" x14ac:dyDescent="0.35">
      <c r="A47" s="131">
        <v>43</v>
      </c>
      <c r="B47" s="137" t="s">
        <v>267</v>
      </c>
      <c r="C47" s="137" t="s">
        <v>268</v>
      </c>
      <c r="D47" s="137" t="s">
        <v>269</v>
      </c>
      <c r="E47" s="137" t="s">
        <v>270</v>
      </c>
      <c r="F47" s="137" t="s">
        <v>270</v>
      </c>
      <c r="G47" s="137" t="s">
        <v>271</v>
      </c>
      <c r="H47" s="137" t="s">
        <v>272</v>
      </c>
      <c r="I47" s="137">
        <v>46967</v>
      </c>
      <c r="J47" s="137" t="s">
        <v>600</v>
      </c>
      <c r="K47" s="137">
        <v>46967</v>
      </c>
      <c r="L47" s="137" t="s">
        <v>307</v>
      </c>
      <c r="M47" s="137" t="s">
        <v>308</v>
      </c>
      <c r="N47" s="137">
        <v>75789</v>
      </c>
      <c r="O47" s="137" t="s">
        <v>601</v>
      </c>
      <c r="P47" s="137">
        <v>107883</v>
      </c>
      <c r="Q47" s="137" t="s">
        <v>602</v>
      </c>
      <c r="R47" s="137" t="s">
        <v>278</v>
      </c>
      <c r="S47" s="137" t="s">
        <v>603</v>
      </c>
      <c r="T47" s="137" t="s">
        <v>603</v>
      </c>
      <c r="U47" s="137" t="s">
        <v>280</v>
      </c>
      <c r="V47" s="137" t="s">
        <v>281</v>
      </c>
      <c r="W47" s="137">
        <v>0</v>
      </c>
      <c r="X47" s="137" t="s">
        <v>282</v>
      </c>
      <c r="Y47" s="137">
        <v>356468858</v>
      </c>
      <c r="Z47" s="137" t="s">
        <v>604</v>
      </c>
      <c r="AA47" s="137" t="s">
        <v>605</v>
      </c>
      <c r="AB47" s="138">
        <v>73000</v>
      </c>
      <c r="AC47" s="137" t="s">
        <v>577</v>
      </c>
      <c r="AD47" s="137">
        <v>30</v>
      </c>
      <c r="AE47" s="137" t="s">
        <v>469</v>
      </c>
      <c r="AF47" s="137" t="s">
        <v>606</v>
      </c>
      <c r="AG47" s="137" t="s">
        <v>607</v>
      </c>
      <c r="AH47" s="137" t="s">
        <v>426</v>
      </c>
      <c r="AI47" s="137" t="s">
        <v>608</v>
      </c>
      <c r="AJ47" s="138">
        <v>3300</v>
      </c>
      <c r="AK47" s="138">
        <v>3300</v>
      </c>
      <c r="AL47" s="137" t="s">
        <v>409</v>
      </c>
      <c r="AM47" s="138">
        <v>56129.26</v>
      </c>
      <c r="AN47" s="138">
        <v>26370.74</v>
      </c>
      <c r="AO47" s="138">
        <v>82500</v>
      </c>
      <c r="AP47" s="138">
        <v>16870.740000000002</v>
      </c>
      <c r="AQ47" s="138">
        <v>1129.26</v>
      </c>
      <c r="AR47" s="138">
        <v>18000</v>
      </c>
      <c r="AS47" s="138">
        <v>0</v>
      </c>
      <c r="AT47" s="138">
        <v>0</v>
      </c>
      <c r="AU47" s="138">
        <v>0</v>
      </c>
      <c r="AV47" s="137">
        <v>25</v>
      </c>
      <c r="AW47" s="137">
        <v>0</v>
      </c>
      <c r="AX47" s="137">
        <v>0</v>
      </c>
      <c r="AY47" s="137">
        <v>0</v>
      </c>
      <c r="AZ47" s="137">
        <v>0</v>
      </c>
      <c r="BA47" s="137">
        <v>0</v>
      </c>
      <c r="BB47" s="137" t="s">
        <v>292</v>
      </c>
      <c r="BC47" s="123" t="s">
        <v>293</v>
      </c>
      <c r="BD47" s="123">
        <v>0</v>
      </c>
      <c r="BE47" s="124">
        <v>0</v>
      </c>
      <c r="BF47" s="123" t="s">
        <v>603</v>
      </c>
      <c r="BG47" s="123"/>
      <c r="BH47" s="123" t="s">
        <v>295</v>
      </c>
      <c r="BI47" s="94" t="s">
        <v>100</v>
      </c>
      <c r="BJ47" s="148">
        <v>46191</v>
      </c>
      <c r="BK47" s="128" t="s">
        <v>103</v>
      </c>
      <c r="BL47" s="127" t="s">
        <v>108</v>
      </c>
      <c r="BM47" s="129" t="s">
        <v>181</v>
      </c>
      <c r="BN47" s="128" t="s">
        <v>222</v>
      </c>
      <c r="BO47" s="128"/>
      <c r="BP47" s="130"/>
      <c r="BQ47" s="119" t="s">
        <v>689</v>
      </c>
    </row>
    <row r="48" spans="1:69" hidden="1" x14ac:dyDescent="0.35">
      <c r="A48" s="131">
        <v>44</v>
      </c>
      <c r="B48" s="137" t="s">
        <v>267</v>
      </c>
      <c r="C48" s="137" t="s">
        <v>268</v>
      </c>
      <c r="D48" s="137" t="s">
        <v>269</v>
      </c>
      <c r="E48" s="137" t="s">
        <v>270</v>
      </c>
      <c r="F48" s="137" t="s">
        <v>270</v>
      </c>
      <c r="G48" s="137" t="s">
        <v>271</v>
      </c>
      <c r="H48" s="137" t="s">
        <v>272</v>
      </c>
      <c r="I48" s="137">
        <v>46967</v>
      </c>
      <c r="J48" s="137" t="s">
        <v>600</v>
      </c>
      <c r="K48" s="137">
        <v>46967</v>
      </c>
      <c r="L48" s="137" t="s">
        <v>307</v>
      </c>
      <c r="M48" s="137" t="s">
        <v>308</v>
      </c>
      <c r="N48" s="137">
        <v>75789</v>
      </c>
      <c r="O48" s="137" t="s">
        <v>601</v>
      </c>
      <c r="P48" s="137">
        <v>107883</v>
      </c>
      <c r="Q48" s="137" t="s">
        <v>602</v>
      </c>
      <c r="R48" s="137" t="s">
        <v>278</v>
      </c>
      <c r="S48" s="137" t="s">
        <v>609</v>
      </c>
      <c r="T48" s="137" t="s">
        <v>609</v>
      </c>
      <c r="U48" s="137" t="s">
        <v>280</v>
      </c>
      <c r="V48" s="137" t="s">
        <v>281</v>
      </c>
      <c r="W48" s="137">
        <v>0</v>
      </c>
      <c r="X48" s="137" t="s">
        <v>282</v>
      </c>
      <c r="Y48" s="137">
        <v>359452421</v>
      </c>
      <c r="Z48" s="137" t="s">
        <v>610</v>
      </c>
      <c r="AA48" s="137" t="s">
        <v>406</v>
      </c>
      <c r="AB48" s="138">
        <v>35000</v>
      </c>
      <c r="AC48" s="137" t="s">
        <v>577</v>
      </c>
      <c r="AD48" s="137">
        <v>24</v>
      </c>
      <c r="AE48" s="137" t="s">
        <v>341</v>
      </c>
      <c r="AF48" s="137" t="s">
        <v>611</v>
      </c>
      <c r="AG48" s="137" t="s">
        <v>612</v>
      </c>
      <c r="AH48" s="137" t="s">
        <v>318</v>
      </c>
      <c r="AI48" s="137" t="s">
        <v>562</v>
      </c>
      <c r="AJ48" s="138">
        <v>1860</v>
      </c>
      <c r="AK48" s="138">
        <v>1860</v>
      </c>
      <c r="AL48" s="137" t="s">
        <v>409</v>
      </c>
      <c r="AM48" s="138">
        <v>14017.81</v>
      </c>
      <c r="AN48" s="138">
        <v>6442.19</v>
      </c>
      <c r="AO48" s="138">
        <v>20460</v>
      </c>
      <c r="AP48" s="138">
        <v>20982.19</v>
      </c>
      <c r="AQ48" s="138">
        <v>3143.81</v>
      </c>
      <c r="AR48" s="138">
        <v>24126</v>
      </c>
      <c r="AS48" s="138">
        <v>0</v>
      </c>
      <c r="AT48" s="138">
        <v>0</v>
      </c>
      <c r="AU48" s="138">
        <v>0</v>
      </c>
      <c r="AV48" s="137">
        <v>11</v>
      </c>
      <c r="AW48" s="137">
        <v>0</v>
      </c>
      <c r="AX48" s="137">
        <v>0</v>
      </c>
      <c r="AY48" s="137">
        <v>0</v>
      </c>
      <c r="AZ48" s="137">
        <v>0</v>
      </c>
      <c r="BA48" s="137">
        <v>0</v>
      </c>
      <c r="BB48" s="137" t="s">
        <v>292</v>
      </c>
      <c r="BC48" s="123" t="s">
        <v>293</v>
      </c>
      <c r="BD48" s="123">
        <v>0</v>
      </c>
      <c r="BE48" s="124">
        <v>0</v>
      </c>
      <c r="BF48" s="123" t="s">
        <v>609</v>
      </c>
      <c r="BG48" s="123"/>
      <c r="BH48" s="123" t="s">
        <v>295</v>
      </c>
      <c r="BI48" s="94" t="s">
        <v>100</v>
      </c>
      <c r="BJ48" s="148">
        <v>46191</v>
      </c>
      <c r="BK48" s="128" t="s">
        <v>103</v>
      </c>
      <c r="BL48" s="127" t="s">
        <v>108</v>
      </c>
      <c r="BM48" s="129" t="s">
        <v>181</v>
      </c>
      <c r="BN48" s="128" t="s">
        <v>222</v>
      </c>
      <c r="BO48" s="128"/>
      <c r="BP48" s="130"/>
      <c r="BQ48" s="119" t="s">
        <v>689</v>
      </c>
    </row>
    <row r="49" spans="1:69" hidden="1" x14ac:dyDescent="0.35">
      <c r="A49" s="131">
        <v>45</v>
      </c>
      <c r="B49" s="137" t="s">
        <v>267</v>
      </c>
      <c r="C49" s="137" t="s">
        <v>268</v>
      </c>
      <c r="D49" s="137" t="s">
        <v>269</v>
      </c>
      <c r="E49" s="137" t="s">
        <v>270</v>
      </c>
      <c r="F49" s="137" t="s">
        <v>270</v>
      </c>
      <c r="G49" s="137" t="s">
        <v>271</v>
      </c>
      <c r="H49" s="137" t="s">
        <v>272</v>
      </c>
      <c r="I49" s="137">
        <v>46978</v>
      </c>
      <c r="J49" s="137" t="s">
        <v>273</v>
      </c>
      <c r="K49" s="137">
        <v>46978</v>
      </c>
      <c r="L49" s="137" t="s">
        <v>274</v>
      </c>
      <c r="M49" s="137" t="s">
        <v>275</v>
      </c>
      <c r="N49" s="137">
        <v>75931</v>
      </c>
      <c r="O49" s="137" t="s">
        <v>276</v>
      </c>
      <c r="P49" s="137">
        <v>108082</v>
      </c>
      <c r="Q49" s="137" t="s">
        <v>590</v>
      </c>
      <c r="R49" s="137" t="s">
        <v>278</v>
      </c>
      <c r="S49" s="137" t="s">
        <v>613</v>
      </c>
      <c r="T49" s="137" t="s">
        <v>613</v>
      </c>
      <c r="U49" s="137" t="s">
        <v>280</v>
      </c>
      <c r="V49" s="137" t="s">
        <v>281</v>
      </c>
      <c r="W49" s="137">
        <v>0</v>
      </c>
      <c r="X49" s="137" t="s">
        <v>282</v>
      </c>
      <c r="Y49" s="137">
        <v>359347875</v>
      </c>
      <c r="Z49" s="137" t="s">
        <v>614</v>
      </c>
      <c r="AA49" s="137" t="s">
        <v>615</v>
      </c>
      <c r="AB49" s="138">
        <v>80000</v>
      </c>
      <c r="AC49" s="137" t="s">
        <v>577</v>
      </c>
      <c r="AD49" s="137">
        <v>30</v>
      </c>
      <c r="AE49" s="137" t="s">
        <v>334</v>
      </c>
      <c r="AF49" s="137" t="s">
        <v>616</v>
      </c>
      <c r="AG49" s="137" t="s">
        <v>594</v>
      </c>
      <c r="AH49" s="137" t="s">
        <v>426</v>
      </c>
      <c r="AI49" s="137" t="s">
        <v>562</v>
      </c>
      <c r="AJ49" s="138">
        <v>3540</v>
      </c>
      <c r="AK49" s="138">
        <v>3540</v>
      </c>
      <c r="AL49" s="137" t="s">
        <v>427</v>
      </c>
      <c r="AM49" s="138">
        <v>21356.78</v>
      </c>
      <c r="AN49" s="138">
        <v>14043.22</v>
      </c>
      <c r="AO49" s="138">
        <v>35400</v>
      </c>
      <c r="AP49" s="138">
        <v>58643.22</v>
      </c>
      <c r="AQ49" s="138">
        <v>12631.78</v>
      </c>
      <c r="AR49" s="138">
        <v>71275</v>
      </c>
      <c r="AS49" s="138">
        <v>2494.06</v>
      </c>
      <c r="AT49" s="138">
        <v>1045.94</v>
      </c>
      <c r="AU49" s="138">
        <v>3540</v>
      </c>
      <c r="AV49" s="137">
        <v>11</v>
      </c>
      <c r="AW49" s="137">
        <v>0</v>
      </c>
      <c r="AX49" s="137">
        <v>0</v>
      </c>
      <c r="AY49" s="137">
        <v>0</v>
      </c>
      <c r="AZ49" s="137">
        <v>0</v>
      </c>
      <c r="BA49" s="137">
        <v>0</v>
      </c>
      <c r="BB49" s="137" t="s">
        <v>292</v>
      </c>
      <c r="BC49" s="123" t="s">
        <v>293</v>
      </c>
      <c r="BD49" s="123">
        <v>0</v>
      </c>
      <c r="BE49" s="124">
        <v>0</v>
      </c>
      <c r="BF49" s="123" t="s">
        <v>613</v>
      </c>
      <c r="BG49" s="123"/>
      <c r="BH49" s="123" t="s">
        <v>295</v>
      </c>
      <c r="BI49" s="94" t="s">
        <v>100</v>
      </c>
      <c r="BJ49" s="148">
        <v>46186</v>
      </c>
      <c r="BK49" s="128" t="s">
        <v>103</v>
      </c>
      <c r="BL49" s="127" t="s">
        <v>108</v>
      </c>
      <c r="BM49" s="129" t="s">
        <v>180</v>
      </c>
      <c r="BN49" s="128" t="s">
        <v>222</v>
      </c>
      <c r="BO49" s="128"/>
      <c r="BP49" s="130"/>
      <c r="BQ49" s="151" t="s">
        <v>687</v>
      </c>
    </row>
    <row r="50" spans="1:69" hidden="1" x14ac:dyDescent="0.35">
      <c r="A50" s="131">
        <v>46</v>
      </c>
      <c r="B50" s="137" t="s">
        <v>267</v>
      </c>
      <c r="C50" s="137" t="s">
        <v>268</v>
      </c>
      <c r="D50" s="137" t="s">
        <v>269</v>
      </c>
      <c r="E50" s="137" t="s">
        <v>270</v>
      </c>
      <c r="F50" s="137" t="s">
        <v>270</v>
      </c>
      <c r="G50" s="137" t="s">
        <v>271</v>
      </c>
      <c r="H50" s="137" t="s">
        <v>272</v>
      </c>
      <c r="I50" s="137">
        <v>177983</v>
      </c>
      <c r="J50" s="137" t="s">
        <v>272</v>
      </c>
      <c r="K50" s="137">
        <v>177983</v>
      </c>
      <c r="L50" s="137" t="s">
        <v>307</v>
      </c>
      <c r="M50" s="137" t="s">
        <v>308</v>
      </c>
      <c r="N50" s="137">
        <v>75925</v>
      </c>
      <c r="O50" s="137" t="s">
        <v>582</v>
      </c>
      <c r="P50" s="137">
        <v>656677</v>
      </c>
      <c r="Q50" s="137" t="s">
        <v>583</v>
      </c>
      <c r="R50" s="137" t="s">
        <v>278</v>
      </c>
      <c r="S50" s="137" t="s">
        <v>617</v>
      </c>
      <c r="T50" s="137" t="s">
        <v>617</v>
      </c>
      <c r="U50" s="137" t="s">
        <v>280</v>
      </c>
      <c r="V50" s="137" t="s">
        <v>281</v>
      </c>
      <c r="W50" s="137">
        <v>541</v>
      </c>
      <c r="X50" s="137" t="s">
        <v>502</v>
      </c>
      <c r="Y50" s="137">
        <v>353641072</v>
      </c>
      <c r="Z50" s="137" t="s">
        <v>618</v>
      </c>
      <c r="AA50" s="137" t="s">
        <v>619</v>
      </c>
      <c r="AB50" s="138">
        <v>17000</v>
      </c>
      <c r="AC50" s="137" t="s">
        <v>505</v>
      </c>
      <c r="AD50" s="137">
        <v>18</v>
      </c>
      <c r="AE50" s="137" t="s">
        <v>325</v>
      </c>
      <c r="AF50" s="137" t="s">
        <v>620</v>
      </c>
      <c r="AG50" s="137" t="s">
        <v>621</v>
      </c>
      <c r="AH50" s="137" t="s">
        <v>318</v>
      </c>
      <c r="AI50" s="137" t="s">
        <v>622</v>
      </c>
      <c r="AJ50" s="138">
        <v>1140</v>
      </c>
      <c r="AK50" s="138">
        <v>1140</v>
      </c>
      <c r="AL50" s="149">
        <v>45738</v>
      </c>
      <c r="AM50" s="138">
        <v>14861.84</v>
      </c>
      <c r="AN50" s="138">
        <v>3378.16</v>
      </c>
      <c r="AO50" s="138">
        <v>18240</v>
      </c>
      <c r="AP50" s="138">
        <v>2138.16</v>
      </c>
      <c r="AQ50" s="138">
        <v>66.84</v>
      </c>
      <c r="AR50" s="138">
        <v>2205</v>
      </c>
      <c r="AS50" s="138">
        <v>2138.16</v>
      </c>
      <c r="AT50" s="138">
        <v>66.84</v>
      </c>
      <c r="AU50" s="138">
        <v>2205</v>
      </c>
      <c r="AV50" s="137">
        <v>32</v>
      </c>
      <c r="AW50" s="137">
        <v>0</v>
      </c>
      <c r="AX50" s="137">
        <v>0</v>
      </c>
      <c r="AY50" s="137">
        <v>0</v>
      </c>
      <c r="AZ50" s="137">
        <v>0</v>
      </c>
      <c r="BA50" s="137">
        <v>0</v>
      </c>
      <c r="BB50" s="137" t="s">
        <v>292</v>
      </c>
      <c r="BC50" s="123" t="s">
        <v>293</v>
      </c>
      <c r="BD50" s="123">
        <v>0</v>
      </c>
      <c r="BE50" s="124">
        <v>0</v>
      </c>
      <c r="BF50" s="123" t="s">
        <v>617</v>
      </c>
      <c r="BG50" s="123"/>
      <c r="BH50" s="123" t="s">
        <v>295</v>
      </c>
      <c r="BI50" s="94" t="s">
        <v>100</v>
      </c>
      <c r="BJ50" s="148">
        <v>46191</v>
      </c>
      <c r="BK50" s="128" t="s">
        <v>104</v>
      </c>
      <c r="BL50" s="127" t="s">
        <v>119</v>
      </c>
      <c r="BM50" s="129" t="s">
        <v>181</v>
      </c>
      <c r="BN50" s="128" t="s">
        <v>223</v>
      </c>
      <c r="BO50" s="128"/>
      <c r="BP50" s="130"/>
      <c r="BQ50" s="119" t="s">
        <v>691</v>
      </c>
    </row>
    <row r="51" spans="1:69" hidden="1" x14ac:dyDescent="0.35">
      <c r="A51" s="131">
        <v>47</v>
      </c>
      <c r="B51" s="137" t="s">
        <v>267</v>
      </c>
      <c r="C51" s="137" t="s">
        <v>268</v>
      </c>
      <c r="D51" s="137" t="s">
        <v>269</v>
      </c>
      <c r="E51" s="137" t="s">
        <v>270</v>
      </c>
      <c r="F51" s="137" t="s">
        <v>270</v>
      </c>
      <c r="G51" s="137" t="s">
        <v>271</v>
      </c>
      <c r="H51" s="137" t="s">
        <v>272</v>
      </c>
      <c r="I51" s="137">
        <v>177983</v>
      </c>
      <c r="J51" s="137" t="s">
        <v>272</v>
      </c>
      <c r="K51" s="137">
        <v>177983</v>
      </c>
      <c r="L51" s="137" t="s">
        <v>307</v>
      </c>
      <c r="M51" s="137" t="s">
        <v>308</v>
      </c>
      <c r="N51" s="137">
        <v>75925</v>
      </c>
      <c r="O51" s="137" t="s">
        <v>582</v>
      </c>
      <c r="P51" s="137">
        <v>717056</v>
      </c>
      <c r="Q51" s="137" t="s">
        <v>623</v>
      </c>
      <c r="R51" s="137" t="s">
        <v>278</v>
      </c>
      <c r="S51" s="137" t="s">
        <v>624</v>
      </c>
      <c r="T51" s="137" t="s">
        <v>624</v>
      </c>
      <c r="U51" s="137" t="s">
        <v>280</v>
      </c>
      <c r="V51" s="137" t="s">
        <v>455</v>
      </c>
      <c r="W51" s="137">
        <v>0</v>
      </c>
      <c r="X51" s="137" t="s">
        <v>282</v>
      </c>
      <c r="Y51" s="137">
        <v>354853310</v>
      </c>
      <c r="Z51" s="137" t="s">
        <v>625</v>
      </c>
      <c r="AA51" s="137" t="s">
        <v>626</v>
      </c>
      <c r="AB51" s="138">
        <v>35000</v>
      </c>
      <c r="AC51" s="137" t="s">
        <v>505</v>
      </c>
      <c r="AD51" s="137">
        <v>24</v>
      </c>
      <c r="AE51" s="137" t="s">
        <v>325</v>
      </c>
      <c r="AF51" s="137" t="s">
        <v>627</v>
      </c>
      <c r="AG51" s="137" t="s">
        <v>628</v>
      </c>
      <c r="AH51" s="137" t="s">
        <v>318</v>
      </c>
      <c r="AI51" s="137" t="s">
        <v>629</v>
      </c>
      <c r="AJ51" s="138">
        <v>1870</v>
      </c>
      <c r="AK51" s="138">
        <v>1870</v>
      </c>
      <c r="AL51" s="137" t="s">
        <v>630</v>
      </c>
      <c r="AM51" s="138">
        <v>18058.29</v>
      </c>
      <c r="AN51" s="138">
        <v>8121.71</v>
      </c>
      <c r="AO51" s="138">
        <v>26180</v>
      </c>
      <c r="AP51" s="138">
        <v>16941.71</v>
      </c>
      <c r="AQ51" s="138">
        <v>2064.29</v>
      </c>
      <c r="AR51" s="138">
        <v>19006</v>
      </c>
      <c r="AS51" s="138">
        <v>16941.71</v>
      </c>
      <c r="AT51" s="138">
        <v>2064.29</v>
      </c>
      <c r="AU51" s="138">
        <v>19006</v>
      </c>
      <c r="AV51" s="137">
        <v>29</v>
      </c>
      <c r="AW51" s="137">
        <v>0</v>
      </c>
      <c r="AX51" s="137">
        <v>0</v>
      </c>
      <c r="AY51" s="137">
        <v>0</v>
      </c>
      <c r="AZ51" s="137">
        <v>0</v>
      </c>
      <c r="BA51" s="137">
        <v>0</v>
      </c>
      <c r="BB51" s="137" t="s">
        <v>292</v>
      </c>
      <c r="BC51" s="123" t="s">
        <v>293</v>
      </c>
      <c r="BD51" s="123">
        <v>0</v>
      </c>
      <c r="BE51" s="124">
        <v>0</v>
      </c>
      <c r="BF51" s="123" t="s">
        <v>624</v>
      </c>
      <c r="BG51" s="123"/>
      <c r="BH51" s="123" t="s">
        <v>295</v>
      </c>
      <c r="BI51" s="94" t="s">
        <v>100</v>
      </c>
      <c r="BJ51" s="148">
        <v>46191</v>
      </c>
      <c r="BK51" s="128" t="s">
        <v>104</v>
      </c>
      <c r="BL51" s="127" t="s">
        <v>119</v>
      </c>
      <c r="BM51" s="129" t="s">
        <v>181</v>
      </c>
      <c r="BN51" s="128" t="s">
        <v>223</v>
      </c>
      <c r="BO51" s="128"/>
      <c r="BP51" s="130"/>
      <c r="BQ51" s="119" t="s">
        <v>691</v>
      </c>
    </row>
    <row r="52" spans="1:69" hidden="1" x14ac:dyDescent="0.35">
      <c r="A52" s="131">
        <v>48</v>
      </c>
      <c r="B52" s="137" t="s">
        <v>267</v>
      </c>
      <c r="C52" s="137" t="s">
        <v>268</v>
      </c>
      <c r="D52" s="137" t="s">
        <v>269</v>
      </c>
      <c r="E52" s="137" t="s">
        <v>270</v>
      </c>
      <c r="F52" s="137" t="s">
        <v>270</v>
      </c>
      <c r="G52" s="137" t="s">
        <v>271</v>
      </c>
      <c r="H52" s="137" t="s">
        <v>272</v>
      </c>
      <c r="I52" s="137">
        <v>46979</v>
      </c>
      <c r="J52" s="137" t="s">
        <v>631</v>
      </c>
      <c r="K52" s="137">
        <v>46979</v>
      </c>
      <c r="L52" s="137" t="s">
        <v>307</v>
      </c>
      <c r="M52" s="137" t="s">
        <v>308</v>
      </c>
      <c r="N52" s="137">
        <v>428795</v>
      </c>
      <c r="O52" s="137" t="s">
        <v>632</v>
      </c>
      <c r="P52" s="137">
        <v>799012</v>
      </c>
      <c r="Q52" s="137" t="s">
        <v>633</v>
      </c>
      <c r="R52" s="137" t="s">
        <v>278</v>
      </c>
      <c r="S52" s="137" t="s">
        <v>634</v>
      </c>
      <c r="T52" s="137" t="s">
        <v>634</v>
      </c>
      <c r="U52" s="137" t="s">
        <v>280</v>
      </c>
      <c r="V52" s="137" t="s">
        <v>281</v>
      </c>
      <c r="W52" s="137">
        <v>0</v>
      </c>
      <c r="X52" s="137" t="s">
        <v>282</v>
      </c>
      <c r="Y52" s="137">
        <v>356610685</v>
      </c>
      <c r="Z52" s="137" t="s">
        <v>635</v>
      </c>
      <c r="AA52" s="137" t="s">
        <v>541</v>
      </c>
      <c r="AB52" s="138">
        <v>35000</v>
      </c>
      <c r="AC52" s="137" t="s">
        <v>505</v>
      </c>
      <c r="AD52" s="137">
        <v>24</v>
      </c>
      <c r="AE52" s="137" t="s">
        <v>325</v>
      </c>
      <c r="AF52" s="137" t="s">
        <v>636</v>
      </c>
      <c r="AG52" s="137" t="s">
        <v>637</v>
      </c>
      <c r="AH52" s="137" t="s">
        <v>318</v>
      </c>
      <c r="AI52" s="137" t="s">
        <v>638</v>
      </c>
      <c r="AJ52" s="138">
        <v>1870</v>
      </c>
      <c r="AK52" s="138">
        <v>1870</v>
      </c>
      <c r="AL52" s="137" t="s">
        <v>639</v>
      </c>
      <c r="AM52" s="138">
        <v>24480.38</v>
      </c>
      <c r="AN52" s="138">
        <v>9179.6200000000008</v>
      </c>
      <c r="AO52" s="138">
        <v>33660</v>
      </c>
      <c r="AP52" s="138">
        <v>10519.62</v>
      </c>
      <c r="AQ52" s="138">
        <v>782.38</v>
      </c>
      <c r="AR52" s="138">
        <v>11302</v>
      </c>
      <c r="AS52" s="138">
        <v>10519.62</v>
      </c>
      <c r="AT52" s="138">
        <v>782.38</v>
      </c>
      <c r="AU52" s="138">
        <v>11302</v>
      </c>
      <c r="AV52" s="137">
        <v>25</v>
      </c>
      <c r="AW52" s="137">
        <v>0</v>
      </c>
      <c r="AX52" s="137">
        <v>0</v>
      </c>
      <c r="AY52" s="137">
        <v>0</v>
      </c>
      <c r="AZ52" s="137">
        <v>0</v>
      </c>
      <c r="BA52" s="137">
        <v>0</v>
      </c>
      <c r="BB52" s="137" t="s">
        <v>292</v>
      </c>
      <c r="BC52" s="123" t="s">
        <v>293</v>
      </c>
      <c r="BD52" s="123">
        <v>0</v>
      </c>
      <c r="BE52" s="124">
        <v>0</v>
      </c>
      <c r="BF52" s="123" t="s">
        <v>634</v>
      </c>
      <c r="BG52" s="123"/>
      <c r="BH52" s="123" t="s">
        <v>295</v>
      </c>
      <c r="BI52" s="94" t="s">
        <v>100</v>
      </c>
      <c r="BJ52" s="148">
        <v>46192</v>
      </c>
      <c r="BK52" s="128" t="s">
        <v>103</v>
      </c>
      <c r="BL52" s="127" t="s">
        <v>108</v>
      </c>
      <c r="BM52" s="129" t="s">
        <v>181</v>
      </c>
      <c r="BN52" s="128" t="s">
        <v>222</v>
      </c>
      <c r="BO52" s="128"/>
      <c r="BP52" s="130"/>
      <c r="BQ52" s="119" t="s">
        <v>689</v>
      </c>
    </row>
    <row r="53" spans="1:69" hidden="1" x14ac:dyDescent="0.35">
      <c r="A53" s="131">
        <v>49</v>
      </c>
      <c r="B53" s="137" t="s">
        <v>267</v>
      </c>
      <c r="C53" s="137" t="s">
        <v>268</v>
      </c>
      <c r="D53" s="137" t="s">
        <v>269</v>
      </c>
      <c r="E53" s="137" t="s">
        <v>270</v>
      </c>
      <c r="F53" s="137" t="s">
        <v>270</v>
      </c>
      <c r="G53" s="137" t="s">
        <v>271</v>
      </c>
      <c r="H53" s="137" t="s">
        <v>272</v>
      </c>
      <c r="I53" s="137">
        <v>46979</v>
      </c>
      <c r="J53" s="137" t="s">
        <v>631</v>
      </c>
      <c r="K53" s="137">
        <v>46979</v>
      </c>
      <c r="L53" s="137" t="s">
        <v>307</v>
      </c>
      <c r="M53" s="137" t="s">
        <v>308</v>
      </c>
      <c r="N53" s="137">
        <v>428795</v>
      </c>
      <c r="O53" s="137" t="s">
        <v>632</v>
      </c>
      <c r="P53" s="137">
        <v>668803</v>
      </c>
      <c r="Q53" s="137" t="s">
        <v>640</v>
      </c>
      <c r="R53" s="137" t="s">
        <v>278</v>
      </c>
      <c r="S53" s="137" t="s">
        <v>641</v>
      </c>
      <c r="T53" s="137" t="s">
        <v>641</v>
      </c>
      <c r="U53" s="137" t="s">
        <v>280</v>
      </c>
      <c r="V53" s="137" t="s">
        <v>281</v>
      </c>
      <c r="W53" s="137">
        <v>0</v>
      </c>
      <c r="X53" s="137" t="s">
        <v>282</v>
      </c>
      <c r="Y53" s="137">
        <v>358202107</v>
      </c>
      <c r="Z53" s="137" t="s">
        <v>642</v>
      </c>
      <c r="AA53" s="137" t="s">
        <v>643</v>
      </c>
      <c r="AB53" s="138">
        <v>41000</v>
      </c>
      <c r="AC53" s="137" t="s">
        <v>505</v>
      </c>
      <c r="AD53" s="137">
        <v>24</v>
      </c>
      <c r="AE53" s="137" t="s">
        <v>341</v>
      </c>
      <c r="AF53" s="137" t="s">
        <v>644</v>
      </c>
      <c r="AG53" s="137" t="s">
        <v>645</v>
      </c>
      <c r="AH53" s="137" t="s">
        <v>318</v>
      </c>
      <c r="AI53" s="137" t="s">
        <v>486</v>
      </c>
      <c r="AJ53" s="138">
        <v>2180</v>
      </c>
      <c r="AK53" s="138">
        <v>2180</v>
      </c>
      <c r="AL53" s="137" t="s">
        <v>646</v>
      </c>
      <c r="AM53" s="138">
        <v>19537.009999999998</v>
      </c>
      <c r="AN53" s="138">
        <v>8802.99</v>
      </c>
      <c r="AO53" s="138">
        <v>28340</v>
      </c>
      <c r="AP53" s="138">
        <v>21462.99</v>
      </c>
      <c r="AQ53" s="138">
        <v>2717.01</v>
      </c>
      <c r="AR53" s="138">
        <v>24180</v>
      </c>
      <c r="AS53" s="138">
        <v>15004.8</v>
      </c>
      <c r="AT53" s="138">
        <v>2435.1999999999998</v>
      </c>
      <c r="AU53" s="138">
        <v>17440</v>
      </c>
      <c r="AV53" s="137">
        <v>21</v>
      </c>
      <c r="AW53" s="137">
        <v>0</v>
      </c>
      <c r="AX53" s="137">
        <v>0</v>
      </c>
      <c r="AY53" s="137">
        <v>0</v>
      </c>
      <c r="AZ53" s="137">
        <v>0</v>
      </c>
      <c r="BA53" s="137">
        <v>0</v>
      </c>
      <c r="BB53" s="137" t="s">
        <v>292</v>
      </c>
      <c r="BC53" s="123" t="s">
        <v>293</v>
      </c>
      <c r="BD53" s="123">
        <v>0</v>
      </c>
      <c r="BE53" s="124">
        <v>0</v>
      </c>
      <c r="BF53" s="123" t="s">
        <v>641</v>
      </c>
      <c r="BG53" s="123"/>
      <c r="BH53" s="123" t="s">
        <v>295</v>
      </c>
      <c r="BI53" s="94" t="s">
        <v>100</v>
      </c>
      <c r="BJ53" s="148">
        <v>46192</v>
      </c>
      <c r="BK53" s="128" t="s">
        <v>103</v>
      </c>
      <c r="BL53" s="127" t="s">
        <v>108</v>
      </c>
      <c r="BM53" s="129" t="s">
        <v>181</v>
      </c>
      <c r="BN53" s="128" t="s">
        <v>222</v>
      </c>
      <c r="BO53" s="128"/>
      <c r="BP53" s="130"/>
      <c r="BQ53" s="119" t="s">
        <v>689</v>
      </c>
    </row>
    <row r="54" spans="1:69" hidden="1" x14ac:dyDescent="0.35">
      <c r="A54" s="131">
        <v>50</v>
      </c>
      <c r="B54" s="137" t="s">
        <v>267</v>
      </c>
      <c r="C54" s="137" t="s">
        <v>268</v>
      </c>
      <c r="D54" s="137" t="s">
        <v>269</v>
      </c>
      <c r="E54" s="137" t="s">
        <v>270</v>
      </c>
      <c r="F54" s="137" t="s">
        <v>270</v>
      </c>
      <c r="G54" s="137" t="s">
        <v>271</v>
      </c>
      <c r="H54" s="137" t="s">
        <v>272</v>
      </c>
      <c r="I54" s="137">
        <v>46979</v>
      </c>
      <c r="J54" s="137" t="s">
        <v>631</v>
      </c>
      <c r="K54" s="137">
        <v>46979</v>
      </c>
      <c r="L54" s="137" t="s">
        <v>307</v>
      </c>
      <c r="M54" s="137" t="s">
        <v>308</v>
      </c>
      <c r="N54" s="137">
        <v>428795</v>
      </c>
      <c r="O54" s="137" t="s">
        <v>632</v>
      </c>
      <c r="P54" s="137">
        <v>799013</v>
      </c>
      <c r="Q54" s="137" t="s">
        <v>647</v>
      </c>
      <c r="R54" s="137" t="s">
        <v>278</v>
      </c>
      <c r="S54" s="137" t="s">
        <v>648</v>
      </c>
      <c r="T54" s="137" t="s">
        <v>648</v>
      </c>
      <c r="U54" s="137" t="s">
        <v>280</v>
      </c>
      <c r="V54" s="137" t="s">
        <v>281</v>
      </c>
      <c r="W54" s="137">
        <v>0</v>
      </c>
      <c r="X54" s="137" t="s">
        <v>282</v>
      </c>
      <c r="Y54" s="137">
        <v>359339133</v>
      </c>
      <c r="Z54" s="137" t="s">
        <v>649</v>
      </c>
      <c r="AA54" s="137" t="s">
        <v>650</v>
      </c>
      <c r="AB54" s="138">
        <v>65000</v>
      </c>
      <c r="AC54" s="137" t="s">
        <v>505</v>
      </c>
      <c r="AD54" s="137">
        <v>24</v>
      </c>
      <c r="AE54" s="137" t="s">
        <v>448</v>
      </c>
      <c r="AF54" s="137" t="s">
        <v>651</v>
      </c>
      <c r="AG54" s="137" t="s">
        <v>652</v>
      </c>
      <c r="AH54" s="137" t="s">
        <v>318</v>
      </c>
      <c r="AI54" s="137" t="s">
        <v>653</v>
      </c>
      <c r="AJ54" s="138">
        <v>3440</v>
      </c>
      <c r="AK54" s="138">
        <v>3440</v>
      </c>
      <c r="AL54" s="137" t="s">
        <v>337</v>
      </c>
      <c r="AM54" s="138">
        <v>29028.11</v>
      </c>
      <c r="AN54" s="138">
        <v>12251.89</v>
      </c>
      <c r="AO54" s="138">
        <v>41280</v>
      </c>
      <c r="AP54" s="138">
        <v>35971.89</v>
      </c>
      <c r="AQ54" s="138">
        <v>4905.1099999999997</v>
      </c>
      <c r="AR54" s="138">
        <v>40877</v>
      </c>
      <c r="AS54" s="138">
        <v>0</v>
      </c>
      <c r="AT54" s="138">
        <v>0</v>
      </c>
      <c r="AU54" s="138">
        <v>0</v>
      </c>
      <c r="AV54" s="137">
        <v>12</v>
      </c>
      <c r="AW54" s="137">
        <v>0</v>
      </c>
      <c r="AX54" s="137">
        <v>0</v>
      </c>
      <c r="AY54" s="137">
        <v>0</v>
      </c>
      <c r="AZ54" s="137">
        <v>0</v>
      </c>
      <c r="BA54" s="137">
        <v>0</v>
      </c>
      <c r="BB54" s="137" t="s">
        <v>292</v>
      </c>
      <c r="BC54" s="123" t="s">
        <v>293</v>
      </c>
      <c r="BD54" s="123">
        <v>0</v>
      </c>
      <c r="BE54" s="124">
        <v>0</v>
      </c>
      <c r="BF54" s="123" t="s">
        <v>648</v>
      </c>
      <c r="BG54" s="123"/>
      <c r="BH54" s="123" t="s">
        <v>295</v>
      </c>
      <c r="BI54" s="94" t="s">
        <v>100</v>
      </c>
      <c r="BJ54" s="148">
        <v>46192</v>
      </c>
      <c r="BK54" s="128" t="s">
        <v>103</v>
      </c>
      <c r="BL54" s="127" t="s">
        <v>108</v>
      </c>
      <c r="BM54" s="129" t="s">
        <v>181</v>
      </c>
      <c r="BN54" s="128" t="s">
        <v>222</v>
      </c>
      <c r="BO54" s="128"/>
      <c r="BP54" s="130"/>
      <c r="BQ54" s="119" t="s">
        <v>689</v>
      </c>
    </row>
    <row r="55" spans="1:69" hidden="1" x14ac:dyDescent="0.35">
      <c r="A55" s="131">
        <v>51</v>
      </c>
      <c r="B55" s="137" t="s">
        <v>267</v>
      </c>
      <c r="C55" s="137" t="s">
        <v>268</v>
      </c>
      <c r="D55" s="137" t="s">
        <v>269</v>
      </c>
      <c r="E55" s="137" t="s">
        <v>270</v>
      </c>
      <c r="F55" s="137" t="s">
        <v>270</v>
      </c>
      <c r="G55" s="137" t="s">
        <v>271</v>
      </c>
      <c r="H55" s="137" t="s">
        <v>272</v>
      </c>
      <c r="I55" s="137">
        <v>46979</v>
      </c>
      <c r="J55" s="137" t="s">
        <v>631</v>
      </c>
      <c r="K55" s="137">
        <v>46979</v>
      </c>
      <c r="L55" s="137" t="s">
        <v>307</v>
      </c>
      <c r="M55" s="137" t="s">
        <v>308</v>
      </c>
      <c r="N55" s="137">
        <v>428795</v>
      </c>
      <c r="O55" s="137" t="s">
        <v>632</v>
      </c>
      <c r="P55" s="137">
        <v>799012</v>
      </c>
      <c r="Q55" s="137" t="s">
        <v>633</v>
      </c>
      <c r="R55" s="137" t="s">
        <v>278</v>
      </c>
      <c r="S55" s="137" t="s">
        <v>654</v>
      </c>
      <c r="T55" s="137" t="s">
        <v>654</v>
      </c>
      <c r="U55" s="137" t="s">
        <v>280</v>
      </c>
      <c r="V55" s="137" t="s">
        <v>281</v>
      </c>
      <c r="W55" s="137">
        <v>0</v>
      </c>
      <c r="X55" s="137" t="s">
        <v>282</v>
      </c>
      <c r="Y55" s="137">
        <v>359252820</v>
      </c>
      <c r="Z55" s="137" t="s">
        <v>655</v>
      </c>
      <c r="AA55" s="137" t="s">
        <v>656</v>
      </c>
      <c r="AB55" s="138">
        <v>37000</v>
      </c>
      <c r="AC55" s="137" t="s">
        <v>505</v>
      </c>
      <c r="AD55" s="137">
        <v>24</v>
      </c>
      <c r="AE55" s="137" t="s">
        <v>341</v>
      </c>
      <c r="AF55" s="137" t="s">
        <v>657</v>
      </c>
      <c r="AG55" s="137" t="s">
        <v>658</v>
      </c>
      <c r="AH55" s="137" t="s">
        <v>318</v>
      </c>
      <c r="AI55" s="137" t="s">
        <v>659</v>
      </c>
      <c r="AJ55" s="138">
        <v>1970</v>
      </c>
      <c r="AK55" s="138">
        <v>1970</v>
      </c>
      <c r="AL55" s="137" t="s">
        <v>337</v>
      </c>
      <c r="AM55" s="138">
        <v>22412.13</v>
      </c>
      <c r="AN55" s="138">
        <v>9107.8700000000008</v>
      </c>
      <c r="AO55" s="138">
        <v>31520</v>
      </c>
      <c r="AP55" s="138">
        <v>14587.87</v>
      </c>
      <c r="AQ55" s="138">
        <v>1428.13</v>
      </c>
      <c r="AR55" s="138">
        <v>16016</v>
      </c>
      <c r="AS55" s="138">
        <v>0</v>
      </c>
      <c r="AT55" s="138">
        <v>0</v>
      </c>
      <c r="AU55" s="138">
        <v>0</v>
      </c>
      <c r="AV55" s="137">
        <v>16</v>
      </c>
      <c r="AW55" s="137">
        <v>0</v>
      </c>
      <c r="AX55" s="137">
        <v>0</v>
      </c>
      <c r="AY55" s="137">
        <v>0</v>
      </c>
      <c r="AZ55" s="137">
        <v>0</v>
      </c>
      <c r="BA55" s="137">
        <v>0</v>
      </c>
      <c r="BB55" s="137" t="s">
        <v>292</v>
      </c>
      <c r="BC55" s="123" t="s">
        <v>293</v>
      </c>
      <c r="BD55" s="123">
        <v>0</v>
      </c>
      <c r="BE55" s="124">
        <v>0</v>
      </c>
      <c r="BF55" s="123" t="s">
        <v>654</v>
      </c>
      <c r="BG55" s="123"/>
      <c r="BH55" s="123" t="s">
        <v>295</v>
      </c>
      <c r="BI55" s="94" t="s">
        <v>100</v>
      </c>
      <c r="BJ55" s="148">
        <v>46192</v>
      </c>
      <c r="BK55" s="128" t="s">
        <v>103</v>
      </c>
      <c r="BL55" s="127" t="s">
        <v>108</v>
      </c>
      <c r="BM55" s="129" t="s">
        <v>180</v>
      </c>
      <c r="BN55" s="128" t="s">
        <v>222</v>
      </c>
      <c r="BO55" s="128"/>
      <c r="BP55" s="130"/>
      <c r="BQ55" s="151" t="s">
        <v>687</v>
      </c>
    </row>
    <row r="56" spans="1:69" hidden="1" x14ac:dyDescent="0.35">
      <c r="A56" s="131">
        <v>52</v>
      </c>
      <c r="B56" s="137" t="s">
        <v>267</v>
      </c>
      <c r="C56" s="137" t="s">
        <v>268</v>
      </c>
      <c r="D56" s="137" t="s">
        <v>269</v>
      </c>
      <c r="E56" s="137" t="s">
        <v>270</v>
      </c>
      <c r="F56" s="137" t="s">
        <v>270</v>
      </c>
      <c r="G56" s="137" t="s">
        <v>271</v>
      </c>
      <c r="H56" s="137" t="s">
        <v>272</v>
      </c>
      <c r="I56" s="137">
        <v>46979</v>
      </c>
      <c r="J56" s="137" t="s">
        <v>631</v>
      </c>
      <c r="K56" s="137">
        <v>46979</v>
      </c>
      <c r="L56" s="137" t="s">
        <v>307</v>
      </c>
      <c r="M56" s="137" t="s">
        <v>308</v>
      </c>
      <c r="N56" s="137">
        <v>428795</v>
      </c>
      <c r="O56" s="137" t="s">
        <v>632</v>
      </c>
      <c r="P56" s="137">
        <v>799013</v>
      </c>
      <c r="Q56" s="137" t="s">
        <v>647</v>
      </c>
      <c r="R56" s="137" t="s">
        <v>278</v>
      </c>
      <c r="S56" s="137" t="s">
        <v>660</v>
      </c>
      <c r="T56" s="137" t="s">
        <v>660</v>
      </c>
      <c r="U56" s="137" t="s">
        <v>280</v>
      </c>
      <c r="V56" s="137" t="s">
        <v>281</v>
      </c>
      <c r="W56" s="137">
        <v>0</v>
      </c>
      <c r="X56" s="137" t="s">
        <v>282</v>
      </c>
      <c r="Y56" s="137">
        <v>359688128</v>
      </c>
      <c r="Z56" s="137" t="s">
        <v>661</v>
      </c>
      <c r="AA56" s="137" t="s">
        <v>662</v>
      </c>
      <c r="AB56" s="138">
        <v>45000</v>
      </c>
      <c r="AC56" s="137" t="s">
        <v>505</v>
      </c>
      <c r="AD56" s="137">
        <v>24</v>
      </c>
      <c r="AE56" s="137" t="s">
        <v>286</v>
      </c>
      <c r="AF56" s="137" t="s">
        <v>663</v>
      </c>
      <c r="AG56" s="137" t="s">
        <v>664</v>
      </c>
      <c r="AH56" s="137" t="s">
        <v>289</v>
      </c>
      <c r="AI56" s="137" t="s">
        <v>646</v>
      </c>
      <c r="AJ56" s="138">
        <v>2400</v>
      </c>
      <c r="AK56" s="138">
        <v>2400</v>
      </c>
      <c r="AL56" s="137" t="s">
        <v>665</v>
      </c>
      <c r="AM56" s="138">
        <v>14737.7</v>
      </c>
      <c r="AN56" s="138">
        <v>6862.3</v>
      </c>
      <c r="AO56" s="138">
        <v>21600</v>
      </c>
      <c r="AP56" s="138">
        <v>30262.3</v>
      </c>
      <c r="AQ56" s="138">
        <v>5207.7</v>
      </c>
      <c r="AR56" s="138">
        <v>35470</v>
      </c>
      <c r="AS56" s="138">
        <v>0</v>
      </c>
      <c r="AT56" s="138">
        <v>0</v>
      </c>
      <c r="AU56" s="138">
        <v>0</v>
      </c>
      <c r="AV56" s="137">
        <v>9</v>
      </c>
      <c r="AW56" s="137">
        <v>0</v>
      </c>
      <c r="AX56" s="137">
        <v>0</v>
      </c>
      <c r="AY56" s="137">
        <v>0</v>
      </c>
      <c r="AZ56" s="137">
        <v>0</v>
      </c>
      <c r="BA56" s="137">
        <v>0</v>
      </c>
      <c r="BB56" s="137" t="s">
        <v>292</v>
      </c>
      <c r="BC56" s="123" t="s">
        <v>293</v>
      </c>
      <c r="BD56" s="123">
        <v>0</v>
      </c>
      <c r="BE56" s="124">
        <v>0</v>
      </c>
      <c r="BF56" s="123" t="s">
        <v>660</v>
      </c>
      <c r="BG56" s="123"/>
      <c r="BH56" s="123" t="s">
        <v>295</v>
      </c>
      <c r="BI56" s="94" t="s">
        <v>100</v>
      </c>
      <c r="BJ56" s="148">
        <v>46192</v>
      </c>
      <c r="BK56" s="128" t="s">
        <v>103</v>
      </c>
      <c r="BL56" s="127" t="s">
        <v>108</v>
      </c>
      <c r="BM56" s="129" t="s">
        <v>180</v>
      </c>
      <c r="BN56" s="128" t="s">
        <v>222</v>
      </c>
      <c r="BO56" s="128"/>
      <c r="BP56" s="130"/>
      <c r="BQ56" s="151" t="s">
        <v>687</v>
      </c>
    </row>
    <row r="57" spans="1:69" ht="16" customHeight="1" x14ac:dyDescent="0.35">
      <c r="A57" s="131">
        <v>53</v>
      </c>
      <c r="B57" s="137" t="s">
        <v>267</v>
      </c>
      <c r="C57" s="137" t="s">
        <v>268</v>
      </c>
      <c r="D57" s="137" t="s">
        <v>269</v>
      </c>
      <c r="E57" s="137" t="s">
        <v>270</v>
      </c>
      <c r="F57" s="137" t="s">
        <v>270</v>
      </c>
      <c r="G57" s="137" t="s">
        <v>271</v>
      </c>
      <c r="H57" s="137" t="s">
        <v>272</v>
      </c>
      <c r="I57" s="137">
        <v>46979</v>
      </c>
      <c r="J57" s="137" t="s">
        <v>631</v>
      </c>
      <c r="K57" s="137">
        <v>46979</v>
      </c>
      <c r="L57" s="137" t="s">
        <v>307</v>
      </c>
      <c r="M57" s="137" t="s">
        <v>308</v>
      </c>
      <c r="N57" s="137">
        <v>428795</v>
      </c>
      <c r="O57" s="137" t="s">
        <v>632</v>
      </c>
      <c r="P57" s="137">
        <v>880793</v>
      </c>
      <c r="Q57" s="137" t="s">
        <v>666</v>
      </c>
      <c r="R57" s="137" t="s">
        <v>278</v>
      </c>
      <c r="S57" s="137" t="s">
        <v>667</v>
      </c>
      <c r="T57" s="137" t="s">
        <v>667</v>
      </c>
      <c r="U57" s="137" t="s">
        <v>280</v>
      </c>
      <c r="V57" s="137" t="s">
        <v>281</v>
      </c>
      <c r="W57" s="137">
        <v>0</v>
      </c>
      <c r="X57" s="137" t="s">
        <v>282</v>
      </c>
      <c r="Y57" s="137">
        <v>357643282</v>
      </c>
      <c r="Z57" s="137" t="s">
        <v>668</v>
      </c>
      <c r="AA57" s="137" t="s">
        <v>669</v>
      </c>
      <c r="AB57" s="138">
        <v>35000</v>
      </c>
      <c r="AC57" s="137" t="s">
        <v>505</v>
      </c>
      <c r="AD57" s="137">
        <v>24</v>
      </c>
      <c r="AE57" s="137" t="s">
        <v>286</v>
      </c>
      <c r="AF57" s="137" t="s">
        <v>670</v>
      </c>
      <c r="AG57" s="137" t="s">
        <v>671</v>
      </c>
      <c r="AH57" s="137" t="s">
        <v>289</v>
      </c>
      <c r="AI57" s="137" t="s">
        <v>672</v>
      </c>
      <c r="AJ57" s="138">
        <v>1870</v>
      </c>
      <c r="AK57" s="138">
        <v>1870</v>
      </c>
      <c r="AL57" s="137" t="s">
        <v>673</v>
      </c>
      <c r="AM57" s="138">
        <v>31443.4</v>
      </c>
      <c r="AN57" s="138">
        <v>9696.6</v>
      </c>
      <c r="AO57" s="138">
        <v>41140</v>
      </c>
      <c r="AP57" s="138">
        <v>3556.6</v>
      </c>
      <c r="AQ57" s="138">
        <v>110.4</v>
      </c>
      <c r="AR57" s="138">
        <v>3667</v>
      </c>
      <c r="AS57" s="138">
        <v>1801.79</v>
      </c>
      <c r="AT57" s="138">
        <v>68.209999999999994</v>
      </c>
      <c r="AU57" s="138">
        <v>1870</v>
      </c>
      <c r="AV57" s="137">
        <v>23</v>
      </c>
      <c r="AW57" s="137">
        <v>0</v>
      </c>
      <c r="AX57" s="137">
        <v>0</v>
      </c>
      <c r="AY57" s="137">
        <v>0</v>
      </c>
      <c r="AZ57" s="137">
        <v>0</v>
      </c>
      <c r="BA57" s="137">
        <v>0</v>
      </c>
      <c r="BB57" s="137" t="s">
        <v>292</v>
      </c>
      <c r="BC57" s="123" t="s">
        <v>293</v>
      </c>
      <c r="BD57" s="123">
        <v>0</v>
      </c>
      <c r="BE57" s="124">
        <v>0</v>
      </c>
      <c r="BF57" s="123" t="s">
        <v>667</v>
      </c>
      <c r="BG57" s="123"/>
      <c r="BH57" s="123" t="s">
        <v>295</v>
      </c>
      <c r="BI57" s="94" t="s">
        <v>100</v>
      </c>
      <c r="BJ57" s="148">
        <v>46192</v>
      </c>
      <c r="BK57" s="128" t="s">
        <v>103</v>
      </c>
      <c r="BL57" s="127" t="s">
        <v>108</v>
      </c>
      <c r="BM57" s="129" t="s">
        <v>180</v>
      </c>
      <c r="BN57" s="128" t="s">
        <v>221</v>
      </c>
      <c r="BO57" s="128">
        <v>9277</v>
      </c>
      <c r="BP57" s="130" t="s">
        <v>182</v>
      </c>
      <c r="BQ57" s="150" t="s">
        <v>796</v>
      </c>
    </row>
    <row r="58" spans="1:69" hidden="1" x14ac:dyDescent="0.35">
      <c r="A58" s="131">
        <v>54</v>
      </c>
      <c r="B58" s="137" t="s">
        <v>267</v>
      </c>
      <c r="C58" s="137" t="s">
        <v>268</v>
      </c>
      <c r="D58" s="137" t="s">
        <v>269</v>
      </c>
      <c r="E58" s="137" t="s">
        <v>270</v>
      </c>
      <c r="F58" s="137" t="s">
        <v>270</v>
      </c>
      <c r="G58" s="137" t="s">
        <v>271</v>
      </c>
      <c r="H58" s="137" t="s">
        <v>272</v>
      </c>
      <c r="I58" s="137">
        <v>46979</v>
      </c>
      <c r="J58" s="137" t="s">
        <v>631</v>
      </c>
      <c r="K58" s="137">
        <v>46979</v>
      </c>
      <c r="L58" s="137" t="s">
        <v>307</v>
      </c>
      <c r="M58" s="137" t="s">
        <v>308</v>
      </c>
      <c r="N58" s="137">
        <v>428795</v>
      </c>
      <c r="O58" s="137" t="s">
        <v>632</v>
      </c>
      <c r="P58" s="137">
        <v>799012</v>
      </c>
      <c r="Q58" s="137" t="s">
        <v>633</v>
      </c>
      <c r="R58" s="137" t="s">
        <v>278</v>
      </c>
      <c r="S58" s="137" t="s">
        <v>674</v>
      </c>
      <c r="T58" s="137" t="s">
        <v>674</v>
      </c>
      <c r="U58" s="137" t="s">
        <v>280</v>
      </c>
      <c r="V58" s="137" t="s">
        <v>281</v>
      </c>
      <c r="W58" s="137">
        <v>0</v>
      </c>
      <c r="X58" s="137" t="s">
        <v>282</v>
      </c>
      <c r="Y58" s="137">
        <v>357666968</v>
      </c>
      <c r="Z58" s="137" t="s">
        <v>675</v>
      </c>
      <c r="AA58" s="137" t="s">
        <v>669</v>
      </c>
      <c r="AB58" s="138">
        <v>50000</v>
      </c>
      <c r="AC58" s="137" t="s">
        <v>505</v>
      </c>
      <c r="AD58" s="137">
        <v>24</v>
      </c>
      <c r="AE58" s="137" t="s">
        <v>341</v>
      </c>
      <c r="AF58" s="137" t="s">
        <v>676</v>
      </c>
      <c r="AG58" s="137" t="s">
        <v>419</v>
      </c>
      <c r="AH58" s="137" t="s">
        <v>318</v>
      </c>
      <c r="AI58" s="137" t="s">
        <v>672</v>
      </c>
      <c r="AJ58" s="138">
        <v>2670</v>
      </c>
      <c r="AK58" s="138">
        <v>2670</v>
      </c>
      <c r="AL58" s="137" t="s">
        <v>677</v>
      </c>
      <c r="AM58" s="138">
        <v>36823.599999999999</v>
      </c>
      <c r="AN58" s="138">
        <v>13232.4</v>
      </c>
      <c r="AO58" s="138">
        <v>50056</v>
      </c>
      <c r="AP58" s="138">
        <v>13176.4</v>
      </c>
      <c r="AQ58" s="138">
        <v>787.6</v>
      </c>
      <c r="AR58" s="138">
        <v>13964</v>
      </c>
      <c r="AS58" s="138">
        <v>10627.98</v>
      </c>
      <c r="AT58" s="138">
        <v>726.02</v>
      </c>
      <c r="AU58" s="138">
        <v>11354</v>
      </c>
      <c r="AV58" s="137">
        <v>23</v>
      </c>
      <c r="AW58" s="137">
        <v>0</v>
      </c>
      <c r="AX58" s="137">
        <v>0</v>
      </c>
      <c r="AY58" s="137">
        <v>0</v>
      </c>
      <c r="AZ58" s="137">
        <v>0</v>
      </c>
      <c r="BA58" s="137">
        <v>0</v>
      </c>
      <c r="BB58" s="137" t="s">
        <v>292</v>
      </c>
      <c r="BC58" s="123" t="s">
        <v>293</v>
      </c>
      <c r="BD58" s="123">
        <v>0</v>
      </c>
      <c r="BE58" s="124">
        <v>0</v>
      </c>
      <c r="BF58" s="123" t="s">
        <v>674</v>
      </c>
      <c r="BG58" s="123"/>
      <c r="BH58" s="123" t="s">
        <v>295</v>
      </c>
      <c r="BI58" s="94" t="s">
        <v>100</v>
      </c>
      <c r="BJ58" s="148">
        <v>46192</v>
      </c>
      <c r="BK58" s="128" t="s">
        <v>103</v>
      </c>
      <c r="BL58" s="127" t="s">
        <v>108</v>
      </c>
      <c r="BM58" s="129" t="s">
        <v>180</v>
      </c>
      <c r="BN58" s="128" t="s">
        <v>222</v>
      </c>
      <c r="BO58" s="128"/>
      <c r="BP58" s="130"/>
      <c r="BQ58" s="151" t="s">
        <v>687</v>
      </c>
    </row>
    <row r="59" spans="1:69" x14ac:dyDescent="0.35">
      <c r="A59" s="131">
        <v>55</v>
      </c>
      <c r="B59" s="137" t="s">
        <v>267</v>
      </c>
      <c r="C59" s="137" t="s">
        <v>268</v>
      </c>
      <c r="D59" s="137" t="s">
        <v>269</v>
      </c>
      <c r="E59" s="137" t="s">
        <v>270</v>
      </c>
      <c r="F59" s="137" t="s">
        <v>270</v>
      </c>
      <c r="G59" s="137" t="s">
        <v>271</v>
      </c>
      <c r="H59" s="137" t="s">
        <v>272</v>
      </c>
      <c r="I59" s="137">
        <v>46988</v>
      </c>
      <c r="J59" s="137" t="s">
        <v>462</v>
      </c>
      <c r="K59" s="137">
        <v>46988</v>
      </c>
      <c r="L59" s="137" t="s">
        <v>302</v>
      </c>
      <c r="M59" s="137" t="s">
        <v>301</v>
      </c>
      <c r="N59" s="137">
        <v>75954</v>
      </c>
      <c r="O59" s="137" t="s">
        <v>463</v>
      </c>
      <c r="P59" s="137">
        <v>108105</v>
      </c>
      <c r="Q59" s="137" t="s">
        <v>678</v>
      </c>
      <c r="R59" s="137" t="s">
        <v>278</v>
      </c>
      <c r="S59" s="137" t="s">
        <v>679</v>
      </c>
      <c r="T59" s="137" t="s">
        <v>679</v>
      </c>
      <c r="U59" s="137" t="s">
        <v>280</v>
      </c>
      <c r="V59" s="137" t="s">
        <v>281</v>
      </c>
      <c r="W59" s="137">
        <v>0</v>
      </c>
      <c r="X59" s="137" t="s">
        <v>282</v>
      </c>
      <c r="Y59" s="137">
        <v>360024253</v>
      </c>
      <c r="Z59" s="137" t="s">
        <v>680</v>
      </c>
      <c r="AA59" s="137" t="s">
        <v>681</v>
      </c>
      <c r="AB59" s="138">
        <v>60000</v>
      </c>
      <c r="AC59" s="137" t="s">
        <v>397</v>
      </c>
      <c r="AD59" s="137">
        <v>24</v>
      </c>
      <c r="AE59" s="137" t="s">
        <v>286</v>
      </c>
      <c r="AF59" s="137" t="s">
        <v>682</v>
      </c>
      <c r="AG59" s="137" t="s">
        <v>683</v>
      </c>
      <c r="AH59" s="137" t="s">
        <v>289</v>
      </c>
      <c r="AI59" s="137" t="s">
        <v>684</v>
      </c>
      <c r="AJ59" s="138">
        <v>3230</v>
      </c>
      <c r="AK59" s="138">
        <v>3230</v>
      </c>
      <c r="AL59" s="137" t="s">
        <v>685</v>
      </c>
      <c r="AM59" s="138">
        <v>9871.91</v>
      </c>
      <c r="AN59" s="138">
        <v>6278.09</v>
      </c>
      <c r="AO59" s="138">
        <v>16150</v>
      </c>
      <c r="AP59" s="138">
        <v>50128.09</v>
      </c>
      <c r="AQ59" s="138">
        <v>11809.91</v>
      </c>
      <c r="AR59" s="138">
        <v>61938</v>
      </c>
      <c r="AS59" s="138">
        <v>0</v>
      </c>
      <c r="AT59" s="138">
        <v>0</v>
      </c>
      <c r="AU59" s="138">
        <v>0</v>
      </c>
      <c r="AV59" s="137">
        <v>5</v>
      </c>
      <c r="AW59" s="137"/>
      <c r="AX59" s="137"/>
      <c r="AY59" s="137"/>
      <c r="AZ59" s="137"/>
      <c r="BA59" s="137"/>
      <c r="BB59" s="137" t="s">
        <v>292</v>
      </c>
      <c r="BC59" s="123" t="s">
        <v>293</v>
      </c>
      <c r="BD59" s="123"/>
      <c r="BE59" s="124">
        <v>0</v>
      </c>
      <c r="BF59" s="123" t="s">
        <v>679</v>
      </c>
      <c r="BG59" s="123" t="s">
        <v>686</v>
      </c>
      <c r="BH59" s="123" t="s">
        <v>295</v>
      </c>
      <c r="BI59" s="94" t="s">
        <v>100</v>
      </c>
      <c r="BJ59" s="148">
        <v>46189</v>
      </c>
      <c r="BK59" s="128" t="s">
        <v>103</v>
      </c>
      <c r="BL59" s="127" t="s">
        <v>108</v>
      </c>
      <c r="BM59" s="129" t="s">
        <v>180</v>
      </c>
      <c r="BN59" s="128" t="s">
        <v>221</v>
      </c>
      <c r="BO59" s="128">
        <v>3230</v>
      </c>
      <c r="BP59" s="130" t="s">
        <v>182</v>
      </c>
      <c r="BQ59" s="119" t="s">
        <v>788</v>
      </c>
    </row>
    <row r="60" spans="1:69" hidden="1" x14ac:dyDescent="0.35">
      <c r="A60" s="131">
        <v>56</v>
      </c>
      <c r="B60" s="137" t="s">
        <v>267</v>
      </c>
      <c r="C60" s="137" t="s">
        <v>268</v>
      </c>
      <c r="D60" s="137" t="s">
        <v>269</v>
      </c>
      <c r="E60" s="137" t="s">
        <v>270</v>
      </c>
      <c r="F60" s="137" t="s">
        <v>270</v>
      </c>
      <c r="G60" s="137" t="s">
        <v>271</v>
      </c>
      <c r="H60" s="137" t="s">
        <v>272</v>
      </c>
      <c r="I60" s="137">
        <v>46979</v>
      </c>
      <c r="J60" s="137" t="s">
        <v>631</v>
      </c>
      <c r="K60" s="137">
        <v>46979</v>
      </c>
      <c r="L60" s="137" t="s">
        <v>307</v>
      </c>
      <c r="M60" s="137" t="s">
        <v>308</v>
      </c>
      <c r="N60" s="137">
        <v>428795</v>
      </c>
      <c r="O60" s="137" t="s">
        <v>632</v>
      </c>
      <c r="P60" s="137">
        <v>799012</v>
      </c>
      <c r="Q60" s="137" t="s">
        <v>633</v>
      </c>
      <c r="R60" s="137" t="s">
        <v>278</v>
      </c>
      <c r="S60" s="137" t="s">
        <v>692</v>
      </c>
      <c r="T60" s="137" t="s">
        <v>692</v>
      </c>
      <c r="U60" s="137" t="s">
        <v>280</v>
      </c>
      <c r="V60" s="137" t="s">
        <v>281</v>
      </c>
      <c r="W60" s="137">
        <v>0</v>
      </c>
      <c r="X60" s="137" t="s">
        <v>282</v>
      </c>
      <c r="Y60" s="137">
        <v>359165485</v>
      </c>
      <c r="Z60" s="137" t="s">
        <v>693</v>
      </c>
      <c r="AA60" s="137" t="s">
        <v>694</v>
      </c>
      <c r="AB60" s="138">
        <v>50000</v>
      </c>
      <c r="AC60" s="137" t="s">
        <v>505</v>
      </c>
      <c r="AD60" s="137">
        <v>24</v>
      </c>
      <c r="AE60" s="137" t="s">
        <v>341</v>
      </c>
      <c r="AF60" s="137" t="s">
        <v>695</v>
      </c>
      <c r="AG60" s="137" t="s">
        <v>696</v>
      </c>
      <c r="AH60" s="137" t="s">
        <v>318</v>
      </c>
      <c r="AI60" s="137" t="s">
        <v>697</v>
      </c>
      <c r="AJ60" s="138">
        <v>2660</v>
      </c>
      <c r="AK60" s="138">
        <v>2660</v>
      </c>
      <c r="AL60" s="137" t="s">
        <v>698</v>
      </c>
      <c r="AM60" s="138">
        <v>33120.699999999997</v>
      </c>
      <c r="AN60" s="138">
        <v>12099.3</v>
      </c>
      <c r="AO60" s="138">
        <v>45220</v>
      </c>
      <c r="AP60" s="138">
        <v>16879.3</v>
      </c>
      <c r="AQ60" s="138">
        <v>1430.7</v>
      </c>
      <c r="AR60" s="138">
        <v>18310</v>
      </c>
      <c r="AS60" s="138">
        <v>0</v>
      </c>
      <c r="AT60" s="138">
        <v>0</v>
      </c>
      <c r="AU60" s="138">
        <v>0</v>
      </c>
      <c r="AV60" s="137">
        <v>17</v>
      </c>
      <c r="AW60" s="137">
        <v>0</v>
      </c>
      <c r="AX60" s="137">
        <v>0</v>
      </c>
      <c r="AY60" s="137">
        <v>0</v>
      </c>
      <c r="AZ60" s="137">
        <v>0</v>
      </c>
      <c r="BA60" s="137">
        <v>0</v>
      </c>
      <c r="BB60" s="137" t="s">
        <v>292</v>
      </c>
      <c r="BC60" s="123" t="s">
        <v>293</v>
      </c>
      <c r="BD60" s="123">
        <v>0</v>
      </c>
      <c r="BE60" s="124">
        <v>0</v>
      </c>
      <c r="BF60" s="123" t="s">
        <v>692</v>
      </c>
      <c r="BG60" s="123"/>
      <c r="BH60" s="123" t="s">
        <v>259</v>
      </c>
      <c r="BI60" s="94" t="s">
        <v>100</v>
      </c>
      <c r="BJ60" s="122">
        <v>46195</v>
      </c>
      <c r="BK60" s="128" t="s">
        <v>104</v>
      </c>
      <c r="BL60" s="127" t="s">
        <v>119</v>
      </c>
      <c r="BM60" s="129" t="s">
        <v>180</v>
      </c>
      <c r="BN60" s="128" t="s">
        <v>222</v>
      </c>
      <c r="BO60" s="128"/>
      <c r="BP60" s="130"/>
      <c r="BQ60" s="69" t="s">
        <v>690</v>
      </c>
    </row>
    <row r="61" spans="1:69" ht="26" hidden="1" x14ac:dyDescent="0.35">
      <c r="A61" s="131">
        <v>57</v>
      </c>
      <c r="B61" s="137" t="s">
        <v>267</v>
      </c>
      <c r="C61" s="137" t="s">
        <v>268</v>
      </c>
      <c r="D61" s="137" t="s">
        <v>269</v>
      </c>
      <c r="E61" s="137" t="s">
        <v>270</v>
      </c>
      <c r="F61" s="137" t="s">
        <v>270</v>
      </c>
      <c r="G61" s="137" t="s">
        <v>271</v>
      </c>
      <c r="H61" s="137" t="s">
        <v>272</v>
      </c>
      <c r="I61" s="137">
        <v>47027</v>
      </c>
      <c r="J61" s="137" t="s">
        <v>699</v>
      </c>
      <c r="K61" s="137">
        <v>47027</v>
      </c>
      <c r="L61" s="137" t="s">
        <v>302</v>
      </c>
      <c r="M61" s="137" t="s">
        <v>301</v>
      </c>
      <c r="N61" s="137">
        <v>75937</v>
      </c>
      <c r="O61" s="137" t="s">
        <v>700</v>
      </c>
      <c r="P61" s="137">
        <v>108079</v>
      </c>
      <c r="Q61" s="137" t="s">
        <v>701</v>
      </c>
      <c r="R61" s="137" t="s">
        <v>278</v>
      </c>
      <c r="S61" s="137" t="s">
        <v>702</v>
      </c>
      <c r="T61" s="137" t="s">
        <v>702</v>
      </c>
      <c r="U61" s="137" t="s">
        <v>280</v>
      </c>
      <c r="V61" s="137" t="s">
        <v>281</v>
      </c>
      <c r="W61" s="137">
        <v>0</v>
      </c>
      <c r="X61" s="137" t="s">
        <v>282</v>
      </c>
      <c r="Y61" s="137">
        <v>359128046</v>
      </c>
      <c r="Z61" s="137" t="s">
        <v>703</v>
      </c>
      <c r="AA61" s="137" t="s">
        <v>704</v>
      </c>
      <c r="AB61" s="138">
        <v>80000</v>
      </c>
      <c r="AC61" s="137" t="s">
        <v>397</v>
      </c>
      <c r="AD61" s="137">
        <v>24</v>
      </c>
      <c r="AE61" s="137" t="s">
        <v>519</v>
      </c>
      <c r="AF61" s="137" t="s">
        <v>705</v>
      </c>
      <c r="AG61" s="137" t="s">
        <v>706</v>
      </c>
      <c r="AH61" s="137" t="s">
        <v>426</v>
      </c>
      <c r="AI61" s="137" t="s">
        <v>707</v>
      </c>
      <c r="AJ61" s="138">
        <v>4200</v>
      </c>
      <c r="AK61" s="138">
        <v>4200</v>
      </c>
      <c r="AL61" s="137" t="s">
        <v>685</v>
      </c>
      <c r="AM61" s="138">
        <v>53166.95</v>
      </c>
      <c r="AN61" s="138">
        <v>18233.05</v>
      </c>
      <c r="AO61" s="138">
        <v>71400</v>
      </c>
      <c r="AP61" s="138">
        <v>26833.05</v>
      </c>
      <c r="AQ61" s="138">
        <v>2175.9499999999998</v>
      </c>
      <c r="AR61" s="138">
        <v>29009</v>
      </c>
      <c r="AS61" s="138">
        <v>0</v>
      </c>
      <c r="AT61" s="138">
        <v>0</v>
      </c>
      <c r="AU61" s="138">
        <v>0</v>
      </c>
      <c r="AV61" s="137">
        <v>17</v>
      </c>
      <c r="AW61" s="137">
        <v>0</v>
      </c>
      <c r="AX61" s="137">
        <v>0</v>
      </c>
      <c r="AY61" s="137">
        <v>0</v>
      </c>
      <c r="AZ61" s="137">
        <v>0</v>
      </c>
      <c r="BA61" s="137">
        <v>0</v>
      </c>
      <c r="BB61" s="137" t="s">
        <v>292</v>
      </c>
      <c r="BC61" s="123" t="s">
        <v>293</v>
      </c>
      <c r="BD61" s="123">
        <v>0</v>
      </c>
      <c r="BE61" s="124">
        <v>0</v>
      </c>
      <c r="BF61" s="123" t="s">
        <v>702</v>
      </c>
      <c r="BG61" s="123"/>
      <c r="BH61" s="123" t="s">
        <v>259</v>
      </c>
      <c r="BI61" s="94" t="s">
        <v>100</v>
      </c>
      <c r="BJ61" s="122">
        <v>46195</v>
      </c>
      <c r="BK61" s="128" t="s">
        <v>103</v>
      </c>
      <c r="BL61" s="127" t="s">
        <v>108</v>
      </c>
      <c r="BM61" s="129" t="s">
        <v>180</v>
      </c>
      <c r="BN61" s="128" t="s">
        <v>222</v>
      </c>
      <c r="BO61" s="128"/>
      <c r="BP61" s="130"/>
      <c r="BQ61" s="69" t="s">
        <v>687</v>
      </c>
    </row>
    <row r="62" spans="1:69" hidden="1" x14ac:dyDescent="0.35">
      <c r="A62" s="131">
        <v>58</v>
      </c>
      <c r="B62" s="137" t="s">
        <v>267</v>
      </c>
      <c r="C62" s="137" t="s">
        <v>268</v>
      </c>
      <c r="D62" s="137" t="s">
        <v>269</v>
      </c>
      <c r="E62" s="137" t="s">
        <v>270</v>
      </c>
      <c r="F62" s="137" t="s">
        <v>270</v>
      </c>
      <c r="G62" s="137" t="s">
        <v>271</v>
      </c>
      <c r="H62" s="137" t="s">
        <v>272</v>
      </c>
      <c r="I62" s="137">
        <v>47027</v>
      </c>
      <c r="J62" s="137" t="s">
        <v>699</v>
      </c>
      <c r="K62" s="137">
        <v>47027</v>
      </c>
      <c r="L62" s="137" t="s">
        <v>302</v>
      </c>
      <c r="M62" s="137" t="s">
        <v>301</v>
      </c>
      <c r="N62" s="137">
        <v>75878</v>
      </c>
      <c r="O62" s="137" t="s">
        <v>700</v>
      </c>
      <c r="P62" s="137">
        <v>108077</v>
      </c>
      <c r="Q62" s="137" t="s">
        <v>708</v>
      </c>
      <c r="R62" s="137" t="s">
        <v>278</v>
      </c>
      <c r="S62" s="137" t="s">
        <v>709</v>
      </c>
      <c r="T62" s="137" t="s">
        <v>709</v>
      </c>
      <c r="U62" s="137" t="s">
        <v>280</v>
      </c>
      <c r="V62" s="137" t="s">
        <v>281</v>
      </c>
      <c r="W62" s="137">
        <v>0</v>
      </c>
      <c r="X62" s="137" t="s">
        <v>282</v>
      </c>
      <c r="Y62" s="137">
        <v>359322692</v>
      </c>
      <c r="Z62" s="137" t="s">
        <v>446</v>
      </c>
      <c r="AA62" s="137" t="s">
        <v>710</v>
      </c>
      <c r="AB62" s="138">
        <v>52000</v>
      </c>
      <c r="AC62" s="137" t="s">
        <v>397</v>
      </c>
      <c r="AD62" s="137">
        <v>24</v>
      </c>
      <c r="AE62" s="137" t="s">
        <v>341</v>
      </c>
      <c r="AF62" s="137" t="s">
        <v>349</v>
      </c>
      <c r="AG62" s="137" t="s">
        <v>711</v>
      </c>
      <c r="AH62" s="137" t="s">
        <v>318</v>
      </c>
      <c r="AI62" s="137" t="s">
        <v>379</v>
      </c>
      <c r="AJ62" s="138">
        <v>2770</v>
      </c>
      <c r="AK62" s="138">
        <v>2770</v>
      </c>
      <c r="AL62" s="137" t="s">
        <v>685</v>
      </c>
      <c r="AM62" s="138">
        <v>23174.21</v>
      </c>
      <c r="AN62" s="138">
        <v>10065.790000000001</v>
      </c>
      <c r="AO62" s="138">
        <v>33240</v>
      </c>
      <c r="AP62" s="138">
        <v>28825.79</v>
      </c>
      <c r="AQ62" s="138">
        <v>4046.21</v>
      </c>
      <c r="AR62" s="138">
        <v>32872</v>
      </c>
      <c r="AS62" s="138">
        <v>0</v>
      </c>
      <c r="AT62" s="138">
        <v>0</v>
      </c>
      <c r="AU62" s="138">
        <v>0</v>
      </c>
      <c r="AV62" s="137">
        <v>12</v>
      </c>
      <c r="AW62" s="137">
        <v>0</v>
      </c>
      <c r="AX62" s="137">
        <v>0</v>
      </c>
      <c r="AY62" s="137">
        <v>0</v>
      </c>
      <c r="AZ62" s="137">
        <v>0</v>
      </c>
      <c r="BA62" s="137">
        <v>0</v>
      </c>
      <c r="BB62" s="137" t="s">
        <v>292</v>
      </c>
      <c r="BC62" s="123" t="s">
        <v>293</v>
      </c>
      <c r="BD62" s="123">
        <v>0</v>
      </c>
      <c r="BE62" s="124">
        <v>0</v>
      </c>
      <c r="BF62" s="123" t="s">
        <v>709</v>
      </c>
      <c r="BG62" s="123"/>
      <c r="BH62" s="123" t="s">
        <v>259</v>
      </c>
      <c r="BI62" s="94" t="s">
        <v>100</v>
      </c>
      <c r="BJ62" s="122">
        <v>46195</v>
      </c>
      <c r="BK62" s="128" t="s">
        <v>104</v>
      </c>
      <c r="BL62" s="127" t="s">
        <v>119</v>
      </c>
      <c r="BM62" s="129" t="s">
        <v>180</v>
      </c>
      <c r="BN62" s="128" t="s">
        <v>222</v>
      </c>
      <c r="BO62" s="128"/>
      <c r="BP62" s="130"/>
      <c r="BQ62" s="69" t="s">
        <v>690</v>
      </c>
    </row>
    <row r="63" spans="1:69" hidden="1" x14ac:dyDescent="0.35">
      <c r="A63" s="131">
        <v>59</v>
      </c>
      <c r="B63" s="137" t="s">
        <v>267</v>
      </c>
      <c r="C63" s="137" t="s">
        <v>268</v>
      </c>
      <c r="D63" s="137" t="s">
        <v>269</v>
      </c>
      <c r="E63" s="137" t="s">
        <v>270</v>
      </c>
      <c r="F63" s="137" t="s">
        <v>270</v>
      </c>
      <c r="G63" s="137" t="s">
        <v>271</v>
      </c>
      <c r="H63" s="137" t="s">
        <v>272</v>
      </c>
      <c r="I63" s="137">
        <v>46979</v>
      </c>
      <c r="J63" s="137" t="s">
        <v>631</v>
      </c>
      <c r="K63" s="137">
        <v>46979</v>
      </c>
      <c r="L63" s="137" t="s">
        <v>302</v>
      </c>
      <c r="M63" s="137" t="s">
        <v>301</v>
      </c>
      <c r="N63" s="137">
        <v>362921</v>
      </c>
      <c r="O63" s="137" t="s">
        <v>712</v>
      </c>
      <c r="P63" s="137">
        <v>523596</v>
      </c>
      <c r="Q63" s="137" t="s">
        <v>713</v>
      </c>
      <c r="R63" s="137" t="s">
        <v>278</v>
      </c>
      <c r="S63" s="137" t="s">
        <v>714</v>
      </c>
      <c r="T63" s="137" t="s">
        <v>714</v>
      </c>
      <c r="U63" s="137" t="s">
        <v>280</v>
      </c>
      <c r="V63" s="137" t="s">
        <v>281</v>
      </c>
      <c r="W63" s="137">
        <v>0</v>
      </c>
      <c r="X63" s="137" t="s">
        <v>282</v>
      </c>
      <c r="Y63" s="137">
        <v>359635661</v>
      </c>
      <c r="Z63" s="137" t="s">
        <v>715</v>
      </c>
      <c r="AA63" s="137" t="s">
        <v>716</v>
      </c>
      <c r="AB63" s="138">
        <v>60000</v>
      </c>
      <c r="AC63" s="137" t="s">
        <v>505</v>
      </c>
      <c r="AD63" s="137">
        <v>24</v>
      </c>
      <c r="AE63" s="137" t="s">
        <v>341</v>
      </c>
      <c r="AF63" s="137" t="s">
        <v>717</v>
      </c>
      <c r="AG63" s="137" t="s">
        <v>718</v>
      </c>
      <c r="AH63" s="137" t="s">
        <v>318</v>
      </c>
      <c r="AI63" s="137" t="s">
        <v>646</v>
      </c>
      <c r="AJ63" s="138">
        <v>3190</v>
      </c>
      <c r="AK63" s="138">
        <v>3190</v>
      </c>
      <c r="AL63" s="137" t="s">
        <v>719</v>
      </c>
      <c r="AM63" s="138">
        <v>18693.47</v>
      </c>
      <c r="AN63" s="138">
        <v>10016.530000000001</v>
      </c>
      <c r="AO63" s="138">
        <v>28710</v>
      </c>
      <c r="AP63" s="138">
        <v>41306.53</v>
      </c>
      <c r="AQ63" s="138">
        <v>7314.47</v>
      </c>
      <c r="AR63" s="138">
        <v>48621</v>
      </c>
      <c r="AS63" s="138">
        <v>0</v>
      </c>
      <c r="AT63" s="138">
        <v>0</v>
      </c>
      <c r="AU63" s="138">
        <v>0</v>
      </c>
      <c r="AV63" s="137">
        <v>9</v>
      </c>
      <c r="AW63" s="137">
        <v>0</v>
      </c>
      <c r="AX63" s="137">
        <v>0</v>
      </c>
      <c r="AY63" s="137">
        <v>0</v>
      </c>
      <c r="AZ63" s="137">
        <v>0</v>
      </c>
      <c r="BA63" s="137">
        <v>0</v>
      </c>
      <c r="BB63" s="137" t="s">
        <v>292</v>
      </c>
      <c r="BC63" s="123" t="s">
        <v>293</v>
      </c>
      <c r="BD63" s="123">
        <v>0</v>
      </c>
      <c r="BE63" s="124">
        <v>0</v>
      </c>
      <c r="BF63" s="123" t="s">
        <v>714</v>
      </c>
      <c r="BG63" s="123"/>
      <c r="BH63" s="123" t="s">
        <v>259</v>
      </c>
      <c r="BI63" s="94" t="s">
        <v>100</v>
      </c>
      <c r="BJ63" s="122">
        <v>46195</v>
      </c>
      <c r="BK63" s="128" t="s">
        <v>104</v>
      </c>
      <c r="BL63" s="127" t="s">
        <v>119</v>
      </c>
      <c r="BM63" s="129" t="s">
        <v>180</v>
      </c>
      <c r="BN63" s="128" t="s">
        <v>222</v>
      </c>
      <c r="BO63" s="128"/>
      <c r="BP63" s="130"/>
      <c r="BQ63" s="69" t="s">
        <v>690</v>
      </c>
    </row>
    <row r="64" spans="1:69" ht="26" hidden="1" x14ac:dyDescent="0.35">
      <c r="A64" s="131">
        <v>60</v>
      </c>
      <c r="B64" s="137" t="s">
        <v>267</v>
      </c>
      <c r="C64" s="137" t="s">
        <v>268</v>
      </c>
      <c r="D64" s="137" t="s">
        <v>269</v>
      </c>
      <c r="E64" s="137" t="s">
        <v>270</v>
      </c>
      <c r="F64" s="137" t="s">
        <v>270</v>
      </c>
      <c r="G64" s="137" t="s">
        <v>271</v>
      </c>
      <c r="H64" s="137" t="s">
        <v>272</v>
      </c>
      <c r="I64" s="137">
        <v>47027</v>
      </c>
      <c r="J64" s="137" t="s">
        <v>699</v>
      </c>
      <c r="K64" s="137">
        <v>47027</v>
      </c>
      <c r="L64" s="137" t="s">
        <v>302</v>
      </c>
      <c r="M64" s="137" t="s">
        <v>301</v>
      </c>
      <c r="N64" s="137">
        <v>75878</v>
      </c>
      <c r="O64" s="137" t="s">
        <v>700</v>
      </c>
      <c r="P64" s="137">
        <v>108077</v>
      </c>
      <c r="Q64" s="137" t="s">
        <v>708</v>
      </c>
      <c r="R64" s="137" t="s">
        <v>278</v>
      </c>
      <c r="S64" s="137" t="s">
        <v>720</v>
      </c>
      <c r="T64" s="137" t="s">
        <v>720</v>
      </c>
      <c r="U64" s="137" t="s">
        <v>280</v>
      </c>
      <c r="V64" s="137" t="s">
        <v>281</v>
      </c>
      <c r="W64" s="137">
        <v>0</v>
      </c>
      <c r="X64" s="137" t="s">
        <v>282</v>
      </c>
      <c r="Y64" s="137">
        <v>359479459</v>
      </c>
      <c r="Z64" s="137" t="s">
        <v>721</v>
      </c>
      <c r="AA64" s="137" t="s">
        <v>722</v>
      </c>
      <c r="AB64" s="138">
        <v>60000</v>
      </c>
      <c r="AC64" s="137" t="s">
        <v>397</v>
      </c>
      <c r="AD64" s="137">
        <v>24</v>
      </c>
      <c r="AE64" s="137" t="s">
        <v>341</v>
      </c>
      <c r="AF64" s="137" t="s">
        <v>495</v>
      </c>
      <c r="AG64" s="137" t="s">
        <v>723</v>
      </c>
      <c r="AH64" s="137" t="s">
        <v>318</v>
      </c>
      <c r="AI64" s="137" t="s">
        <v>497</v>
      </c>
      <c r="AJ64" s="138">
        <v>3180</v>
      </c>
      <c r="AK64" s="138">
        <v>3180</v>
      </c>
      <c r="AL64" s="137" t="s">
        <v>685</v>
      </c>
      <c r="AM64" s="138">
        <v>24564.22</v>
      </c>
      <c r="AN64" s="138">
        <v>10415.780000000001</v>
      </c>
      <c r="AO64" s="138">
        <v>34980</v>
      </c>
      <c r="AP64" s="138">
        <v>35435.78</v>
      </c>
      <c r="AQ64" s="138">
        <v>5229.22</v>
      </c>
      <c r="AR64" s="138">
        <v>40665</v>
      </c>
      <c r="AS64" s="138">
        <v>0</v>
      </c>
      <c r="AT64" s="138">
        <v>0</v>
      </c>
      <c r="AU64" s="138">
        <v>0</v>
      </c>
      <c r="AV64" s="137">
        <v>11</v>
      </c>
      <c r="AW64" s="137">
        <v>0</v>
      </c>
      <c r="AX64" s="137">
        <v>0</v>
      </c>
      <c r="AY64" s="137">
        <v>0</v>
      </c>
      <c r="AZ64" s="137">
        <v>0</v>
      </c>
      <c r="BA64" s="137">
        <v>0</v>
      </c>
      <c r="BB64" s="137" t="s">
        <v>292</v>
      </c>
      <c r="BC64" s="123" t="s">
        <v>293</v>
      </c>
      <c r="BD64" s="123">
        <v>0</v>
      </c>
      <c r="BE64" s="124">
        <v>0</v>
      </c>
      <c r="BF64" s="123" t="s">
        <v>720</v>
      </c>
      <c r="BG64" s="123"/>
      <c r="BH64" s="123" t="s">
        <v>259</v>
      </c>
      <c r="BI64" s="94" t="s">
        <v>100</v>
      </c>
      <c r="BJ64" s="122">
        <v>46195</v>
      </c>
      <c r="BK64" s="128" t="s">
        <v>103</v>
      </c>
      <c r="BL64" s="127" t="s">
        <v>108</v>
      </c>
      <c r="BM64" s="129" t="s">
        <v>180</v>
      </c>
      <c r="BN64" s="128" t="s">
        <v>222</v>
      </c>
      <c r="BO64" s="128"/>
      <c r="BP64" s="130"/>
      <c r="BQ64" s="69" t="s">
        <v>687</v>
      </c>
    </row>
    <row r="65" spans="1:69" hidden="1" x14ac:dyDescent="0.35">
      <c r="A65" s="131">
        <v>61</v>
      </c>
      <c r="B65" s="137" t="s">
        <v>267</v>
      </c>
      <c r="C65" s="137" t="s">
        <v>268</v>
      </c>
      <c r="D65" s="137" t="s">
        <v>269</v>
      </c>
      <c r="E65" s="137" t="s">
        <v>270</v>
      </c>
      <c r="F65" s="137" t="s">
        <v>270</v>
      </c>
      <c r="G65" s="137" t="s">
        <v>271</v>
      </c>
      <c r="H65" s="137" t="s">
        <v>272</v>
      </c>
      <c r="I65" s="137">
        <v>46979</v>
      </c>
      <c r="J65" s="137" t="s">
        <v>631</v>
      </c>
      <c r="K65" s="137">
        <v>46979</v>
      </c>
      <c r="L65" s="137" t="s">
        <v>302</v>
      </c>
      <c r="M65" s="137" t="s">
        <v>301</v>
      </c>
      <c r="N65" s="137">
        <v>362921</v>
      </c>
      <c r="O65" s="137" t="s">
        <v>712</v>
      </c>
      <c r="P65" s="137">
        <v>825662</v>
      </c>
      <c r="Q65" s="137" t="s">
        <v>724</v>
      </c>
      <c r="R65" s="137" t="s">
        <v>278</v>
      </c>
      <c r="S65" s="137" t="s">
        <v>725</v>
      </c>
      <c r="T65" s="137" t="s">
        <v>725</v>
      </c>
      <c r="U65" s="137" t="s">
        <v>280</v>
      </c>
      <c r="V65" s="137" t="s">
        <v>281</v>
      </c>
      <c r="W65" s="137">
        <v>0</v>
      </c>
      <c r="X65" s="137" t="s">
        <v>282</v>
      </c>
      <c r="Y65" s="137">
        <v>359557395</v>
      </c>
      <c r="Z65" s="137" t="s">
        <v>340</v>
      </c>
      <c r="AA65" s="137" t="s">
        <v>726</v>
      </c>
      <c r="AB65" s="138">
        <v>55000</v>
      </c>
      <c r="AC65" s="137" t="s">
        <v>505</v>
      </c>
      <c r="AD65" s="137">
        <v>24</v>
      </c>
      <c r="AE65" s="137" t="s">
        <v>341</v>
      </c>
      <c r="AF65" s="137" t="s">
        <v>727</v>
      </c>
      <c r="AG65" s="137" t="s">
        <v>728</v>
      </c>
      <c r="AH65" s="137" t="s">
        <v>318</v>
      </c>
      <c r="AI65" s="137" t="s">
        <v>729</v>
      </c>
      <c r="AJ65" s="138">
        <v>2930</v>
      </c>
      <c r="AK65" s="138">
        <v>2930</v>
      </c>
      <c r="AL65" s="137" t="s">
        <v>698</v>
      </c>
      <c r="AM65" s="138">
        <v>19852.38</v>
      </c>
      <c r="AN65" s="138">
        <v>9447.6200000000008</v>
      </c>
      <c r="AO65" s="138">
        <v>29300</v>
      </c>
      <c r="AP65" s="138">
        <v>35147.620000000003</v>
      </c>
      <c r="AQ65" s="138">
        <v>5707.38</v>
      </c>
      <c r="AR65" s="138">
        <v>40855</v>
      </c>
      <c r="AS65" s="138">
        <v>0</v>
      </c>
      <c r="AT65" s="138">
        <v>0</v>
      </c>
      <c r="AU65" s="138">
        <v>0</v>
      </c>
      <c r="AV65" s="137">
        <v>10</v>
      </c>
      <c r="AW65" s="137">
        <v>0</v>
      </c>
      <c r="AX65" s="137">
        <v>0</v>
      </c>
      <c r="AY65" s="137">
        <v>0</v>
      </c>
      <c r="AZ65" s="137">
        <v>0</v>
      </c>
      <c r="BA65" s="137">
        <v>0</v>
      </c>
      <c r="BB65" s="137" t="s">
        <v>292</v>
      </c>
      <c r="BC65" s="123" t="s">
        <v>293</v>
      </c>
      <c r="BD65" s="123">
        <v>0</v>
      </c>
      <c r="BE65" s="124">
        <v>0</v>
      </c>
      <c r="BF65" s="123" t="s">
        <v>725</v>
      </c>
      <c r="BG65" s="123"/>
      <c r="BH65" s="123" t="s">
        <v>259</v>
      </c>
      <c r="BI65" s="94" t="s">
        <v>100</v>
      </c>
      <c r="BJ65" s="122">
        <v>46195</v>
      </c>
      <c r="BK65" s="128" t="s">
        <v>104</v>
      </c>
      <c r="BL65" s="127" t="s">
        <v>119</v>
      </c>
      <c r="BM65" s="129" t="s">
        <v>180</v>
      </c>
      <c r="BN65" s="128" t="s">
        <v>222</v>
      </c>
      <c r="BO65" s="128"/>
      <c r="BP65" s="130"/>
      <c r="BQ65" s="69" t="s">
        <v>690</v>
      </c>
    </row>
    <row r="66" spans="1:69" hidden="1" x14ac:dyDescent="0.35">
      <c r="A66" s="131">
        <v>62</v>
      </c>
      <c r="B66" s="137" t="s">
        <v>267</v>
      </c>
      <c r="C66" s="137" t="s">
        <v>268</v>
      </c>
      <c r="D66" s="137" t="s">
        <v>269</v>
      </c>
      <c r="E66" s="137" t="s">
        <v>270</v>
      </c>
      <c r="F66" s="137" t="s">
        <v>270</v>
      </c>
      <c r="G66" s="137" t="s">
        <v>271</v>
      </c>
      <c r="H66" s="137" t="s">
        <v>272</v>
      </c>
      <c r="I66" s="137">
        <v>47027</v>
      </c>
      <c r="J66" s="137" t="s">
        <v>699</v>
      </c>
      <c r="K66" s="137">
        <v>47027</v>
      </c>
      <c r="L66" s="137" t="s">
        <v>302</v>
      </c>
      <c r="M66" s="137" t="s">
        <v>301</v>
      </c>
      <c r="N66" s="137">
        <v>75878</v>
      </c>
      <c r="O66" s="137" t="s">
        <v>700</v>
      </c>
      <c r="P66" s="137">
        <v>108077</v>
      </c>
      <c r="Q66" s="137" t="s">
        <v>708</v>
      </c>
      <c r="R66" s="137" t="s">
        <v>278</v>
      </c>
      <c r="S66" s="137" t="s">
        <v>730</v>
      </c>
      <c r="T66" s="137" t="s">
        <v>730</v>
      </c>
      <c r="U66" s="137" t="s">
        <v>280</v>
      </c>
      <c r="V66" s="137" t="s">
        <v>281</v>
      </c>
      <c r="W66" s="137">
        <v>0</v>
      </c>
      <c r="X66" s="137" t="s">
        <v>282</v>
      </c>
      <c r="Y66" s="137">
        <v>359527127</v>
      </c>
      <c r="Z66" s="137" t="s">
        <v>731</v>
      </c>
      <c r="AA66" s="137" t="s">
        <v>732</v>
      </c>
      <c r="AB66" s="138">
        <v>60000</v>
      </c>
      <c r="AC66" s="137" t="s">
        <v>397</v>
      </c>
      <c r="AD66" s="137">
        <v>24</v>
      </c>
      <c r="AE66" s="137" t="s">
        <v>341</v>
      </c>
      <c r="AF66" s="137" t="s">
        <v>563</v>
      </c>
      <c r="AG66" s="137" t="s">
        <v>564</v>
      </c>
      <c r="AH66" s="137" t="s">
        <v>318</v>
      </c>
      <c r="AI66" s="137" t="s">
        <v>733</v>
      </c>
      <c r="AJ66" s="138">
        <v>3190</v>
      </c>
      <c r="AK66" s="138">
        <v>3190</v>
      </c>
      <c r="AL66" s="137" t="s">
        <v>685</v>
      </c>
      <c r="AM66" s="138">
        <v>21196.44</v>
      </c>
      <c r="AN66" s="138">
        <v>10703.56</v>
      </c>
      <c r="AO66" s="138">
        <v>31900</v>
      </c>
      <c r="AP66" s="138">
        <v>38803.56</v>
      </c>
      <c r="AQ66" s="138">
        <v>6443.44</v>
      </c>
      <c r="AR66" s="138">
        <v>45247</v>
      </c>
      <c r="AS66" s="138">
        <v>0</v>
      </c>
      <c r="AT66" s="138">
        <v>0</v>
      </c>
      <c r="AU66" s="138">
        <v>0</v>
      </c>
      <c r="AV66" s="137">
        <v>10</v>
      </c>
      <c r="AW66" s="137">
        <v>0</v>
      </c>
      <c r="AX66" s="137">
        <v>0</v>
      </c>
      <c r="AY66" s="137">
        <v>0</v>
      </c>
      <c r="AZ66" s="137">
        <v>0</v>
      </c>
      <c r="BA66" s="137">
        <v>0</v>
      </c>
      <c r="BB66" s="137" t="s">
        <v>292</v>
      </c>
      <c r="BC66" s="123" t="s">
        <v>293</v>
      </c>
      <c r="BD66" s="123">
        <v>0</v>
      </c>
      <c r="BE66" s="124">
        <v>0</v>
      </c>
      <c r="BF66" s="123" t="s">
        <v>730</v>
      </c>
      <c r="BG66" s="123"/>
      <c r="BH66" s="123" t="s">
        <v>259</v>
      </c>
      <c r="BI66" s="94" t="s">
        <v>100</v>
      </c>
      <c r="BJ66" s="122">
        <v>46195</v>
      </c>
      <c r="BK66" s="128" t="s">
        <v>104</v>
      </c>
      <c r="BL66" s="127" t="s">
        <v>119</v>
      </c>
      <c r="BM66" s="129" t="s">
        <v>180</v>
      </c>
      <c r="BN66" s="128" t="s">
        <v>222</v>
      </c>
      <c r="BO66" s="128"/>
      <c r="BP66" s="130"/>
      <c r="BQ66" s="69" t="s">
        <v>690</v>
      </c>
    </row>
    <row r="67" spans="1:69" ht="26" hidden="1" x14ac:dyDescent="0.35">
      <c r="A67" s="131">
        <v>63</v>
      </c>
      <c r="B67" s="137" t="s">
        <v>267</v>
      </c>
      <c r="C67" s="137" t="s">
        <v>268</v>
      </c>
      <c r="D67" s="137" t="s">
        <v>269</v>
      </c>
      <c r="E67" s="137" t="s">
        <v>270</v>
      </c>
      <c r="F67" s="137" t="s">
        <v>270</v>
      </c>
      <c r="G67" s="137" t="s">
        <v>271</v>
      </c>
      <c r="H67" s="137" t="s">
        <v>272</v>
      </c>
      <c r="I67" s="137">
        <v>46979</v>
      </c>
      <c r="J67" s="137" t="s">
        <v>631</v>
      </c>
      <c r="K67" s="137">
        <v>46979</v>
      </c>
      <c r="L67" s="137" t="s">
        <v>307</v>
      </c>
      <c r="M67" s="137" t="s">
        <v>308</v>
      </c>
      <c r="N67" s="137">
        <v>428795</v>
      </c>
      <c r="O67" s="137" t="s">
        <v>632</v>
      </c>
      <c r="P67" s="137">
        <v>799013</v>
      </c>
      <c r="Q67" s="137" t="s">
        <v>647</v>
      </c>
      <c r="R67" s="137" t="s">
        <v>278</v>
      </c>
      <c r="S67" s="137" t="s">
        <v>734</v>
      </c>
      <c r="T67" s="137" t="s">
        <v>734</v>
      </c>
      <c r="U67" s="137" t="s">
        <v>280</v>
      </c>
      <c r="V67" s="137" t="s">
        <v>281</v>
      </c>
      <c r="W67" s="137">
        <v>0</v>
      </c>
      <c r="X67" s="137" t="s">
        <v>282</v>
      </c>
      <c r="Y67" s="137">
        <v>359582149</v>
      </c>
      <c r="Z67" s="137" t="s">
        <v>395</v>
      </c>
      <c r="AA67" s="137" t="s">
        <v>408</v>
      </c>
      <c r="AB67" s="138">
        <v>70000</v>
      </c>
      <c r="AC67" s="137" t="s">
        <v>505</v>
      </c>
      <c r="AD67" s="137">
        <v>24</v>
      </c>
      <c r="AE67" s="137" t="s">
        <v>448</v>
      </c>
      <c r="AF67" s="137" t="s">
        <v>735</v>
      </c>
      <c r="AG67" s="137" t="s">
        <v>664</v>
      </c>
      <c r="AH67" s="137" t="s">
        <v>318</v>
      </c>
      <c r="AI67" s="137" t="s">
        <v>729</v>
      </c>
      <c r="AJ67" s="138">
        <v>3710</v>
      </c>
      <c r="AK67" s="138">
        <v>3710</v>
      </c>
      <c r="AL67" s="137" t="s">
        <v>698</v>
      </c>
      <c r="AM67" s="138">
        <v>25603.69</v>
      </c>
      <c r="AN67" s="138">
        <v>11496.31</v>
      </c>
      <c r="AO67" s="138">
        <v>37100</v>
      </c>
      <c r="AP67" s="138">
        <v>44396.31</v>
      </c>
      <c r="AQ67" s="138">
        <v>7018.69</v>
      </c>
      <c r="AR67" s="138">
        <v>51415</v>
      </c>
      <c r="AS67" s="138">
        <v>0</v>
      </c>
      <c r="AT67" s="138">
        <v>0</v>
      </c>
      <c r="AU67" s="138">
        <v>0</v>
      </c>
      <c r="AV67" s="137">
        <v>10</v>
      </c>
      <c r="AW67" s="137">
        <v>0</v>
      </c>
      <c r="AX67" s="137">
        <v>0</v>
      </c>
      <c r="AY67" s="137">
        <v>0</v>
      </c>
      <c r="AZ67" s="137">
        <v>0</v>
      </c>
      <c r="BA67" s="137">
        <v>0</v>
      </c>
      <c r="BB67" s="137" t="s">
        <v>292</v>
      </c>
      <c r="BC67" s="123" t="s">
        <v>293</v>
      </c>
      <c r="BD67" s="123">
        <v>0</v>
      </c>
      <c r="BE67" s="124">
        <v>0</v>
      </c>
      <c r="BF67" s="123" t="s">
        <v>734</v>
      </c>
      <c r="BG67" s="123"/>
      <c r="BH67" s="123" t="s">
        <v>259</v>
      </c>
      <c r="BI67" s="94" t="s">
        <v>100</v>
      </c>
      <c r="BJ67" s="122">
        <v>46195</v>
      </c>
      <c r="BK67" s="128" t="s">
        <v>103</v>
      </c>
      <c r="BL67" s="127" t="s">
        <v>108</v>
      </c>
      <c r="BM67" s="129" t="s">
        <v>180</v>
      </c>
      <c r="BN67" s="128" t="s">
        <v>222</v>
      </c>
      <c r="BO67" s="128"/>
      <c r="BP67" s="130"/>
      <c r="BQ67" s="69" t="s">
        <v>687</v>
      </c>
    </row>
    <row r="68" spans="1:69" hidden="1" x14ac:dyDescent="0.35">
      <c r="A68" s="131">
        <v>64</v>
      </c>
      <c r="B68" s="137" t="s">
        <v>267</v>
      </c>
      <c r="C68" s="137" t="s">
        <v>268</v>
      </c>
      <c r="D68" s="137" t="s">
        <v>269</v>
      </c>
      <c r="E68" s="137" t="s">
        <v>270</v>
      </c>
      <c r="F68" s="137" t="s">
        <v>270</v>
      </c>
      <c r="G68" s="137" t="s">
        <v>271</v>
      </c>
      <c r="H68" s="137" t="s">
        <v>272</v>
      </c>
      <c r="I68" s="137">
        <v>46979</v>
      </c>
      <c r="J68" s="137" t="s">
        <v>631</v>
      </c>
      <c r="K68" s="137">
        <v>46979</v>
      </c>
      <c r="L68" s="137" t="s">
        <v>307</v>
      </c>
      <c r="M68" s="137" t="s">
        <v>308</v>
      </c>
      <c r="N68" s="137">
        <v>428795</v>
      </c>
      <c r="O68" s="137" t="s">
        <v>632</v>
      </c>
      <c r="P68" s="137">
        <v>668803</v>
      </c>
      <c r="Q68" s="137" t="s">
        <v>640</v>
      </c>
      <c r="R68" s="137" t="s">
        <v>278</v>
      </c>
      <c r="S68" s="137" t="s">
        <v>736</v>
      </c>
      <c r="T68" s="137" t="s">
        <v>736</v>
      </c>
      <c r="U68" s="137" t="s">
        <v>280</v>
      </c>
      <c r="V68" s="137" t="s">
        <v>281</v>
      </c>
      <c r="W68" s="137">
        <v>0</v>
      </c>
      <c r="X68" s="137" t="s">
        <v>282</v>
      </c>
      <c r="Y68" s="137">
        <v>359677033</v>
      </c>
      <c r="Z68" s="137" t="s">
        <v>737</v>
      </c>
      <c r="AA68" s="137" t="s">
        <v>738</v>
      </c>
      <c r="AB68" s="138">
        <v>45000</v>
      </c>
      <c r="AC68" s="137" t="s">
        <v>505</v>
      </c>
      <c r="AD68" s="137">
        <v>24</v>
      </c>
      <c r="AE68" s="137" t="s">
        <v>341</v>
      </c>
      <c r="AF68" s="137" t="s">
        <v>739</v>
      </c>
      <c r="AG68" s="137" t="s">
        <v>740</v>
      </c>
      <c r="AH68" s="137" t="s">
        <v>318</v>
      </c>
      <c r="AI68" s="137" t="s">
        <v>646</v>
      </c>
      <c r="AJ68" s="138">
        <v>2380</v>
      </c>
      <c r="AK68" s="138">
        <v>2380</v>
      </c>
      <c r="AL68" s="137" t="s">
        <v>698</v>
      </c>
      <c r="AM68" s="138">
        <v>14588.55</v>
      </c>
      <c r="AN68" s="138">
        <v>6831.45</v>
      </c>
      <c r="AO68" s="138">
        <v>21420</v>
      </c>
      <c r="AP68" s="138">
        <v>30411.45</v>
      </c>
      <c r="AQ68" s="138">
        <v>5180.55</v>
      </c>
      <c r="AR68" s="138">
        <v>35592</v>
      </c>
      <c r="AS68" s="138">
        <v>0</v>
      </c>
      <c r="AT68" s="138">
        <v>0</v>
      </c>
      <c r="AU68" s="138">
        <v>0</v>
      </c>
      <c r="AV68" s="137">
        <v>9</v>
      </c>
      <c r="AW68" s="137">
        <v>0</v>
      </c>
      <c r="AX68" s="137">
        <v>0</v>
      </c>
      <c r="AY68" s="137">
        <v>0</v>
      </c>
      <c r="AZ68" s="137">
        <v>0</v>
      </c>
      <c r="BA68" s="137">
        <v>0</v>
      </c>
      <c r="BB68" s="137" t="s">
        <v>292</v>
      </c>
      <c r="BC68" s="123" t="s">
        <v>293</v>
      </c>
      <c r="BD68" s="123">
        <v>0</v>
      </c>
      <c r="BE68" s="124">
        <v>0</v>
      </c>
      <c r="BF68" s="123" t="s">
        <v>736</v>
      </c>
      <c r="BG68" s="123"/>
      <c r="BH68" s="123" t="s">
        <v>259</v>
      </c>
      <c r="BI68" s="94" t="s">
        <v>100</v>
      </c>
      <c r="BJ68" s="122">
        <v>46195</v>
      </c>
      <c r="BK68" s="128" t="s">
        <v>104</v>
      </c>
      <c r="BL68" s="127" t="s">
        <v>119</v>
      </c>
      <c r="BM68" s="129" t="s">
        <v>180</v>
      </c>
      <c r="BN68" s="128" t="s">
        <v>222</v>
      </c>
      <c r="BO68" s="128"/>
      <c r="BP68" s="130"/>
      <c r="BQ68" s="69" t="s">
        <v>690</v>
      </c>
    </row>
    <row r="69" spans="1:69" hidden="1" x14ac:dyDescent="0.35">
      <c r="A69" s="131">
        <v>65</v>
      </c>
      <c r="B69" s="137" t="s">
        <v>267</v>
      </c>
      <c r="C69" s="137" t="s">
        <v>268</v>
      </c>
      <c r="D69" s="137" t="s">
        <v>269</v>
      </c>
      <c r="E69" s="137" t="s">
        <v>270</v>
      </c>
      <c r="F69" s="137" t="s">
        <v>270</v>
      </c>
      <c r="G69" s="137" t="s">
        <v>271</v>
      </c>
      <c r="H69" s="137" t="s">
        <v>272</v>
      </c>
      <c r="I69" s="137">
        <v>46979</v>
      </c>
      <c r="J69" s="137" t="s">
        <v>631</v>
      </c>
      <c r="K69" s="137">
        <v>46979</v>
      </c>
      <c r="L69" s="137" t="s">
        <v>302</v>
      </c>
      <c r="M69" s="137" t="s">
        <v>301</v>
      </c>
      <c r="N69" s="137">
        <v>362921</v>
      </c>
      <c r="O69" s="137" t="s">
        <v>712</v>
      </c>
      <c r="P69" s="137">
        <v>523596</v>
      </c>
      <c r="Q69" s="137" t="s">
        <v>713</v>
      </c>
      <c r="R69" s="137" t="s">
        <v>278</v>
      </c>
      <c r="S69" s="137" t="s">
        <v>741</v>
      </c>
      <c r="T69" s="137" t="s">
        <v>741</v>
      </c>
      <c r="U69" s="137" t="s">
        <v>280</v>
      </c>
      <c r="V69" s="137" t="s">
        <v>281</v>
      </c>
      <c r="W69" s="137">
        <v>0</v>
      </c>
      <c r="X69" s="137" t="s">
        <v>282</v>
      </c>
      <c r="Y69" s="137">
        <v>359684063</v>
      </c>
      <c r="Z69" s="137" t="s">
        <v>742</v>
      </c>
      <c r="AA69" s="137" t="s">
        <v>743</v>
      </c>
      <c r="AB69" s="138">
        <v>60000</v>
      </c>
      <c r="AC69" s="137" t="s">
        <v>505</v>
      </c>
      <c r="AD69" s="137">
        <v>24</v>
      </c>
      <c r="AE69" s="137" t="s">
        <v>448</v>
      </c>
      <c r="AF69" s="137" t="s">
        <v>744</v>
      </c>
      <c r="AG69" s="137" t="s">
        <v>745</v>
      </c>
      <c r="AH69" s="137" t="s">
        <v>318</v>
      </c>
      <c r="AI69" s="137" t="s">
        <v>646</v>
      </c>
      <c r="AJ69" s="138">
        <v>3180</v>
      </c>
      <c r="AK69" s="138">
        <v>3180</v>
      </c>
      <c r="AL69" s="137" t="s">
        <v>698</v>
      </c>
      <c r="AM69" s="138">
        <v>19563</v>
      </c>
      <c r="AN69" s="138">
        <v>9057</v>
      </c>
      <c r="AO69" s="138">
        <v>28620</v>
      </c>
      <c r="AP69" s="138">
        <v>40437</v>
      </c>
      <c r="AQ69" s="138">
        <v>6851</v>
      </c>
      <c r="AR69" s="138">
        <v>47288</v>
      </c>
      <c r="AS69" s="138">
        <v>0</v>
      </c>
      <c r="AT69" s="138">
        <v>0</v>
      </c>
      <c r="AU69" s="138">
        <v>0</v>
      </c>
      <c r="AV69" s="137">
        <v>9</v>
      </c>
      <c r="AW69" s="137">
        <v>0</v>
      </c>
      <c r="AX69" s="137">
        <v>0</v>
      </c>
      <c r="AY69" s="137">
        <v>0</v>
      </c>
      <c r="AZ69" s="137">
        <v>0</v>
      </c>
      <c r="BA69" s="137">
        <v>0</v>
      </c>
      <c r="BB69" s="137" t="s">
        <v>292</v>
      </c>
      <c r="BC69" s="123" t="s">
        <v>293</v>
      </c>
      <c r="BD69" s="123">
        <v>0</v>
      </c>
      <c r="BE69" s="124">
        <v>0</v>
      </c>
      <c r="BF69" s="123" t="s">
        <v>741</v>
      </c>
      <c r="BG69" s="123"/>
      <c r="BH69" s="123" t="s">
        <v>259</v>
      </c>
      <c r="BI69" s="94" t="s">
        <v>100</v>
      </c>
      <c r="BJ69" s="122">
        <v>46195</v>
      </c>
      <c r="BK69" s="128" t="s">
        <v>104</v>
      </c>
      <c r="BL69" s="127" t="s">
        <v>119</v>
      </c>
      <c r="BM69" s="129" t="s">
        <v>180</v>
      </c>
      <c r="BN69" s="128" t="s">
        <v>222</v>
      </c>
      <c r="BO69" s="128"/>
      <c r="BP69" s="130"/>
      <c r="BQ69" s="69" t="s">
        <v>690</v>
      </c>
    </row>
    <row r="70" spans="1:69" ht="26" hidden="1" x14ac:dyDescent="0.35">
      <c r="A70" s="131">
        <v>66</v>
      </c>
      <c r="B70" s="137" t="s">
        <v>267</v>
      </c>
      <c r="C70" s="137" t="s">
        <v>268</v>
      </c>
      <c r="D70" s="137" t="s">
        <v>269</v>
      </c>
      <c r="E70" s="137" t="s">
        <v>270</v>
      </c>
      <c r="F70" s="137" t="s">
        <v>270</v>
      </c>
      <c r="G70" s="137" t="s">
        <v>271</v>
      </c>
      <c r="H70" s="137" t="s">
        <v>272</v>
      </c>
      <c r="I70" s="137">
        <v>46979</v>
      </c>
      <c r="J70" s="137" t="s">
        <v>631</v>
      </c>
      <c r="K70" s="137">
        <v>46979</v>
      </c>
      <c r="L70" s="137" t="s">
        <v>302</v>
      </c>
      <c r="M70" s="137" t="s">
        <v>301</v>
      </c>
      <c r="N70" s="137">
        <v>362921</v>
      </c>
      <c r="O70" s="137" t="s">
        <v>712</v>
      </c>
      <c r="P70" s="137">
        <v>825662</v>
      </c>
      <c r="Q70" s="137" t="s">
        <v>724</v>
      </c>
      <c r="R70" s="137" t="s">
        <v>278</v>
      </c>
      <c r="S70" s="137" t="s">
        <v>746</v>
      </c>
      <c r="T70" s="137" t="s">
        <v>746</v>
      </c>
      <c r="U70" s="137" t="s">
        <v>280</v>
      </c>
      <c r="V70" s="137" t="s">
        <v>281</v>
      </c>
      <c r="W70" s="137">
        <v>0</v>
      </c>
      <c r="X70" s="137" t="s">
        <v>282</v>
      </c>
      <c r="Y70" s="137">
        <v>359739733</v>
      </c>
      <c r="Z70" s="137" t="s">
        <v>747</v>
      </c>
      <c r="AA70" s="137" t="s">
        <v>748</v>
      </c>
      <c r="AB70" s="138">
        <v>60000</v>
      </c>
      <c r="AC70" s="137" t="s">
        <v>505</v>
      </c>
      <c r="AD70" s="137">
        <v>24</v>
      </c>
      <c r="AE70" s="137" t="s">
        <v>341</v>
      </c>
      <c r="AF70" s="137" t="s">
        <v>367</v>
      </c>
      <c r="AG70" s="137" t="s">
        <v>749</v>
      </c>
      <c r="AH70" s="137" t="s">
        <v>289</v>
      </c>
      <c r="AI70" s="137" t="s">
        <v>646</v>
      </c>
      <c r="AJ70" s="138">
        <v>3190</v>
      </c>
      <c r="AK70" s="138">
        <v>3190</v>
      </c>
      <c r="AL70" s="137" t="s">
        <v>698</v>
      </c>
      <c r="AM70" s="138">
        <v>20173.169999999998</v>
      </c>
      <c r="AN70" s="138">
        <v>8536.83</v>
      </c>
      <c r="AO70" s="138">
        <v>28710</v>
      </c>
      <c r="AP70" s="138">
        <v>39826.83</v>
      </c>
      <c r="AQ70" s="138">
        <v>6777.17</v>
      </c>
      <c r="AR70" s="138">
        <v>46604</v>
      </c>
      <c r="AS70" s="138">
        <v>0</v>
      </c>
      <c r="AT70" s="138">
        <v>0</v>
      </c>
      <c r="AU70" s="138">
        <v>0</v>
      </c>
      <c r="AV70" s="137">
        <v>9</v>
      </c>
      <c r="AW70" s="137">
        <v>0</v>
      </c>
      <c r="AX70" s="137">
        <v>0</v>
      </c>
      <c r="AY70" s="137">
        <v>0</v>
      </c>
      <c r="AZ70" s="137">
        <v>0</v>
      </c>
      <c r="BA70" s="137">
        <v>0</v>
      </c>
      <c r="BB70" s="137" t="s">
        <v>292</v>
      </c>
      <c r="BC70" s="123" t="s">
        <v>293</v>
      </c>
      <c r="BD70" s="123">
        <v>0</v>
      </c>
      <c r="BE70" s="124">
        <v>0</v>
      </c>
      <c r="BF70" s="123" t="s">
        <v>746</v>
      </c>
      <c r="BG70" s="123"/>
      <c r="BH70" s="123" t="s">
        <v>259</v>
      </c>
      <c r="BI70" s="94" t="s">
        <v>100</v>
      </c>
      <c r="BJ70" s="122">
        <v>46195</v>
      </c>
      <c r="BK70" s="128" t="s">
        <v>103</v>
      </c>
      <c r="BL70" s="127" t="s">
        <v>108</v>
      </c>
      <c r="BM70" s="129" t="s">
        <v>180</v>
      </c>
      <c r="BN70" s="128" t="s">
        <v>222</v>
      </c>
      <c r="BO70" s="128"/>
      <c r="BP70" s="130"/>
      <c r="BQ70" s="69" t="s">
        <v>687</v>
      </c>
    </row>
    <row r="71" spans="1:69" hidden="1" x14ac:dyDescent="0.35">
      <c r="A71" s="131">
        <v>67</v>
      </c>
      <c r="B71" s="137" t="s">
        <v>267</v>
      </c>
      <c r="C71" s="137" t="s">
        <v>268</v>
      </c>
      <c r="D71" s="137" t="s">
        <v>269</v>
      </c>
      <c r="E71" s="137" t="s">
        <v>270</v>
      </c>
      <c r="F71" s="137" t="s">
        <v>270</v>
      </c>
      <c r="G71" s="137" t="s">
        <v>271</v>
      </c>
      <c r="H71" s="137" t="s">
        <v>272</v>
      </c>
      <c r="I71" s="137">
        <v>47027</v>
      </c>
      <c r="J71" s="137" t="s">
        <v>699</v>
      </c>
      <c r="K71" s="137">
        <v>47027</v>
      </c>
      <c r="L71" s="137" t="s">
        <v>302</v>
      </c>
      <c r="M71" s="137" t="s">
        <v>301</v>
      </c>
      <c r="N71" s="137">
        <v>75878</v>
      </c>
      <c r="O71" s="137" t="s">
        <v>700</v>
      </c>
      <c r="P71" s="137">
        <v>108077</v>
      </c>
      <c r="Q71" s="137" t="s">
        <v>708</v>
      </c>
      <c r="R71" s="137" t="s">
        <v>278</v>
      </c>
      <c r="S71" s="137" t="s">
        <v>750</v>
      </c>
      <c r="T71" s="137" t="s">
        <v>750</v>
      </c>
      <c r="U71" s="137" t="s">
        <v>280</v>
      </c>
      <c r="V71" s="137" t="s">
        <v>281</v>
      </c>
      <c r="W71" s="137">
        <v>0</v>
      </c>
      <c r="X71" s="137" t="s">
        <v>282</v>
      </c>
      <c r="Y71" s="137">
        <v>359832038</v>
      </c>
      <c r="Z71" s="137" t="s">
        <v>751</v>
      </c>
      <c r="AA71" s="137" t="s">
        <v>752</v>
      </c>
      <c r="AB71" s="138">
        <v>60000</v>
      </c>
      <c r="AC71" s="137" t="s">
        <v>397</v>
      </c>
      <c r="AD71" s="137">
        <v>30</v>
      </c>
      <c r="AE71" s="137" t="s">
        <v>341</v>
      </c>
      <c r="AF71" s="137" t="s">
        <v>753</v>
      </c>
      <c r="AG71" s="137" t="s">
        <v>754</v>
      </c>
      <c r="AH71" s="137" t="s">
        <v>318</v>
      </c>
      <c r="AI71" s="137" t="s">
        <v>755</v>
      </c>
      <c r="AJ71" s="138">
        <v>2710</v>
      </c>
      <c r="AK71" s="138">
        <v>2710</v>
      </c>
      <c r="AL71" s="137" t="s">
        <v>685</v>
      </c>
      <c r="AM71" s="138">
        <v>11126.74</v>
      </c>
      <c r="AN71" s="138">
        <v>7843.26</v>
      </c>
      <c r="AO71" s="138">
        <v>18970</v>
      </c>
      <c r="AP71" s="138">
        <v>48873.26</v>
      </c>
      <c r="AQ71" s="138">
        <v>13241.74</v>
      </c>
      <c r="AR71" s="138">
        <v>62115</v>
      </c>
      <c r="AS71" s="138">
        <v>0</v>
      </c>
      <c r="AT71" s="138">
        <v>0</v>
      </c>
      <c r="AU71" s="138">
        <v>0</v>
      </c>
      <c r="AV71" s="137">
        <v>7</v>
      </c>
      <c r="AW71" s="137">
        <v>0</v>
      </c>
      <c r="AX71" s="137">
        <v>0</v>
      </c>
      <c r="AY71" s="137">
        <v>0</v>
      </c>
      <c r="AZ71" s="137">
        <v>0</v>
      </c>
      <c r="BA71" s="137">
        <v>0</v>
      </c>
      <c r="BB71" s="137" t="s">
        <v>292</v>
      </c>
      <c r="BC71" s="123" t="s">
        <v>293</v>
      </c>
      <c r="BD71" s="123">
        <v>0</v>
      </c>
      <c r="BE71" s="124">
        <v>0</v>
      </c>
      <c r="BF71" s="123" t="s">
        <v>750</v>
      </c>
      <c r="BG71" s="123"/>
      <c r="BH71" s="123" t="s">
        <v>259</v>
      </c>
      <c r="BI71" s="94" t="s">
        <v>100</v>
      </c>
      <c r="BJ71" s="122">
        <v>46195</v>
      </c>
      <c r="BK71" s="128" t="s">
        <v>104</v>
      </c>
      <c r="BL71" s="127" t="s">
        <v>119</v>
      </c>
      <c r="BM71" s="129" t="s">
        <v>180</v>
      </c>
      <c r="BN71" s="128" t="s">
        <v>222</v>
      </c>
      <c r="BO71" s="128"/>
      <c r="BP71" s="130"/>
      <c r="BQ71" s="69" t="s">
        <v>690</v>
      </c>
    </row>
    <row r="72" spans="1:69" hidden="1" x14ac:dyDescent="0.35">
      <c r="A72" s="131">
        <v>68</v>
      </c>
      <c r="B72" s="137" t="s">
        <v>267</v>
      </c>
      <c r="C72" s="137" t="s">
        <v>268</v>
      </c>
      <c r="D72" s="137" t="s">
        <v>269</v>
      </c>
      <c r="E72" s="137" t="s">
        <v>270</v>
      </c>
      <c r="F72" s="137" t="s">
        <v>270</v>
      </c>
      <c r="G72" s="137" t="s">
        <v>271</v>
      </c>
      <c r="H72" s="137" t="s">
        <v>272</v>
      </c>
      <c r="I72" s="137">
        <v>47027</v>
      </c>
      <c r="J72" s="137" t="s">
        <v>699</v>
      </c>
      <c r="K72" s="137">
        <v>47027</v>
      </c>
      <c r="L72" s="137" t="s">
        <v>302</v>
      </c>
      <c r="M72" s="137" t="s">
        <v>301</v>
      </c>
      <c r="N72" s="137">
        <v>75878</v>
      </c>
      <c r="O72" s="137" t="s">
        <v>700</v>
      </c>
      <c r="P72" s="137">
        <v>108004</v>
      </c>
      <c r="Q72" s="137" t="s">
        <v>756</v>
      </c>
      <c r="R72" s="137" t="s">
        <v>278</v>
      </c>
      <c r="S72" s="137" t="s">
        <v>757</v>
      </c>
      <c r="T72" s="137" t="s">
        <v>757</v>
      </c>
      <c r="U72" s="137" t="s">
        <v>280</v>
      </c>
      <c r="V72" s="137" t="s">
        <v>281</v>
      </c>
      <c r="W72" s="137">
        <v>0</v>
      </c>
      <c r="X72" s="137" t="s">
        <v>282</v>
      </c>
      <c r="Y72" s="137">
        <v>359759704</v>
      </c>
      <c r="Z72" s="137" t="s">
        <v>388</v>
      </c>
      <c r="AA72" s="137" t="s">
        <v>646</v>
      </c>
      <c r="AB72" s="138">
        <v>60000</v>
      </c>
      <c r="AC72" s="137" t="s">
        <v>397</v>
      </c>
      <c r="AD72" s="137">
        <v>24</v>
      </c>
      <c r="AE72" s="137" t="s">
        <v>341</v>
      </c>
      <c r="AF72" s="137" t="s">
        <v>758</v>
      </c>
      <c r="AG72" s="137" t="s">
        <v>759</v>
      </c>
      <c r="AH72" s="137" t="s">
        <v>318</v>
      </c>
      <c r="AI72" s="137" t="s">
        <v>760</v>
      </c>
      <c r="AJ72" s="138">
        <v>3200</v>
      </c>
      <c r="AK72" s="138">
        <v>3200</v>
      </c>
      <c r="AL72" s="137" t="s">
        <v>685</v>
      </c>
      <c r="AM72" s="138">
        <v>17043.900000000001</v>
      </c>
      <c r="AN72" s="138">
        <v>8556.1</v>
      </c>
      <c r="AO72" s="138">
        <v>25600</v>
      </c>
      <c r="AP72" s="138">
        <v>42956.1</v>
      </c>
      <c r="AQ72" s="138">
        <v>8097.9</v>
      </c>
      <c r="AR72" s="138">
        <v>51054</v>
      </c>
      <c r="AS72" s="138">
        <v>0</v>
      </c>
      <c r="AT72" s="138">
        <v>0</v>
      </c>
      <c r="AU72" s="138">
        <v>0</v>
      </c>
      <c r="AV72" s="137">
        <v>8</v>
      </c>
      <c r="AW72" s="137">
        <v>0</v>
      </c>
      <c r="AX72" s="137">
        <v>0</v>
      </c>
      <c r="AY72" s="137">
        <v>0</v>
      </c>
      <c r="AZ72" s="137">
        <v>0</v>
      </c>
      <c r="BA72" s="137">
        <v>0</v>
      </c>
      <c r="BB72" s="137" t="s">
        <v>292</v>
      </c>
      <c r="BC72" s="123" t="s">
        <v>293</v>
      </c>
      <c r="BD72" s="123">
        <v>0</v>
      </c>
      <c r="BE72" s="124">
        <v>0</v>
      </c>
      <c r="BF72" s="123" t="s">
        <v>757</v>
      </c>
      <c r="BG72" s="123"/>
      <c r="BH72" s="123" t="s">
        <v>259</v>
      </c>
      <c r="BI72" s="94" t="s">
        <v>100</v>
      </c>
      <c r="BJ72" s="122">
        <v>46195</v>
      </c>
      <c r="BK72" s="128" t="s">
        <v>104</v>
      </c>
      <c r="BL72" s="127" t="s">
        <v>119</v>
      </c>
      <c r="BM72" s="129" t="s">
        <v>180</v>
      </c>
      <c r="BN72" s="128" t="s">
        <v>222</v>
      </c>
      <c r="BO72" s="128"/>
      <c r="BP72" s="130"/>
      <c r="BQ72" s="69" t="s">
        <v>690</v>
      </c>
    </row>
    <row r="73" spans="1:69" ht="26" hidden="1" x14ac:dyDescent="0.35">
      <c r="A73" s="131">
        <v>69</v>
      </c>
      <c r="B73" s="137" t="s">
        <v>267</v>
      </c>
      <c r="C73" s="137" t="s">
        <v>268</v>
      </c>
      <c r="D73" s="137" t="s">
        <v>269</v>
      </c>
      <c r="E73" s="137" t="s">
        <v>270</v>
      </c>
      <c r="F73" s="137" t="s">
        <v>270</v>
      </c>
      <c r="G73" s="137" t="s">
        <v>271</v>
      </c>
      <c r="H73" s="137" t="s">
        <v>272</v>
      </c>
      <c r="I73" s="137">
        <v>46979</v>
      </c>
      <c r="J73" s="137" t="s">
        <v>631</v>
      </c>
      <c r="K73" s="137">
        <v>46979</v>
      </c>
      <c r="L73" s="137" t="s">
        <v>307</v>
      </c>
      <c r="M73" s="137" t="s">
        <v>308</v>
      </c>
      <c r="N73" s="137">
        <v>428795</v>
      </c>
      <c r="O73" s="137" t="s">
        <v>632</v>
      </c>
      <c r="P73" s="137">
        <v>799012</v>
      </c>
      <c r="Q73" s="137" t="s">
        <v>633</v>
      </c>
      <c r="R73" s="137" t="s">
        <v>278</v>
      </c>
      <c r="S73" s="137" t="s">
        <v>761</v>
      </c>
      <c r="T73" s="137" t="s">
        <v>761</v>
      </c>
      <c r="U73" s="137" t="s">
        <v>280</v>
      </c>
      <c r="V73" s="137" t="s">
        <v>281</v>
      </c>
      <c r="W73" s="137">
        <v>0</v>
      </c>
      <c r="X73" s="137" t="s">
        <v>282</v>
      </c>
      <c r="Y73" s="137">
        <v>360097651</v>
      </c>
      <c r="Z73" s="137" t="s">
        <v>762</v>
      </c>
      <c r="AA73" s="137" t="s">
        <v>763</v>
      </c>
      <c r="AB73" s="138">
        <v>45000</v>
      </c>
      <c r="AC73" s="137" t="s">
        <v>505</v>
      </c>
      <c r="AD73" s="137">
        <v>24</v>
      </c>
      <c r="AE73" s="137" t="s">
        <v>341</v>
      </c>
      <c r="AF73" s="137" t="s">
        <v>764</v>
      </c>
      <c r="AG73" s="137" t="s">
        <v>765</v>
      </c>
      <c r="AH73" s="137" t="s">
        <v>318</v>
      </c>
      <c r="AI73" s="137" t="s">
        <v>766</v>
      </c>
      <c r="AJ73" s="138">
        <v>2400</v>
      </c>
      <c r="AK73" s="138">
        <v>2400</v>
      </c>
      <c r="AL73" s="137" t="s">
        <v>698</v>
      </c>
      <c r="AM73" s="138">
        <v>8311.34</v>
      </c>
      <c r="AN73" s="138">
        <v>3688.66</v>
      </c>
      <c r="AO73" s="138">
        <v>12000</v>
      </c>
      <c r="AP73" s="138">
        <v>36688.660000000003</v>
      </c>
      <c r="AQ73" s="138">
        <v>8030.34</v>
      </c>
      <c r="AR73" s="138">
        <v>44719</v>
      </c>
      <c r="AS73" s="138">
        <v>0</v>
      </c>
      <c r="AT73" s="138">
        <v>0</v>
      </c>
      <c r="AU73" s="138">
        <v>0</v>
      </c>
      <c r="AV73" s="137">
        <v>5</v>
      </c>
      <c r="AW73" s="137">
        <v>0</v>
      </c>
      <c r="AX73" s="137">
        <v>0</v>
      </c>
      <c r="AY73" s="137">
        <v>0</v>
      </c>
      <c r="AZ73" s="137">
        <v>0</v>
      </c>
      <c r="BA73" s="137">
        <v>0</v>
      </c>
      <c r="BB73" s="137" t="s">
        <v>292</v>
      </c>
      <c r="BC73" s="123" t="s">
        <v>293</v>
      </c>
      <c r="BD73" s="123">
        <v>0</v>
      </c>
      <c r="BE73" s="124">
        <v>0</v>
      </c>
      <c r="BF73" s="123" t="s">
        <v>761</v>
      </c>
      <c r="BG73" s="123"/>
      <c r="BH73" s="123" t="s">
        <v>259</v>
      </c>
      <c r="BI73" s="94" t="s">
        <v>100</v>
      </c>
      <c r="BJ73" s="122">
        <v>46195</v>
      </c>
      <c r="BK73" s="128" t="s">
        <v>103</v>
      </c>
      <c r="BL73" s="127" t="s">
        <v>108</v>
      </c>
      <c r="BM73" s="129" t="s">
        <v>180</v>
      </c>
      <c r="BN73" s="128" t="s">
        <v>222</v>
      </c>
      <c r="BO73" s="128"/>
      <c r="BP73" s="130"/>
      <c r="BQ73" s="69" t="s">
        <v>687</v>
      </c>
    </row>
    <row r="74" spans="1:69" hidden="1" x14ac:dyDescent="0.35">
      <c r="A74" s="131">
        <v>70</v>
      </c>
      <c r="B74" s="137" t="s">
        <v>267</v>
      </c>
      <c r="C74" s="137" t="s">
        <v>268</v>
      </c>
      <c r="D74" s="137" t="s">
        <v>269</v>
      </c>
      <c r="E74" s="137" t="s">
        <v>270</v>
      </c>
      <c r="F74" s="137" t="s">
        <v>270</v>
      </c>
      <c r="G74" s="137" t="s">
        <v>271</v>
      </c>
      <c r="H74" s="137" t="s">
        <v>272</v>
      </c>
      <c r="I74" s="137">
        <v>46979</v>
      </c>
      <c r="J74" s="137" t="s">
        <v>631</v>
      </c>
      <c r="K74" s="137">
        <v>46979</v>
      </c>
      <c r="L74" s="137" t="s">
        <v>302</v>
      </c>
      <c r="M74" s="137" t="s">
        <v>301</v>
      </c>
      <c r="N74" s="137">
        <v>362921</v>
      </c>
      <c r="O74" s="137" t="s">
        <v>712</v>
      </c>
      <c r="P74" s="137">
        <v>523596</v>
      </c>
      <c r="Q74" s="137" t="s">
        <v>713</v>
      </c>
      <c r="R74" s="137" t="s">
        <v>278</v>
      </c>
      <c r="S74" s="137" t="s">
        <v>767</v>
      </c>
      <c r="T74" s="137" t="s">
        <v>767</v>
      </c>
      <c r="U74" s="137" t="s">
        <v>280</v>
      </c>
      <c r="V74" s="137" t="s">
        <v>281</v>
      </c>
      <c r="W74" s="137">
        <v>0</v>
      </c>
      <c r="X74" s="137" t="s">
        <v>282</v>
      </c>
      <c r="Y74" s="137">
        <v>357314730</v>
      </c>
      <c r="Z74" s="137" t="s">
        <v>768</v>
      </c>
      <c r="AA74" s="137" t="s">
        <v>769</v>
      </c>
      <c r="AB74" s="138">
        <v>35000</v>
      </c>
      <c r="AC74" s="137" t="s">
        <v>505</v>
      </c>
      <c r="AD74" s="137">
        <v>24</v>
      </c>
      <c r="AE74" s="137" t="s">
        <v>286</v>
      </c>
      <c r="AF74" s="137" t="s">
        <v>770</v>
      </c>
      <c r="AG74" s="137" t="s">
        <v>771</v>
      </c>
      <c r="AH74" s="137" t="s">
        <v>289</v>
      </c>
      <c r="AI74" s="137" t="s">
        <v>672</v>
      </c>
      <c r="AJ74" s="138">
        <v>1870</v>
      </c>
      <c r="AK74" s="138">
        <v>1870</v>
      </c>
      <c r="AL74" s="137" t="s">
        <v>698</v>
      </c>
      <c r="AM74" s="138">
        <v>32567.9</v>
      </c>
      <c r="AN74" s="138">
        <v>10442.1</v>
      </c>
      <c r="AO74" s="138">
        <v>43010</v>
      </c>
      <c r="AP74" s="138">
        <v>2432.1</v>
      </c>
      <c r="AQ74" s="138">
        <v>58.9</v>
      </c>
      <c r="AR74" s="138">
        <v>2491</v>
      </c>
      <c r="AS74" s="138">
        <v>0</v>
      </c>
      <c r="AT74" s="138">
        <v>0</v>
      </c>
      <c r="AU74" s="138">
        <v>0</v>
      </c>
      <c r="AV74" s="137">
        <v>23</v>
      </c>
      <c r="AW74" s="137">
        <v>0</v>
      </c>
      <c r="AX74" s="137">
        <v>0</v>
      </c>
      <c r="AY74" s="137">
        <v>0</v>
      </c>
      <c r="AZ74" s="137">
        <v>0</v>
      </c>
      <c r="BA74" s="137">
        <v>0</v>
      </c>
      <c r="BB74" s="137" t="s">
        <v>292</v>
      </c>
      <c r="BC74" s="123" t="s">
        <v>293</v>
      </c>
      <c r="BD74" s="123">
        <v>0</v>
      </c>
      <c r="BE74" s="124">
        <v>0</v>
      </c>
      <c r="BF74" s="123" t="s">
        <v>767</v>
      </c>
      <c r="BG74" s="123"/>
      <c r="BH74" s="123" t="s">
        <v>259</v>
      </c>
      <c r="BI74" s="94" t="s">
        <v>100</v>
      </c>
      <c r="BJ74" s="122">
        <v>46195</v>
      </c>
      <c r="BK74" s="128" t="s">
        <v>104</v>
      </c>
      <c r="BL74" s="127" t="s">
        <v>119</v>
      </c>
      <c r="BM74" s="129" t="s">
        <v>180</v>
      </c>
      <c r="BN74" s="128" t="s">
        <v>222</v>
      </c>
      <c r="BO74" s="128"/>
      <c r="BP74" s="130"/>
      <c r="BQ74" s="69" t="s">
        <v>690</v>
      </c>
    </row>
    <row r="75" spans="1:69" ht="26" hidden="1" x14ac:dyDescent="0.35">
      <c r="A75" s="131">
        <v>71</v>
      </c>
      <c r="B75" s="137" t="s">
        <v>267</v>
      </c>
      <c r="C75" s="137" t="s">
        <v>268</v>
      </c>
      <c r="D75" s="137" t="s">
        <v>269</v>
      </c>
      <c r="E75" s="137" t="s">
        <v>270</v>
      </c>
      <c r="F75" s="137" t="s">
        <v>270</v>
      </c>
      <c r="G75" s="137" t="s">
        <v>271</v>
      </c>
      <c r="H75" s="137" t="s">
        <v>272</v>
      </c>
      <c r="I75" s="137">
        <v>47027</v>
      </c>
      <c r="J75" s="137" t="s">
        <v>699</v>
      </c>
      <c r="K75" s="137">
        <v>47027</v>
      </c>
      <c r="L75" s="137" t="s">
        <v>302</v>
      </c>
      <c r="M75" s="137" t="s">
        <v>301</v>
      </c>
      <c r="N75" s="137">
        <v>75878</v>
      </c>
      <c r="O75" s="137" t="s">
        <v>700</v>
      </c>
      <c r="P75" s="137">
        <v>108004</v>
      </c>
      <c r="Q75" s="137" t="s">
        <v>756</v>
      </c>
      <c r="R75" s="137" t="s">
        <v>278</v>
      </c>
      <c r="S75" s="137" t="s">
        <v>772</v>
      </c>
      <c r="T75" s="137" t="s">
        <v>772</v>
      </c>
      <c r="U75" s="137" t="s">
        <v>280</v>
      </c>
      <c r="V75" s="137" t="s">
        <v>281</v>
      </c>
      <c r="W75" s="137">
        <v>0</v>
      </c>
      <c r="X75" s="137" t="s">
        <v>282</v>
      </c>
      <c r="Y75" s="137">
        <v>357374854</v>
      </c>
      <c r="Z75" s="137" t="s">
        <v>773</v>
      </c>
      <c r="AA75" s="137" t="s">
        <v>774</v>
      </c>
      <c r="AB75" s="138">
        <v>35000</v>
      </c>
      <c r="AC75" s="137" t="s">
        <v>397</v>
      </c>
      <c r="AD75" s="137">
        <v>24</v>
      </c>
      <c r="AE75" s="137" t="s">
        <v>286</v>
      </c>
      <c r="AF75" s="137" t="s">
        <v>367</v>
      </c>
      <c r="AG75" s="137" t="s">
        <v>775</v>
      </c>
      <c r="AH75" s="137" t="s">
        <v>289</v>
      </c>
      <c r="AI75" s="137" t="s">
        <v>522</v>
      </c>
      <c r="AJ75" s="138">
        <v>1870</v>
      </c>
      <c r="AK75" s="138">
        <v>1870</v>
      </c>
      <c r="AL75" s="137" t="s">
        <v>685</v>
      </c>
      <c r="AM75" s="138">
        <v>32757.759999999998</v>
      </c>
      <c r="AN75" s="138">
        <v>10252.24</v>
      </c>
      <c r="AO75" s="138">
        <v>43010</v>
      </c>
      <c r="AP75" s="138">
        <v>2242.2399999999998</v>
      </c>
      <c r="AQ75" s="138">
        <v>53.76</v>
      </c>
      <c r="AR75" s="138">
        <v>2296</v>
      </c>
      <c r="AS75" s="138">
        <v>0</v>
      </c>
      <c r="AT75" s="138">
        <v>0</v>
      </c>
      <c r="AU75" s="138">
        <v>0</v>
      </c>
      <c r="AV75" s="137">
        <v>23</v>
      </c>
      <c r="AW75" s="137">
        <v>0</v>
      </c>
      <c r="AX75" s="137">
        <v>0</v>
      </c>
      <c r="AY75" s="137">
        <v>0</v>
      </c>
      <c r="AZ75" s="137">
        <v>0</v>
      </c>
      <c r="BA75" s="137">
        <v>0</v>
      </c>
      <c r="BB75" s="137" t="s">
        <v>292</v>
      </c>
      <c r="BC75" s="123" t="s">
        <v>293</v>
      </c>
      <c r="BD75" s="123">
        <v>0</v>
      </c>
      <c r="BE75" s="124">
        <v>0</v>
      </c>
      <c r="BF75" s="123" t="s">
        <v>772</v>
      </c>
      <c r="BG75" s="123"/>
      <c r="BH75" s="123" t="s">
        <v>259</v>
      </c>
      <c r="BI75" s="94" t="s">
        <v>100</v>
      </c>
      <c r="BJ75" s="122">
        <v>46195</v>
      </c>
      <c r="BK75" s="128" t="s">
        <v>103</v>
      </c>
      <c r="BL75" s="127" t="s">
        <v>108</v>
      </c>
      <c r="BM75" s="129" t="s">
        <v>180</v>
      </c>
      <c r="BN75" s="128" t="s">
        <v>222</v>
      </c>
      <c r="BO75" s="128"/>
      <c r="BP75" s="130"/>
      <c r="BQ75" s="69" t="s">
        <v>687</v>
      </c>
    </row>
    <row r="76" spans="1:69" ht="26" hidden="1" x14ac:dyDescent="0.35">
      <c r="A76" s="131">
        <v>72</v>
      </c>
      <c r="B76" s="137" t="s">
        <v>267</v>
      </c>
      <c r="C76" s="137" t="s">
        <v>268</v>
      </c>
      <c r="D76" s="137" t="s">
        <v>269</v>
      </c>
      <c r="E76" s="137" t="s">
        <v>270</v>
      </c>
      <c r="F76" s="137" t="s">
        <v>270</v>
      </c>
      <c r="G76" s="137" t="s">
        <v>271</v>
      </c>
      <c r="H76" s="137" t="s">
        <v>272</v>
      </c>
      <c r="I76" s="137">
        <v>46979</v>
      </c>
      <c r="J76" s="137" t="s">
        <v>631</v>
      </c>
      <c r="K76" s="137">
        <v>46979</v>
      </c>
      <c r="L76" s="137" t="s">
        <v>307</v>
      </c>
      <c r="M76" s="137" t="s">
        <v>308</v>
      </c>
      <c r="N76" s="137">
        <v>428795</v>
      </c>
      <c r="O76" s="137" t="s">
        <v>632</v>
      </c>
      <c r="P76" s="137">
        <v>799013</v>
      </c>
      <c r="Q76" s="137" t="s">
        <v>647</v>
      </c>
      <c r="R76" s="137" t="s">
        <v>278</v>
      </c>
      <c r="S76" s="137" t="s">
        <v>776</v>
      </c>
      <c r="T76" s="137" t="s">
        <v>776</v>
      </c>
      <c r="U76" s="137" t="s">
        <v>280</v>
      </c>
      <c r="V76" s="137" t="s">
        <v>281</v>
      </c>
      <c r="W76" s="137">
        <v>0</v>
      </c>
      <c r="X76" s="137" t="s">
        <v>282</v>
      </c>
      <c r="Y76" s="137">
        <v>357602707</v>
      </c>
      <c r="Z76" s="137" t="s">
        <v>777</v>
      </c>
      <c r="AA76" s="137" t="s">
        <v>389</v>
      </c>
      <c r="AB76" s="138">
        <v>55000</v>
      </c>
      <c r="AC76" s="137" t="s">
        <v>505</v>
      </c>
      <c r="AD76" s="137">
        <v>24</v>
      </c>
      <c r="AE76" s="137" t="s">
        <v>341</v>
      </c>
      <c r="AF76" s="137" t="s">
        <v>778</v>
      </c>
      <c r="AG76" s="137" t="s">
        <v>779</v>
      </c>
      <c r="AH76" s="137" t="s">
        <v>318</v>
      </c>
      <c r="AI76" s="137" t="s">
        <v>672</v>
      </c>
      <c r="AJ76" s="138">
        <v>2940</v>
      </c>
      <c r="AK76" s="138">
        <v>2940</v>
      </c>
      <c r="AL76" s="137" t="s">
        <v>698</v>
      </c>
      <c r="AM76" s="138">
        <v>52047.47</v>
      </c>
      <c r="AN76" s="138">
        <v>15572.53</v>
      </c>
      <c r="AO76" s="138">
        <v>67620</v>
      </c>
      <c r="AP76" s="138">
        <v>2952.53</v>
      </c>
      <c r="AQ76" s="138">
        <v>71.47</v>
      </c>
      <c r="AR76" s="138">
        <v>3024</v>
      </c>
      <c r="AS76" s="138">
        <v>0</v>
      </c>
      <c r="AT76" s="138">
        <v>0</v>
      </c>
      <c r="AU76" s="138">
        <v>0</v>
      </c>
      <c r="AV76" s="137">
        <v>23</v>
      </c>
      <c r="AW76" s="137">
        <v>0</v>
      </c>
      <c r="AX76" s="137">
        <v>0</v>
      </c>
      <c r="AY76" s="137">
        <v>0</v>
      </c>
      <c r="AZ76" s="137">
        <v>0</v>
      </c>
      <c r="BA76" s="137">
        <v>0</v>
      </c>
      <c r="BB76" s="137" t="s">
        <v>292</v>
      </c>
      <c r="BC76" s="123" t="s">
        <v>293</v>
      </c>
      <c r="BD76" s="123">
        <v>0</v>
      </c>
      <c r="BE76" s="124">
        <v>0</v>
      </c>
      <c r="BF76" s="123" t="s">
        <v>776</v>
      </c>
      <c r="BG76" s="123"/>
      <c r="BH76" s="123" t="s">
        <v>259</v>
      </c>
      <c r="BI76" s="94" t="s">
        <v>100</v>
      </c>
      <c r="BJ76" s="122">
        <v>46195</v>
      </c>
      <c r="BK76" s="128" t="s">
        <v>103</v>
      </c>
      <c r="BL76" s="127" t="s">
        <v>108</v>
      </c>
      <c r="BM76" s="129" t="s">
        <v>180</v>
      </c>
      <c r="BN76" s="128" t="s">
        <v>222</v>
      </c>
      <c r="BO76" s="128"/>
      <c r="BP76" s="130"/>
      <c r="BQ76" s="69" t="s">
        <v>687</v>
      </c>
    </row>
    <row r="77" spans="1:69" ht="26" hidden="1" x14ac:dyDescent="0.35">
      <c r="A77" s="131">
        <v>73</v>
      </c>
      <c r="B77" s="137" t="s">
        <v>267</v>
      </c>
      <c r="C77" s="137" t="s">
        <v>268</v>
      </c>
      <c r="D77" s="137" t="s">
        <v>269</v>
      </c>
      <c r="E77" s="137" t="s">
        <v>270</v>
      </c>
      <c r="F77" s="137" t="s">
        <v>270</v>
      </c>
      <c r="G77" s="137" t="s">
        <v>271</v>
      </c>
      <c r="H77" s="137" t="s">
        <v>272</v>
      </c>
      <c r="I77" s="137">
        <v>177983</v>
      </c>
      <c r="J77" s="137" t="s">
        <v>272</v>
      </c>
      <c r="K77" s="137">
        <v>177983</v>
      </c>
      <c r="L77" s="137" t="s">
        <v>302</v>
      </c>
      <c r="M77" s="137" t="s">
        <v>301</v>
      </c>
      <c r="N77" s="137">
        <v>368632</v>
      </c>
      <c r="O77" s="137" t="s">
        <v>780</v>
      </c>
      <c r="P77" s="137">
        <v>535127</v>
      </c>
      <c r="Q77" s="137" t="s">
        <v>781</v>
      </c>
      <c r="R77" s="137" t="s">
        <v>278</v>
      </c>
      <c r="S77" s="137" t="s">
        <v>782</v>
      </c>
      <c r="T77" s="137" t="s">
        <v>782</v>
      </c>
      <c r="U77" s="137" t="s">
        <v>280</v>
      </c>
      <c r="V77" s="137" t="s">
        <v>281</v>
      </c>
      <c r="W77" s="137">
        <v>0</v>
      </c>
      <c r="X77" s="137" t="s">
        <v>282</v>
      </c>
      <c r="Y77" s="137">
        <v>358187162</v>
      </c>
      <c r="Z77" s="137" t="s">
        <v>680</v>
      </c>
      <c r="AA77" s="137" t="s">
        <v>643</v>
      </c>
      <c r="AB77" s="138">
        <v>52000</v>
      </c>
      <c r="AC77" s="137" t="s">
        <v>505</v>
      </c>
      <c r="AD77" s="137">
        <v>24</v>
      </c>
      <c r="AE77" s="137" t="s">
        <v>341</v>
      </c>
      <c r="AF77" s="137" t="s">
        <v>783</v>
      </c>
      <c r="AG77" s="137" t="s">
        <v>784</v>
      </c>
      <c r="AH77" s="137" t="s">
        <v>318</v>
      </c>
      <c r="AI77" s="137" t="s">
        <v>486</v>
      </c>
      <c r="AJ77" s="138">
        <v>2770</v>
      </c>
      <c r="AK77" s="138">
        <v>2770</v>
      </c>
      <c r="AL77" s="137" t="s">
        <v>719</v>
      </c>
      <c r="AM77" s="138">
        <v>43941.84</v>
      </c>
      <c r="AN77" s="138">
        <v>14228.16</v>
      </c>
      <c r="AO77" s="138">
        <v>58170</v>
      </c>
      <c r="AP77" s="138">
        <v>8058.16</v>
      </c>
      <c r="AQ77" s="138">
        <v>348.84</v>
      </c>
      <c r="AR77" s="138">
        <v>8407</v>
      </c>
      <c r="AS77" s="138">
        <v>0</v>
      </c>
      <c r="AT77" s="138">
        <v>0</v>
      </c>
      <c r="AU77" s="138">
        <v>0</v>
      </c>
      <c r="AV77" s="137">
        <v>21</v>
      </c>
      <c r="AW77" s="137">
        <v>0</v>
      </c>
      <c r="AX77" s="137">
        <v>0</v>
      </c>
      <c r="AY77" s="137">
        <v>0</v>
      </c>
      <c r="AZ77" s="137">
        <v>0</v>
      </c>
      <c r="BA77" s="137">
        <v>0</v>
      </c>
      <c r="BB77" s="137" t="s">
        <v>292</v>
      </c>
      <c r="BC77" s="123" t="s">
        <v>293</v>
      </c>
      <c r="BD77" s="123">
        <v>0</v>
      </c>
      <c r="BE77" s="124">
        <v>0</v>
      </c>
      <c r="BF77" s="123" t="s">
        <v>782</v>
      </c>
      <c r="BG77" s="123"/>
      <c r="BH77" s="123" t="s">
        <v>259</v>
      </c>
      <c r="BI77" s="94" t="s">
        <v>100</v>
      </c>
      <c r="BJ77" s="122">
        <v>46195</v>
      </c>
      <c r="BK77" s="128" t="s">
        <v>103</v>
      </c>
      <c r="BL77" s="127" t="s">
        <v>108</v>
      </c>
      <c r="BM77" s="129" t="s">
        <v>180</v>
      </c>
      <c r="BN77" s="128" t="s">
        <v>222</v>
      </c>
      <c r="BO77" s="128"/>
      <c r="BP77" s="130"/>
      <c r="BQ77" s="69" t="s">
        <v>687</v>
      </c>
    </row>
    <row r="78" spans="1:69" hidden="1" x14ac:dyDescent="0.35">
      <c r="A78" s="131">
        <v>74</v>
      </c>
      <c r="B78" s="137" t="s">
        <v>267</v>
      </c>
      <c r="C78" s="137" t="s">
        <v>268</v>
      </c>
      <c r="D78" s="137" t="s">
        <v>269</v>
      </c>
      <c r="E78" s="137" t="s">
        <v>270</v>
      </c>
      <c r="F78" s="137" t="s">
        <v>270</v>
      </c>
      <c r="G78" s="137" t="s">
        <v>271</v>
      </c>
      <c r="H78" s="137" t="s">
        <v>272</v>
      </c>
      <c r="I78" s="137">
        <v>46979</v>
      </c>
      <c r="J78" s="137" t="s">
        <v>631</v>
      </c>
      <c r="K78" s="137">
        <v>46979</v>
      </c>
      <c r="L78" s="137" t="s">
        <v>307</v>
      </c>
      <c r="M78" s="137" t="s">
        <v>308</v>
      </c>
      <c r="N78" s="137">
        <v>428795</v>
      </c>
      <c r="O78" s="137" t="s">
        <v>632</v>
      </c>
      <c r="P78" s="137">
        <v>799012</v>
      </c>
      <c r="Q78" s="137" t="s">
        <v>633</v>
      </c>
      <c r="R78" s="137" t="s">
        <v>278</v>
      </c>
      <c r="S78" s="137" t="s">
        <v>785</v>
      </c>
      <c r="T78" s="137" t="s">
        <v>785</v>
      </c>
      <c r="U78" s="137" t="s">
        <v>280</v>
      </c>
      <c r="V78" s="137" t="s">
        <v>281</v>
      </c>
      <c r="W78" s="137">
        <v>0</v>
      </c>
      <c r="X78" s="137" t="s">
        <v>282</v>
      </c>
      <c r="Y78" s="137">
        <v>357959897</v>
      </c>
      <c r="Z78" s="137" t="s">
        <v>786</v>
      </c>
      <c r="AA78" s="137" t="s">
        <v>643</v>
      </c>
      <c r="AB78" s="138">
        <v>50000</v>
      </c>
      <c r="AC78" s="137" t="s">
        <v>505</v>
      </c>
      <c r="AD78" s="137">
        <v>24</v>
      </c>
      <c r="AE78" s="137" t="s">
        <v>341</v>
      </c>
      <c r="AF78" s="137" t="s">
        <v>676</v>
      </c>
      <c r="AG78" s="137" t="s">
        <v>787</v>
      </c>
      <c r="AH78" s="137" t="s">
        <v>318</v>
      </c>
      <c r="AI78" s="137" t="s">
        <v>486</v>
      </c>
      <c r="AJ78" s="138">
        <v>2660</v>
      </c>
      <c r="AK78" s="138">
        <v>2660</v>
      </c>
      <c r="AL78" s="137" t="s">
        <v>698</v>
      </c>
      <c r="AM78" s="138">
        <v>42162.07</v>
      </c>
      <c r="AN78" s="138">
        <v>13697.93</v>
      </c>
      <c r="AO78" s="138">
        <v>55860</v>
      </c>
      <c r="AP78" s="138">
        <v>7837.93</v>
      </c>
      <c r="AQ78" s="138">
        <v>342.07</v>
      </c>
      <c r="AR78" s="138">
        <v>8180</v>
      </c>
      <c r="AS78" s="138">
        <v>0</v>
      </c>
      <c r="AT78" s="138">
        <v>0</v>
      </c>
      <c r="AU78" s="138">
        <v>0</v>
      </c>
      <c r="AV78" s="137">
        <v>21</v>
      </c>
      <c r="AW78" s="137">
        <v>0</v>
      </c>
      <c r="AX78" s="137">
        <v>0</v>
      </c>
      <c r="AY78" s="137">
        <v>0</v>
      </c>
      <c r="AZ78" s="137">
        <v>0</v>
      </c>
      <c r="BA78" s="137">
        <v>0</v>
      </c>
      <c r="BB78" s="137" t="s">
        <v>292</v>
      </c>
      <c r="BC78" s="123" t="s">
        <v>293</v>
      </c>
      <c r="BD78" s="123">
        <v>0</v>
      </c>
      <c r="BE78" s="124">
        <v>0</v>
      </c>
      <c r="BF78" s="123" t="s">
        <v>785</v>
      </c>
      <c r="BG78" s="123"/>
      <c r="BH78" s="123" t="s">
        <v>259</v>
      </c>
      <c r="BI78" s="94" t="s">
        <v>100</v>
      </c>
      <c r="BJ78" s="122">
        <v>46195</v>
      </c>
      <c r="BK78" s="128" t="s">
        <v>104</v>
      </c>
      <c r="BL78" s="127" t="s">
        <v>119</v>
      </c>
      <c r="BM78" s="129" t="s">
        <v>180</v>
      </c>
      <c r="BN78" s="128" t="s">
        <v>222</v>
      </c>
      <c r="BO78" s="128"/>
      <c r="BP78" s="130"/>
      <c r="BQ78" s="69" t="s">
        <v>690</v>
      </c>
    </row>
    <row r="79" spans="1:69" hidden="1" x14ac:dyDescent="0.35">
      <c r="A79" s="131">
        <v>75</v>
      </c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8"/>
      <c r="AC79" s="137"/>
      <c r="AD79" s="137"/>
      <c r="AE79" s="137"/>
      <c r="AF79" s="137"/>
      <c r="AG79" s="137"/>
      <c r="AH79" s="137"/>
      <c r="AI79" s="137"/>
      <c r="AJ79" s="138"/>
      <c r="AK79" s="138"/>
      <c r="AL79" s="137"/>
      <c r="AM79" s="138"/>
      <c r="AN79" s="138"/>
      <c r="AO79" s="138"/>
      <c r="AP79" s="138"/>
      <c r="AQ79" s="138"/>
      <c r="AR79" s="138"/>
      <c r="AS79" s="138"/>
      <c r="AT79" s="138"/>
      <c r="AU79" s="138"/>
      <c r="AV79" s="137"/>
      <c r="AW79" s="137"/>
      <c r="AX79" s="137"/>
      <c r="AY79" s="137"/>
      <c r="AZ79" s="137"/>
      <c r="BA79" s="137"/>
      <c r="BB79" s="137"/>
      <c r="BC79" s="123"/>
      <c r="BD79" s="123"/>
      <c r="BE79" s="124"/>
      <c r="BF79" s="123"/>
      <c r="BG79" s="123"/>
      <c r="BH79" s="123"/>
      <c r="BI79" s="94"/>
      <c r="BJ79" s="122"/>
      <c r="BK79" s="128"/>
      <c r="BL79" s="127"/>
      <c r="BM79" s="129"/>
      <c r="BN79" s="128"/>
      <c r="BO79" s="128"/>
      <c r="BP79" s="130"/>
      <c r="BQ79" s="69"/>
    </row>
    <row r="80" spans="1:69" hidden="1" x14ac:dyDescent="0.35">
      <c r="A80" s="131">
        <v>76</v>
      </c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8"/>
      <c r="AC80" s="137"/>
      <c r="AD80" s="137"/>
      <c r="AE80" s="137"/>
      <c r="AF80" s="137"/>
      <c r="AG80" s="137"/>
      <c r="AH80" s="137"/>
      <c r="AI80" s="137"/>
      <c r="AJ80" s="138"/>
      <c r="AK80" s="138"/>
      <c r="AL80" s="137"/>
      <c r="AM80" s="138"/>
      <c r="AN80" s="138"/>
      <c r="AO80" s="138"/>
      <c r="AP80" s="138"/>
      <c r="AQ80" s="138"/>
      <c r="AR80" s="138"/>
      <c r="AS80" s="138"/>
      <c r="AT80" s="138"/>
      <c r="AU80" s="138"/>
      <c r="AV80" s="137"/>
      <c r="AW80" s="137"/>
      <c r="AX80" s="137"/>
      <c r="AY80" s="137"/>
      <c r="AZ80" s="137"/>
      <c r="BA80" s="137"/>
      <c r="BB80" s="137"/>
      <c r="BC80" s="123"/>
      <c r="BD80" s="123"/>
      <c r="BE80" s="124"/>
      <c r="BF80" s="123"/>
      <c r="BG80" s="123"/>
      <c r="BH80" s="123"/>
      <c r="BI80" s="94"/>
      <c r="BJ80" s="122"/>
      <c r="BK80" s="128"/>
      <c r="BL80" s="127"/>
      <c r="BM80" s="129"/>
      <c r="BN80" s="128"/>
      <c r="BO80" s="128"/>
      <c r="BP80" s="130"/>
      <c r="BQ80" s="69"/>
    </row>
    <row r="81" spans="1:69" hidden="1" x14ac:dyDescent="0.35">
      <c r="A81" s="131">
        <v>77</v>
      </c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8"/>
      <c r="AC81" s="137"/>
      <c r="AD81" s="137"/>
      <c r="AE81" s="137"/>
      <c r="AF81" s="137"/>
      <c r="AG81" s="137"/>
      <c r="AH81" s="137"/>
      <c r="AI81" s="137"/>
      <c r="AJ81" s="138"/>
      <c r="AK81" s="138"/>
      <c r="AL81" s="137"/>
      <c r="AM81" s="138"/>
      <c r="AN81" s="138"/>
      <c r="AO81" s="138"/>
      <c r="AP81" s="138"/>
      <c r="AQ81" s="138"/>
      <c r="AR81" s="138"/>
      <c r="AS81" s="138"/>
      <c r="AT81" s="138"/>
      <c r="AU81" s="138"/>
      <c r="AV81" s="137"/>
      <c r="AW81" s="137"/>
      <c r="AX81" s="137"/>
      <c r="AY81" s="137"/>
      <c r="AZ81" s="137"/>
      <c r="BA81" s="137"/>
      <c r="BB81" s="137"/>
      <c r="BC81" s="123"/>
      <c r="BD81" s="123"/>
      <c r="BE81" s="124"/>
      <c r="BF81" s="123"/>
      <c r="BG81" s="123"/>
      <c r="BH81" s="123"/>
      <c r="BI81" s="94"/>
      <c r="BJ81" s="122"/>
      <c r="BK81" s="128"/>
      <c r="BL81" s="127"/>
      <c r="BM81" s="129"/>
      <c r="BN81" s="128"/>
      <c r="BO81" s="128"/>
      <c r="BP81" s="130"/>
      <c r="BQ81" s="69"/>
    </row>
    <row r="82" spans="1:69" hidden="1" x14ac:dyDescent="0.35">
      <c r="A82" s="131">
        <v>78</v>
      </c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8"/>
      <c r="AC82" s="137"/>
      <c r="AD82" s="137"/>
      <c r="AE82" s="137"/>
      <c r="AF82" s="137"/>
      <c r="AG82" s="137"/>
      <c r="AH82" s="137"/>
      <c r="AI82" s="137"/>
      <c r="AJ82" s="138"/>
      <c r="AK82" s="138"/>
      <c r="AL82" s="137"/>
      <c r="AM82" s="138"/>
      <c r="AN82" s="138"/>
      <c r="AO82" s="138"/>
      <c r="AP82" s="138"/>
      <c r="AQ82" s="138"/>
      <c r="AR82" s="138"/>
      <c r="AS82" s="138"/>
      <c r="AT82" s="138"/>
      <c r="AU82" s="138"/>
      <c r="AV82" s="137"/>
      <c r="AW82" s="137"/>
      <c r="AX82" s="137"/>
      <c r="AY82" s="137"/>
      <c r="AZ82" s="137"/>
      <c r="BA82" s="137"/>
      <c r="BB82" s="137"/>
      <c r="BC82" s="123"/>
      <c r="BD82" s="123"/>
      <c r="BE82" s="124"/>
      <c r="BF82" s="123"/>
      <c r="BG82" s="123"/>
      <c r="BH82" s="123"/>
      <c r="BI82" s="94"/>
      <c r="BJ82" s="122"/>
      <c r="BK82" s="128"/>
      <c r="BL82" s="127"/>
      <c r="BM82" s="129"/>
      <c r="BN82" s="128"/>
      <c r="BO82" s="128"/>
      <c r="BP82" s="130"/>
      <c r="BQ82" s="69"/>
    </row>
    <row r="83" spans="1:69" hidden="1" x14ac:dyDescent="0.35">
      <c r="A83" s="131">
        <v>79</v>
      </c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8"/>
      <c r="AC83" s="137"/>
      <c r="AD83" s="137"/>
      <c r="AE83" s="137"/>
      <c r="AF83" s="137"/>
      <c r="AG83" s="137"/>
      <c r="AH83" s="137"/>
      <c r="AI83" s="137"/>
      <c r="AJ83" s="138"/>
      <c r="AK83" s="138"/>
      <c r="AL83" s="137"/>
      <c r="AM83" s="138"/>
      <c r="AN83" s="138"/>
      <c r="AO83" s="138"/>
      <c r="AP83" s="138"/>
      <c r="AQ83" s="138"/>
      <c r="AR83" s="138"/>
      <c r="AS83" s="138"/>
      <c r="AT83" s="138"/>
      <c r="AU83" s="138"/>
      <c r="AV83" s="137"/>
      <c r="AW83" s="137"/>
      <c r="AX83" s="137"/>
      <c r="AY83" s="137"/>
      <c r="AZ83" s="137"/>
      <c r="BA83" s="137"/>
      <c r="BB83" s="137"/>
      <c r="BC83" s="123"/>
      <c r="BD83" s="123"/>
      <c r="BE83" s="124"/>
      <c r="BF83" s="123"/>
      <c r="BG83" s="123"/>
      <c r="BH83" s="123"/>
      <c r="BI83" s="94"/>
      <c r="BJ83" s="122"/>
      <c r="BK83" s="128"/>
      <c r="BL83" s="127"/>
      <c r="BM83" s="129"/>
      <c r="BN83" s="128"/>
      <c r="BO83" s="128"/>
      <c r="BP83" s="130"/>
      <c r="BQ83" s="69"/>
    </row>
    <row r="84" spans="1:69" hidden="1" x14ac:dyDescent="0.35">
      <c r="A84" s="131">
        <v>80</v>
      </c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8"/>
      <c r="AC84" s="137"/>
      <c r="AD84" s="137"/>
      <c r="AE84" s="137"/>
      <c r="AF84" s="137"/>
      <c r="AG84" s="137"/>
      <c r="AH84" s="137"/>
      <c r="AI84" s="137"/>
      <c r="AJ84" s="138"/>
      <c r="AK84" s="138"/>
      <c r="AL84" s="137"/>
      <c r="AM84" s="138"/>
      <c r="AN84" s="138"/>
      <c r="AO84" s="138"/>
      <c r="AP84" s="138"/>
      <c r="AQ84" s="138"/>
      <c r="AR84" s="138"/>
      <c r="AS84" s="138"/>
      <c r="AT84" s="138"/>
      <c r="AU84" s="138"/>
      <c r="AV84" s="137"/>
      <c r="AW84" s="137"/>
      <c r="AX84" s="137"/>
      <c r="AY84" s="137"/>
      <c r="AZ84" s="137"/>
      <c r="BA84" s="137"/>
      <c r="BB84" s="137"/>
      <c r="BC84" s="123"/>
      <c r="BD84" s="123"/>
      <c r="BE84" s="124"/>
      <c r="BF84" s="123"/>
      <c r="BG84" s="123"/>
      <c r="BH84" s="123"/>
      <c r="BI84" s="94"/>
      <c r="BJ84" s="120"/>
      <c r="BK84" s="128"/>
      <c r="BL84" s="127"/>
      <c r="BM84" s="129"/>
      <c r="BN84" s="128"/>
      <c r="BO84" s="128"/>
      <c r="BP84" s="130"/>
      <c r="BQ84" s="69"/>
    </row>
    <row r="85" spans="1:69" hidden="1" x14ac:dyDescent="0.35">
      <c r="A85" s="131">
        <v>81</v>
      </c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8"/>
      <c r="AC85" s="137"/>
      <c r="AD85" s="137"/>
      <c r="AE85" s="137"/>
      <c r="AF85" s="137"/>
      <c r="AG85" s="137"/>
      <c r="AH85" s="137"/>
      <c r="AI85" s="137"/>
      <c r="AJ85" s="138"/>
      <c r="AK85" s="138"/>
      <c r="AL85" s="137"/>
      <c r="AM85" s="138"/>
      <c r="AN85" s="138"/>
      <c r="AO85" s="138"/>
      <c r="AP85" s="138"/>
      <c r="AQ85" s="138"/>
      <c r="AR85" s="138"/>
      <c r="AS85" s="138"/>
      <c r="AT85" s="138"/>
      <c r="AU85" s="138"/>
      <c r="AV85" s="137"/>
      <c r="AW85" s="137"/>
      <c r="AX85" s="137"/>
      <c r="AY85" s="137"/>
      <c r="AZ85" s="137"/>
      <c r="BA85" s="137"/>
      <c r="BB85" s="137"/>
      <c r="BC85" s="123"/>
      <c r="BD85" s="123"/>
      <c r="BE85" s="124"/>
      <c r="BF85" s="123"/>
      <c r="BG85" s="123"/>
      <c r="BH85" s="123"/>
      <c r="BI85" s="94"/>
      <c r="BJ85" s="120"/>
      <c r="BK85" s="128"/>
      <c r="BL85" s="127"/>
      <c r="BM85" s="129"/>
      <c r="BN85" s="128"/>
      <c r="BO85" s="128"/>
      <c r="BP85" s="130"/>
      <c r="BQ85" s="69"/>
    </row>
    <row r="86" spans="1:69" hidden="1" x14ac:dyDescent="0.35">
      <c r="A86" s="131">
        <v>82</v>
      </c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8"/>
      <c r="AC86" s="137"/>
      <c r="AD86" s="137"/>
      <c r="AE86" s="137"/>
      <c r="AF86" s="137"/>
      <c r="AG86" s="137"/>
      <c r="AH86" s="137"/>
      <c r="AI86" s="137"/>
      <c r="AJ86" s="138"/>
      <c r="AK86" s="138"/>
      <c r="AL86" s="137"/>
      <c r="AM86" s="138"/>
      <c r="AN86" s="138"/>
      <c r="AO86" s="138"/>
      <c r="AP86" s="138"/>
      <c r="AQ86" s="138"/>
      <c r="AR86" s="138"/>
      <c r="AS86" s="138"/>
      <c r="AT86" s="138"/>
      <c r="AU86" s="138"/>
      <c r="AV86" s="137"/>
      <c r="AW86" s="137"/>
      <c r="AX86" s="137"/>
      <c r="AY86" s="137"/>
      <c r="AZ86" s="137"/>
      <c r="BA86" s="137"/>
      <c r="BB86" s="137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1">
        <v>83</v>
      </c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8"/>
      <c r="AC87" s="137"/>
      <c r="AD87" s="137"/>
      <c r="AE87" s="137"/>
      <c r="AF87" s="137"/>
      <c r="AG87" s="137"/>
      <c r="AH87" s="137"/>
      <c r="AI87" s="137"/>
      <c r="AJ87" s="138"/>
      <c r="AK87" s="138"/>
      <c r="AL87" s="137"/>
      <c r="AM87" s="138"/>
      <c r="AN87" s="138"/>
      <c r="AO87" s="138"/>
      <c r="AP87" s="138"/>
      <c r="AQ87" s="138"/>
      <c r="AR87" s="138"/>
      <c r="AS87" s="138"/>
      <c r="AT87" s="138"/>
      <c r="AU87" s="138"/>
      <c r="AV87" s="137"/>
      <c r="AW87" s="137"/>
      <c r="AX87" s="137"/>
      <c r="AY87" s="137"/>
      <c r="AZ87" s="137"/>
      <c r="BA87" s="137"/>
      <c r="BB87" s="137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1">
        <v>84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8"/>
      <c r="AC88" s="137"/>
      <c r="AD88" s="137"/>
      <c r="AE88" s="137"/>
      <c r="AF88" s="137"/>
      <c r="AG88" s="137"/>
      <c r="AH88" s="137"/>
      <c r="AI88" s="137"/>
      <c r="AJ88" s="138"/>
      <c r="AK88" s="138"/>
      <c r="AL88" s="137"/>
      <c r="AM88" s="138"/>
      <c r="AN88" s="138"/>
      <c r="AO88" s="138"/>
      <c r="AP88" s="138"/>
      <c r="AQ88" s="138"/>
      <c r="AR88" s="138"/>
      <c r="AS88" s="138"/>
      <c r="AT88" s="138"/>
      <c r="AU88" s="138"/>
      <c r="AV88" s="137"/>
      <c r="AW88" s="137"/>
      <c r="AX88" s="137"/>
      <c r="AY88" s="137"/>
      <c r="AZ88" s="137"/>
      <c r="BA88" s="137"/>
      <c r="BB88" s="137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1">
        <v>85</v>
      </c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8"/>
      <c r="AC89" s="137"/>
      <c r="AD89" s="137"/>
      <c r="AE89" s="137"/>
      <c r="AF89" s="137"/>
      <c r="AG89" s="137"/>
      <c r="AH89" s="137"/>
      <c r="AI89" s="137"/>
      <c r="AJ89" s="138"/>
      <c r="AK89" s="138"/>
      <c r="AL89" s="137"/>
      <c r="AM89" s="138"/>
      <c r="AN89" s="138"/>
      <c r="AO89" s="138"/>
      <c r="AP89" s="138"/>
      <c r="AQ89" s="138"/>
      <c r="AR89" s="138"/>
      <c r="AS89" s="138"/>
      <c r="AT89" s="138"/>
      <c r="AU89" s="138"/>
      <c r="AV89" s="137"/>
      <c r="AW89" s="137"/>
      <c r="AX89" s="137"/>
      <c r="AY89" s="137"/>
      <c r="AZ89" s="137"/>
      <c r="BA89" s="137"/>
      <c r="BB89" s="137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1">
        <v>86</v>
      </c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8"/>
      <c r="AC90" s="137"/>
      <c r="AD90" s="137"/>
      <c r="AE90" s="137"/>
      <c r="AF90" s="137"/>
      <c r="AG90" s="137"/>
      <c r="AH90" s="137"/>
      <c r="AI90" s="137"/>
      <c r="AJ90" s="138"/>
      <c r="AK90" s="138"/>
      <c r="AL90" s="137"/>
      <c r="AM90" s="138"/>
      <c r="AN90" s="138"/>
      <c r="AO90" s="138"/>
      <c r="AP90" s="138"/>
      <c r="AQ90" s="138"/>
      <c r="AR90" s="138"/>
      <c r="AS90" s="138"/>
      <c r="AT90" s="138"/>
      <c r="AU90" s="138"/>
      <c r="AV90" s="137"/>
      <c r="AW90" s="137"/>
      <c r="AX90" s="137"/>
      <c r="AY90" s="137"/>
      <c r="AZ90" s="137"/>
      <c r="BA90" s="137"/>
      <c r="BB90" s="137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1">
        <v>87</v>
      </c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8"/>
      <c r="AC91" s="137"/>
      <c r="AD91" s="137"/>
      <c r="AE91" s="137"/>
      <c r="AF91" s="137"/>
      <c r="AG91" s="137"/>
      <c r="AH91" s="137"/>
      <c r="AI91" s="137"/>
      <c r="AJ91" s="138"/>
      <c r="AK91" s="138"/>
      <c r="AL91" s="137"/>
      <c r="AM91" s="138"/>
      <c r="AN91" s="138"/>
      <c r="AO91" s="138"/>
      <c r="AP91" s="138"/>
      <c r="AQ91" s="138"/>
      <c r="AR91" s="138"/>
      <c r="AS91" s="138"/>
      <c r="AT91" s="138"/>
      <c r="AU91" s="138"/>
      <c r="AV91" s="137"/>
      <c r="AW91" s="137"/>
      <c r="AX91" s="137"/>
      <c r="AY91" s="137"/>
      <c r="AZ91" s="137"/>
      <c r="BA91" s="137"/>
      <c r="BB91" s="137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1">
        <v>88</v>
      </c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  <c r="AA92" s="137"/>
      <c r="AB92" s="138"/>
      <c r="AC92" s="137"/>
      <c r="AD92" s="137"/>
      <c r="AE92" s="137"/>
      <c r="AF92" s="137"/>
      <c r="AG92" s="137"/>
      <c r="AH92" s="137"/>
      <c r="AI92" s="137"/>
      <c r="AJ92" s="138"/>
      <c r="AK92" s="138"/>
      <c r="AL92" s="137"/>
      <c r="AM92" s="138"/>
      <c r="AN92" s="138"/>
      <c r="AO92" s="138"/>
      <c r="AP92" s="138"/>
      <c r="AQ92" s="138"/>
      <c r="AR92" s="138"/>
      <c r="AS92" s="138"/>
      <c r="AT92" s="138"/>
      <c r="AU92" s="138"/>
      <c r="AV92" s="137"/>
      <c r="AW92" s="137"/>
      <c r="AX92" s="137"/>
      <c r="AY92" s="137"/>
      <c r="AZ92" s="137"/>
      <c r="BA92" s="137"/>
      <c r="BB92" s="137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129"/>
      <c r="BN92" s="93"/>
      <c r="BO92" s="93"/>
      <c r="BP92" s="42"/>
      <c r="BQ92" s="119"/>
    </row>
    <row r="93" spans="1:69" hidden="1" x14ac:dyDescent="0.35">
      <c r="A93" s="131">
        <v>89</v>
      </c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8"/>
      <c r="AC93" s="137"/>
      <c r="AD93" s="137"/>
      <c r="AE93" s="137"/>
      <c r="AF93" s="137"/>
      <c r="AG93" s="137"/>
      <c r="AH93" s="137"/>
      <c r="AI93" s="137"/>
      <c r="AJ93" s="138"/>
      <c r="AK93" s="138"/>
      <c r="AL93" s="137"/>
      <c r="AM93" s="138"/>
      <c r="AN93" s="138"/>
      <c r="AO93" s="138"/>
      <c r="AP93" s="138"/>
      <c r="AQ93" s="138"/>
      <c r="AR93" s="138"/>
      <c r="AS93" s="138"/>
      <c r="AT93" s="138"/>
      <c r="AU93" s="138"/>
      <c r="AV93" s="137"/>
      <c r="AW93" s="137"/>
      <c r="AX93" s="137"/>
      <c r="AY93" s="137"/>
      <c r="AZ93" s="137"/>
      <c r="BA93" s="137"/>
      <c r="BB93" s="137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129"/>
      <c r="BN93" s="93"/>
      <c r="BO93" s="93"/>
      <c r="BP93" s="42"/>
      <c r="BQ93" s="119"/>
    </row>
    <row r="94" spans="1:69" hidden="1" x14ac:dyDescent="0.35">
      <c r="A94" s="131">
        <v>90</v>
      </c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8"/>
      <c r="AC94" s="137"/>
      <c r="AD94" s="137"/>
      <c r="AE94" s="137"/>
      <c r="AF94" s="137"/>
      <c r="AG94" s="137"/>
      <c r="AH94" s="137"/>
      <c r="AI94" s="137"/>
      <c r="AJ94" s="138"/>
      <c r="AK94" s="138"/>
      <c r="AL94" s="137"/>
      <c r="AM94" s="138"/>
      <c r="AN94" s="138"/>
      <c r="AO94" s="138"/>
      <c r="AP94" s="138"/>
      <c r="AQ94" s="138"/>
      <c r="AR94" s="138"/>
      <c r="AS94" s="138"/>
      <c r="AT94" s="138"/>
      <c r="AU94" s="138"/>
      <c r="AV94" s="137"/>
      <c r="AW94" s="137"/>
      <c r="AX94" s="137"/>
      <c r="AY94" s="137"/>
      <c r="AZ94" s="137"/>
      <c r="BA94" s="137"/>
      <c r="BB94" s="137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1">
        <v>91</v>
      </c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8"/>
      <c r="AC95" s="137"/>
      <c r="AD95" s="137"/>
      <c r="AE95" s="137"/>
      <c r="AF95" s="137"/>
      <c r="AG95" s="137"/>
      <c r="AH95" s="137"/>
      <c r="AI95" s="137"/>
      <c r="AJ95" s="138"/>
      <c r="AK95" s="138"/>
      <c r="AL95" s="137"/>
      <c r="AM95" s="138"/>
      <c r="AN95" s="138"/>
      <c r="AO95" s="138"/>
      <c r="AP95" s="138"/>
      <c r="AQ95" s="138"/>
      <c r="AR95" s="138"/>
      <c r="AS95" s="138"/>
      <c r="AT95" s="138"/>
      <c r="AU95" s="138"/>
      <c r="AV95" s="137"/>
      <c r="AW95" s="137"/>
      <c r="AX95" s="137"/>
      <c r="AY95" s="137"/>
      <c r="AZ95" s="137"/>
      <c r="BA95" s="137"/>
      <c r="BB95" s="137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129"/>
      <c r="BN95" s="93"/>
      <c r="BO95" s="93"/>
      <c r="BP95" s="42"/>
      <c r="BQ95" s="119"/>
    </row>
    <row r="96" spans="1:69" hidden="1" x14ac:dyDescent="0.35">
      <c r="A96" s="131">
        <v>92</v>
      </c>
      <c r="B96" s="137"/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8"/>
      <c r="AC96" s="137"/>
      <c r="AD96" s="137"/>
      <c r="AE96" s="137"/>
      <c r="AF96" s="137"/>
      <c r="AG96" s="137"/>
      <c r="AH96" s="137"/>
      <c r="AI96" s="137"/>
      <c r="AJ96" s="138"/>
      <c r="AK96" s="138"/>
      <c r="AL96" s="137"/>
      <c r="AM96" s="138"/>
      <c r="AN96" s="138"/>
      <c r="AO96" s="138"/>
      <c r="AP96" s="138"/>
      <c r="AQ96" s="138"/>
      <c r="AR96" s="138"/>
      <c r="AS96" s="138"/>
      <c r="AT96" s="138"/>
      <c r="AU96" s="138"/>
      <c r="AV96" s="137"/>
      <c r="AW96" s="137"/>
      <c r="AX96" s="137"/>
      <c r="AY96" s="137"/>
      <c r="AZ96" s="137"/>
      <c r="BA96" s="137"/>
      <c r="BB96" s="137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129"/>
      <c r="BN96" s="93"/>
      <c r="BO96" s="93"/>
      <c r="BP96" s="42"/>
      <c r="BQ96" s="119"/>
    </row>
    <row r="97" spans="1:69" hidden="1" x14ac:dyDescent="0.35">
      <c r="A97" s="131">
        <v>93</v>
      </c>
      <c r="B97" s="137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8"/>
      <c r="AC97" s="137"/>
      <c r="AD97" s="137"/>
      <c r="AE97" s="137"/>
      <c r="AF97" s="137"/>
      <c r="AG97" s="137"/>
      <c r="AH97" s="137"/>
      <c r="AI97" s="137"/>
      <c r="AJ97" s="138"/>
      <c r="AK97" s="138"/>
      <c r="AL97" s="137"/>
      <c r="AM97" s="138"/>
      <c r="AN97" s="138"/>
      <c r="AO97" s="138"/>
      <c r="AP97" s="138"/>
      <c r="AQ97" s="138"/>
      <c r="AR97" s="138"/>
      <c r="AS97" s="138"/>
      <c r="AT97" s="138"/>
      <c r="AU97" s="138"/>
      <c r="AV97" s="137"/>
      <c r="AW97" s="137"/>
      <c r="AX97" s="137"/>
      <c r="AY97" s="137"/>
      <c r="AZ97" s="137"/>
      <c r="BA97" s="137"/>
      <c r="BB97" s="137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1">
        <v>94</v>
      </c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8"/>
      <c r="AC98" s="137"/>
      <c r="AD98" s="137"/>
      <c r="AE98" s="137"/>
      <c r="AF98" s="137"/>
      <c r="AG98" s="137"/>
      <c r="AH98" s="137"/>
      <c r="AI98" s="137"/>
      <c r="AJ98" s="138"/>
      <c r="AK98" s="138"/>
      <c r="AL98" s="137"/>
      <c r="AM98" s="138"/>
      <c r="AN98" s="138"/>
      <c r="AO98" s="138"/>
      <c r="AP98" s="138"/>
      <c r="AQ98" s="138"/>
      <c r="AR98" s="138"/>
      <c r="AS98" s="138"/>
      <c r="AT98" s="138"/>
      <c r="AU98" s="138"/>
      <c r="AV98" s="137"/>
      <c r="AW98" s="137"/>
      <c r="AX98" s="137"/>
      <c r="AY98" s="137"/>
      <c r="AZ98" s="137"/>
      <c r="BA98" s="137"/>
      <c r="BB98" s="137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1">
        <v>95</v>
      </c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8"/>
      <c r="AC99" s="137"/>
      <c r="AD99" s="137"/>
      <c r="AE99" s="137"/>
      <c r="AF99" s="137"/>
      <c r="AG99" s="137"/>
      <c r="AH99" s="137"/>
      <c r="AI99" s="137"/>
      <c r="AJ99" s="138"/>
      <c r="AK99" s="138"/>
      <c r="AL99" s="137"/>
      <c r="AM99" s="138"/>
      <c r="AN99" s="138"/>
      <c r="AO99" s="138"/>
      <c r="AP99" s="138"/>
      <c r="AQ99" s="138"/>
      <c r="AR99" s="138"/>
      <c r="AS99" s="138"/>
      <c r="AT99" s="138"/>
      <c r="AU99" s="138"/>
      <c r="AV99" s="137"/>
      <c r="AW99" s="137"/>
      <c r="AX99" s="137"/>
      <c r="AY99" s="137"/>
      <c r="AZ99" s="137"/>
      <c r="BA99" s="137"/>
      <c r="BB99" s="137"/>
      <c r="BC99" s="123"/>
      <c r="BD99" s="123"/>
      <c r="BE99" s="124"/>
      <c r="BF99" s="123"/>
      <c r="BG99" s="123"/>
      <c r="BH99" s="123"/>
      <c r="BI99" s="94"/>
      <c r="BJ99" s="122"/>
      <c r="BK99" s="128"/>
      <c r="BL99" s="127"/>
      <c r="BM99" s="129"/>
      <c r="BN99" s="128"/>
      <c r="BO99" s="128"/>
      <c r="BP99" s="130"/>
      <c r="BQ99" s="69"/>
    </row>
    <row r="100" spans="1:69" hidden="1" x14ac:dyDescent="0.35">
      <c r="A100" s="131">
        <v>96</v>
      </c>
      <c r="B100" s="137"/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8"/>
      <c r="AC100" s="137"/>
      <c r="AD100" s="137"/>
      <c r="AE100" s="137"/>
      <c r="AF100" s="137"/>
      <c r="AG100" s="137"/>
      <c r="AH100" s="137"/>
      <c r="AI100" s="137"/>
      <c r="AJ100" s="138"/>
      <c r="AK100" s="138"/>
      <c r="AL100" s="137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7"/>
      <c r="AW100" s="137"/>
      <c r="AX100" s="137"/>
      <c r="AY100" s="137"/>
      <c r="AZ100" s="137"/>
      <c r="BA100" s="137"/>
      <c r="BB100" s="137"/>
      <c r="BC100" s="123"/>
      <c r="BD100" s="123"/>
      <c r="BE100" s="124"/>
      <c r="BF100" s="123"/>
      <c r="BG100" s="123"/>
      <c r="BH100" s="123"/>
      <c r="BI100" s="94"/>
      <c r="BJ100" s="122"/>
      <c r="BK100" s="128"/>
      <c r="BL100" s="127"/>
      <c r="BM100" s="129"/>
      <c r="BN100" s="128"/>
      <c r="BO100" s="128"/>
      <c r="BP100" s="130"/>
      <c r="BQ100" s="69"/>
    </row>
    <row r="101" spans="1:69" hidden="1" x14ac:dyDescent="0.35">
      <c r="A101" s="131">
        <v>97</v>
      </c>
      <c r="B101" s="137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8"/>
      <c r="AC101" s="137"/>
      <c r="AD101" s="137"/>
      <c r="AE101" s="137"/>
      <c r="AF101" s="137"/>
      <c r="AG101" s="137"/>
      <c r="AH101" s="137"/>
      <c r="AI101" s="137"/>
      <c r="AJ101" s="138"/>
      <c r="AK101" s="138"/>
      <c r="AL101" s="137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7"/>
      <c r="AW101" s="137"/>
      <c r="AX101" s="137"/>
      <c r="AY101" s="137"/>
      <c r="AZ101" s="137"/>
      <c r="BA101" s="137"/>
      <c r="BB101" s="137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1">
        <v>98</v>
      </c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8"/>
      <c r="AC102" s="137"/>
      <c r="AD102" s="137"/>
      <c r="AE102" s="137"/>
      <c r="AF102" s="137"/>
      <c r="AG102" s="137"/>
      <c r="AH102" s="137"/>
      <c r="AI102" s="137"/>
      <c r="AJ102" s="138"/>
      <c r="AK102" s="138"/>
      <c r="AL102" s="137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7"/>
      <c r="AW102" s="137"/>
      <c r="AX102" s="137"/>
      <c r="AY102" s="137"/>
      <c r="AZ102" s="137"/>
      <c r="BA102" s="137"/>
      <c r="BB102" s="137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1">
        <v>99</v>
      </c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8"/>
      <c r="AC103" s="137"/>
      <c r="AD103" s="137"/>
      <c r="AE103" s="137"/>
      <c r="AF103" s="137"/>
      <c r="AG103" s="137"/>
      <c r="AH103" s="137"/>
      <c r="AI103" s="137"/>
      <c r="AJ103" s="138"/>
      <c r="AK103" s="138"/>
      <c r="AL103" s="137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7"/>
      <c r="AW103" s="137"/>
      <c r="AX103" s="137"/>
      <c r="AY103" s="137"/>
      <c r="AZ103" s="137"/>
      <c r="BA103" s="137"/>
      <c r="BB103" s="137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1">
        <v>100</v>
      </c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8"/>
      <c r="AC104" s="137"/>
      <c r="AD104" s="137"/>
      <c r="AE104" s="137"/>
      <c r="AF104" s="137"/>
      <c r="AG104" s="137"/>
      <c r="AH104" s="137"/>
      <c r="AI104" s="137"/>
      <c r="AJ104" s="138"/>
      <c r="AK104" s="138"/>
      <c r="AL104" s="137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7"/>
      <c r="AW104" s="137"/>
      <c r="AX104" s="137"/>
      <c r="AY104" s="137"/>
      <c r="AZ104" s="137"/>
      <c r="BA104" s="137"/>
      <c r="BB104" s="137"/>
      <c r="BC104" s="123"/>
      <c r="BD104" s="123"/>
      <c r="BE104" s="124"/>
      <c r="BF104" s="123"/>
      <c r="BG104" s="123"/>
      <c r="BH104" s="123"/>
      <c r="BI104" s="94"/>
      <c r="BJ104" s="122"/>
      <c r="BK104" s="128"/>
      <c r="BL104" s="127"/>
      <c r="BM104" s="129"/>
      <c r="BN104" s="128"/>
      <c r="BO104" s="128"/>
      <c r="BP104" s="130"/>
      <c r="BQ104" s="69"/>
    </row>
    <row r="105" spans="1:69" hidden="1" x14ac:dyDescent="0.35">
      <c r="A105" s="131">
        <v>101</v>
      </c>
      <c r="B105" s="137"/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8"/>
      <c r="AC105" s="137"/>
      <c r="AD105" s="137"/>
      <c r="AE105" s="137"/>
      <c r="AF105" s="137"/>
      <c r="AG105" s="137"/>
      <c r="AH105" s="137"/>
      <c r="AI105" s="137"/>
      <c r="AJ105" s="138"/>
      <c r="AK105" s="138"/>
      <c r="AL105" s="137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7"/>
      <c r="AW105" s="137"/>
      <c r="AX105" s="137"/>
      <c r="AY105" s="137"/>
      <c r="AZ105" s="137"/>
      <c r="BA105" s="137"/>
      <c r="BB105" s="137"/>
      <c r="BC105" s="123"/>
      <c r="BD105" s="123"/>
      <c r="BE105" s="124"/>
      <c r="BF105" s="123"/>
      <c r="BG105" s="123"/>
      <c r="BH105" s="123"/>
      <c r="BI105" s="94"/>
      <c r="BJ105" s="120"/>
      <c r="BK105" s="128"/>
      <c r="BL105" s="127"/>
      <c r="BM105" s="129"/>
      <c r="BN105" s="128"/>
      <c r="BO105" s="128"/>
      <c r="BP105" s="130"/>
      <c r="BQ105" s="69"/>
    </row>
    <row r="106" spans="1:69" hidden="1" x14ac:dyDescent="0.35">
      <c r="A106" s="131">
        <v>102</v>
      </c>
      <c r="B106" s="137"/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  <c r="AA106" s="137"/>
      <c r="AB106" s="138"/>
      <c r="AC106" s="137"/>
      <c r="AD106" s="137"/>
      <c r="AE106" s="137"/>
      <c r="AF106" s="137"/>
      <c r="AG106" s="137"/>
      <c r="AH106" s="137"/>
      <c r="AI106" s="137"/>
      <c r="AJ106" s="138"/>
      <c r="AK106" s="138"/>
      <c r="AL106" s="137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7"/>
      <c r="AW106" s="137"/>
      <c r="AX106" s="137"/>
      <c r="AY106" s="137"/>
      <c r="AZ106" s="137"/>
      <c r="BA106" s="137"/>
      <c r="BB106" s="137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1">
        <v>103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8"/>
      <c r="AC107" s="137"/>
      <c r="AD107" s="137"/>
      <c r="AE107" s="137"/>
      <c r="AF107" s="137"/>
      <c r="AG107" s="137"/>
      <c r="AH107" s="137"/>
      <c r="AI107" s="137"/>
      <c r="AJ107" s="138"/>
      <c r="AK107" s="138"/>
      <c r="AL107" s="137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7"/>
      <c r="AW107" s="137"/>
      <c r="AX107" s="137"/>
      <c r="AY107" s="137"/>
      <c r="AZ107" s="137"/>
      <c r="BA107" s="137"/>
      <c r="BB107" s="137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1">
        <v>104</v>
      </c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8"/>
      <c r="AC108" s="137"/>
      <c r="AD108" s="137"/>
      <c r="AE108" s="137"/>
      <c r="AF108" s="137"/>
      <c r="AG108" s="137"/>
      <c r="AH108" s="137"/>
      <c r="AI108" s="137"/>
      <c r="AJ108" s="138"/>
      <c r="AK108" s="138"/>
      <c r="AL108" s="137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7"/>
      <c r="AW108" s="137"/>
      <c r="AX108" s="137"/>
      <c r="AY108" s="137"/>
      <c r="AZ108" s="137"/>
      <c r="BA108" s="137"/>
      <c r="BB108" s="137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1">
        <v>105</v>
      </c>
      <c r="B109" s="137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  <c r="AA109" s="137"/>
      <c r="AB109" s="138"/>
      <c r="AC109" s="137"/>
      <c r="AD109" s="137"/>
      <c r="AE109" s="137"/>
      <c r="AF109" s="137"/>
      <c r="AG109" s="137"/>
      <c r="AH109" s="137"/>
      <c r="AI109" s="137"/>
      <c r="AJ109" s="138"/>
      <c r="AK109" s="138"/>
      <c r="AL109" s="137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7"/>
      <c r="AW109" s="137"/>
      <c r="AX109" s="137"/>
      <c r="AY109" s="137"/>
      <c r="AZ109" s="137"/>
      <c r="BA109" s="137"/>
      <c r="BB109" s="137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1">
        <v>106</v>
      </c>
      <c r="B110" s="137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  <c r="AA110" s="137"/>
      <c r="AB110" s="138"/>
      <c r="AC110" s="137"/>
      <c r="AD110" s="137"/>
      <c r="AE110" s="137"/>
      <c r="AF110" s="137"/>
      <c r="AG110" s="137"/>
      <c r="AH110" s="137"/>
      <c r="AI110" s="137"/>
      <c r="AJ110" s="138"/>
      <c r="AK110" s="138"/>
      <c r="AL110" s="137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37"/>
      <c r="AW110" s="137"/>
      <c r="AX110" s="137"/>
      <c r="AY110" s="137"/>
      <c r="AZ110" s="137"/>
      <c r="BA110" s="137"/>
      <c r="BB110" s="137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1">
        <v>107</v>
      </c>
      <c r="B111" s="137"/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8"/>
      <c r="AC111" s="137"/>
      <c r="AD111" s="137"/>
      <c r="AE111" s="137"/>
      <c r="AF111" s="137"/>
      <c r="AG111" s="137"/>
      <c r="AH111" s="137"/>
      <c r="AI111" s="137"/>
      <c r="AJ111" s="138"/>
      <c r="AK111" s="138"/>
      <c r="AL111" s="137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7"/>
      <c r="AW111" s="137"/>
      <c r="AX111" s="137"/>
      <c r="AY111" s="137"/>
      <c r="AZ111" s="137"/>
      <c r="BA111" s="137"/>
      <c r="BB111" s="137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1">
        <v>108</v>
      </c>
      <c r="B112" s="137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  <c r="AA112" s="137"/>
      <c r="AB112" s="138"/>
      <c r="AC112" s="137"/>
      <c r="AD112" s="137"/>
      <c r="AE112" s="137"/>
      <c r="AF112" s="137"/>
      <c r="AG112" s="137"/>
      <c r="AH112" s="137"/>
      <c r="AI112" s="137"/>
      <c r="AJ112" s="138"/>
      <c r="AK112" s="138"/>
      <c r="AL112" s="137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7"/>
      <c r="AW112" s="137"/>
      <c r="AX112" s="137"/>
      <c r="AY112" s="137"/>
      <c r="AZ112" s="137"/>
      <c r="BA112" s="137"/>
      <c r="BB112" s="137"/>
      <c r="BC112" s="123"/>
      <c r="BD112" s="123"/>
      <c r="BE112" s="124"/>
      <c r="BF112" s="123"/>
      <c r="BG112" s="123"/>
      <c r="BH112" s="123"/>
      <c r="BI112" s="94"/>
      <c r="BJ112" s="122"/>
      <c r="BK112" s="128"/>
      <c r="BL112" s="127"/>
      <c r="BM112" s="129"/>
      <c r="BN112" s="128"/>
      <c r="BO112" s="128"/>
      <c r="BP112" s="130"/>
      <c r="BQ112" s="69"/>
    </row>
    <row r="113" spans="1:69" hidden="1" x14ac:dyDescent="0.35">
      <c r="A113" s="131">
        <v>109</v>
      </c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8"/>
      <c r="AC113" s="137"/>
      <c r="AD113" s="137"/>
      <c r="AE113" s="137"/>
      <c r="AF113" s="137"/>
      <c r="AG113" s="137"/>
      <c r="AH113" s="137"/>
      <c r="AI113" s="137"/>
      <c r="AJ113" s="138"/>
      <c r="AK113" s="138"/>
      <c r="AL113" s="137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37"/>
      <c r="AW113" s="137"/>
      <c r="AX113" s="137"/>
      <c r="AY113" s="137"/>
      <c r="AZ113" s="137"/>
      <c r="BA113" s="137"/>
      <c r="BB113" s="137"/>
      <c r="BC113" s="123"/>
      <c r="BD113" s="123"/>
      <c r="BE113" s="124"/>
      <c r="BF113" s="123"/>
      <c r="BG113" s="123"/>
      <c r="BH113" s="123"/>
      <c r="BI113" s="94"/>
      <c r="BJ113" s="122"/>
      <c r="BK113" s="128"/>
      <c r="BL113" s="127"/>
      <c r="BM113" s="129"/>
      <c r="BN113" s="128"/>
      <c r="BO113" s="128"/>
      <c r="BP113" s="130"/>
      <c r="BQ113" s="69"/>
    </row>
    <row r="114" spans="1:69" hidden="1" x14ac:dyDescent="0.35">
      <c r="A114" s="131">
        <v>110</v>
      </c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8"/>
      <c r="AC114" s="137"/>
      <c r="AD114" s="137"/>
      <c r="AE114" s="137"/>
      <c r="AF114" s="137"/>
      <c r="AG114" s="137"/>
      <c r="AH114" s="137"/>
      <c r="AI114" s="137"/>
      <c r="AJ114" s="138"/>
      <c r="AK114" s="138"/>
      <c r="AL114" s="137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7"/>
      <c r="AW114" s="137"/>
      <c r="AX114" s="137"/>
      <c r="AY114" s="137"/>
      <c r="AZ114" s="137"/>
      <c r="BA114" s="137"/>
      <c r="BB114" s="137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1">
        <v>111</v>
      </c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8"/>
      <c r="AC115" s="137"/>
      <c r="AD115" s="137"/>
      <c r="AE115" s="137"/>
      <c r="AF115" s="137"/>
      <c r="AG115" s="137"/>
      <c r="AH115" s="137"/>
      <c r="AI115" s="137"/>
      <c r="AJ115" s="138"/>
      <c r="AK115" s="138"/>
      <c r="AL115" s="137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7"/>
      <c r="AW115" s="137"/>
      <c r="AX115" s="137"/>
      <c r="AY115" s="137"/>
      <c r="AZ115" s="137"/>
      <c r="BA115" s="137"/>
      <c r="BB115" s="137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1">
        <v>112</v>
      </c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8"/>
      <c r="AC116" s="137"/>
      <c r="AD116" s="137"/>
      <c r="AE116" s="137"/>
      <c r="AF116" s="137"/>
      <c r="AG116" s="137"/>
      <c r="AH116" s="137"/>
      <c r="AI116" s="137"/>
      <c r="AJ116" s="138"/>
      <c r="AK116" s="138"/>
      <c r="AL116" s="137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7"/>
      <c r="AW116" s="137"/>
      <c r="AX116" s="137"/>
      <c r="AY116" s="137"/>
      <c r="AZ116" s="137"/>
      <c r="BA116" s="137"/>
      <c r="BB116" s="137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1">
        <v>113</v>
      </c>
      <c r="B117" s="137"/>
      <c r="C117" s="137"/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8"/>
      <c r="AC117" s="137"/>
      <c r="AD117" s="137"/>
      <c r="AE117" s="137"/>
      <c r="AF117" s="137"/>
      <c r="AG117" s="137"/>
      <c r="AH117" s="137"/>
      <c r="AI117" s="137"/>
      <c r="AJ117" s="138"/>
      <c r="AK117" s="138"/>
      <c r="AL117" s="137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7"/>
      <c r="AW117" s="137"/>
      <c r="AX117" s="137"/>
      <c r="AY117" s="137"/>
      <c r="AZ117" s="137"/>
      <c r="BA117" s="137"/>
      <c r="BB117" s="137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1">
        <v>114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8"/>
      <c r="AC118" s="137"/>
      <c r="AD118" s="137"/>
      <c r="AE118" s="137"/>
      <c r="AF118" s="137"/>
      <c r="AG118" s="137"/>
      <c r="AH118" s="137"/>
      <c r="AI118" s="137"/>
      <c r="AJ118" s="138"/>
      <c r="AK118" s="138"/>
      <c r="AL118" s="137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7"/>
      <c r="AW118" s="137"/>
      <c r="AX118" s="137"/>
      <c r="AY118" s="137"/>
      <c r="AZ118" s="137"/>
      <c r="BA118" s="137"/>
      <c r="BB118" s="137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1">
        <v>115</v>
      </c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8"/>
      <c r="AC119" s="137"/>
      <c r="AD119" s="137"/>
      <c r="AE119" s="137"/>
      <c r="AF119" s="137"/>
      <c r="AG119" s="137"/>
      <c r="AH119" s="137"/>
      <c r="AI119" s="137"/>
      <c r="AJ119" s="138"/>
      <c r="AK119" s="138"/>
      <c r="AL119" s="137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7"/>
      <c r="AW119" s="137"/>
      <c r="AX119" s="137"/>
      <c r="AY119" s="137"/>
      <c r="AZ119" s="137"/>
      <c r="BA119" s="137"/>
      <c r="BB119" s="137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1">
        <v>116</v>
      </c>
      <c r="B120" s="137"/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  <c r="AA120" s="137"/>
      <c r="AB120" s="138"/>
      <c r="AC120" s="137"/>
      <c r="AD120" s="137"/>
      <c r="AE120" s="137"/>
      <c r="AF120" s="137"/>
      <c r="AG120" s="137"/>
      <c r="AH120" s="137"/>
      <c r="AI120" s="137"/>
      <c r="AJ120" s="138"/>
      <c r="AK120" s="138"/>
      <c r="AL120" s="137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7"/>
      <c r="AW120" s="137"/>
      <c r="AX120" s="137"/>
      <c r="AY120" s="137"/>
      <c r="AZ120" s="137"/>
      <c r="BA120" s="137"/>
      <c r="BB120" s="137"/>
      <c r="BC120" s="123"/>
      <c r="BD120" s="123"/>
      <c r="BE120" s="124"/>
      <c r="BF120" s="123"/>
      <c r="BG120" s="123"/>
      <c r="BH120" s="123"/>
      <c r="BI120" s="94"/>
      <c r="BJ120" s="120"/>
      <c r="BK120" s="128"/>
      <c r="BL120" s="127"/>
      <c r="BM120" s="129"/>
      <c r="BN120" s="128"/>
      <c r="BO120" s="128"/>
      <c r="BP120" s="130"/>
      <c r="BQ120" s="69"/>
    </row>
    <row r="121" spans="1:69" hidden="1" x14ac:dyDescent="0.35">
      <c r="A121" s="131">
        <v>117</v>
      </c>
      <c r="B121" s="137"/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  <c r="AA121" s="137"/>
      <c r="AB121" s="138"/>
      <c r="AC121" s="137"/>
      <c r="AD121" s="137"/>
      <c r="AE121" s="137"/>
      <c r="AF121" s="137"/>
      <c r="AG121" s="137"/>
      <c r="AH121" s="137"/>
      <c r="AI121" s="137"/>
      <c r="AJ121" s="138"/>
      <c r="AK121" s="138"/>
      <c r="AL121" s="137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7"/>
      <c r="AW121" s="137"/>
      <c r="AX121" s="137"/>
      <c r="AY121" s="137"/>
      <c r="AZ121" s="137"/>
      <c r="BA121" s="137"/>
      <c r="BB121" s="137"/>
      <c r="BC121" s="123"/>
      <c r="BD121" s="123"/>
      <c r="BE121" s="124"/>
      <c r="BF121" s="123"/>
      <c r="BG121" s="123"/>
      <c r="BH121" s="123"/>
      <c r="BI121" s="94"/>
      <c r="BJ121" s="120"/>
      <c r="BK121" s="128"/>
      <c r="BL121" s="127"/>
      <c r="BM121" s="129"/>
      <c r="BN121" s="128"/>
      <c r="BO121" s="128"/>
      <c r="BP121" s="130"/>
      <c r="BQ121" s="69"/>
    </row>
    <row r="122" spans="1:69" hidden="1" x14ac:dyDescent="0.35">
      <c r="A122" s="131">
        <v>118</v>
      </c>
      <c r="B122" s="137"/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  <c r="AA122" s="137"/>
      <c r="AB122" s="138"/>
      <c r="AC122" s="137"/>
      <c r="AD122" s="137"/>
      <c r="AE122" s="137"/>
      <c r="AF122" s="137"/>
      <c r="AG122" s="137"/>
      <c r="AH122" s="137"/>
      <c r="AI122" s="137"/>
      <c r="AJ122" s="138"/>
      <c r="AK122" s="138"/>
      <c r="AL122" s="137"/>
      <c r="AM122" s="138"/>
      <c r="AN122" s="138"/>
      <c r="AO122" s="138"/>
      <c r="AP122" s="138"/>
      <c r="AQ122" s="138"/>
      <c r="AR122" s="138"/>
      <c r="AS122" s="138"/>
      <c r="AT122" s="138"/>
      <c r="AU122" s="138"/>
      <c r="AV122" s="137"/>
      <c r="AW122" s="137"/>
      <c r="AX122" s="137"/>
      <c r="AY122" s="137"/>
      <c r="AZ122" s="137"/>
      <c r="BA122" s="137"/>
      <c r="BB122" s="137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1">
        <v>119</v>
      </c>
      <c r="B123" s="137"/>
      <c r="C123" s="137"/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  <c r="AA123" s="137"/>
      <c r="AB123" s="138"/>
      <c r="AC123" s="137"/>
      <c r="AD123" s="137"/>
      <c r="AE123" s="137"/>
      <c r="AF123" s="137"/>
      <c r="AG123" s="137"/>
      <c r="AH123" s="137"/>
      <c r="AI123" s="137"/>
      <c r="AJ123" s="138"/>
      <c r="AK123" s="138"/>
      <c r="AL123" s="137"/>
      <c r="AM123" s="138"/>
      <c r="AN123" s="138"/>
      <c r="AO123" s="138"/>
      <c r="AP123" s="138"/>
      <c r="AQ123" s="138"/>
      <c r="AR123" s="138"/>
      <c r="AS123" s="138"/>
      <c r="AT123" s="138"/>
      <c r="AU123" s="138"/>
      <c r="AV123" s="137"/>
      <c r="AW123" s="137"/>
      <c r="AX123" s="137"/>
      <c r="AY123" s="137"/>
      <c r="AZ123" s="137"/>
      <c r="BA123" s="137"/>
      <c r="BB123" s="137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1">
        <v>120</v>
      </c>
      <c r="B124" s="137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7"/>
      <c r="Z124" s="137"/>
      <c r="AA124" s="137"/>
      <c r="AB124" s="138"/>
      <c r="AC124" s="137"/>
      <c r="AD124" s="137"/>
      <c r="AE124" s="137"/>
      <c r="AF124" s="137"/>
      <c r="AG124" s="137"/>
      <c r="AH124" s="137"/>
      <c r="AI124" s="137"/>
      <c r="AJ124" s="138"/>
      <c r="AK124" s="138"/>
      <c r="AL124" s="137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37"/>
      <c r="AW124" s="137"/>
      <c r="AX124" s="137"/>
      <c r="AY124" s="137"/>
      <c r="AZ124" s="137"/>
      <c r="BA124" s="137"/>
      <c r="BB124" s="137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1">
        <v>121</v>
      </c>
      <c r="B125" s="137"/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8"/>
      <c r="AC125" s="137"/>
      <c r="AD125" s="137"/>
      <c r="AE125" s="137"/>
      <c r="AF125" s="137"/>
      <c r="AG125" s="137"/>
      <c r="AH125" s="137"/>
      <c r="AI125" s="137"/>
      <c r="AJ125" s="138"/>
      <c r="AK125" s="138"/>
      <c r="AL125" s="137"/>
      <c r="AM125" s="138"/>
      <c r="AN125" s="138"/>
      <c r="AO125" s="138"/>
      <c r="AP125" s="138"/>
      <c r="AQ125" s="138"/>
      <c r="AR125" s="138"/>
      <c r="AS125" s="138"/>
      <c r="AT125" s="138"/>
      <c r="AU125" s="138"/>
      <c r="AV125" s="137"/>
      <c r="AW125" s="137"/>
      <c r="AX125" s="137"/>
      <c r="AY125" s="137"/>
      <c r="AZ125" s="137"/>
      <c r="BA125" s="137"/>
      <c r="BB125" s="137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1">
        <v>122</v>
      </c>
      <c r="B126" s="137"/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8"/>
      <c r="AC126" s="137"/>
      <c r="AD126" s="137"/>
      <c r="AE126" s="137"/>
      <c r="AF126" s="137"/>
      <c r="AG126" s="137"/>
      <c r="AH126" s="137"/>
      <c r="AI126" s="137"/>
      <c r="AJ126" s="138"/>
      <c r="AK126" s="138"/>
      <c r="AL126" s="137"/>
      <c r="AM126" s="138"/>
      <c r="AN126" s="138"/>
      <c r="AO126" s="138"/>
      <c r="AP126" s="138"/>
      <c r="AQ126" s="138"/>
      <c r="AR126" s="138"/>
      <c r="AS126" s="138"/>
      <c r="AT126" s="138"/>
      <c r="AU126" s="138"/>
      <c r="AV126" s="137"/>
      <c r="AW126" s="137"/>
      <c r="AX126" s="137"/>
      <c r="AY126" s="137"/>
      <c r="AZ126" s="137"/>
      <c r="BA126" s="137"/>
      <c r="BB126" s="137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1">
        <v>123</v>
      </c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8"/>
      <c r="AC127" s="137"/>
      <c r="AD127" s="137"/>
      <c r="AE127" s="137"/>
      <c r="AF127" s="137"/>
      <c r="AG127" s="137"/>
      <c r="AH127" s="137"/>
      <c r="AI127" s="137"/>
      <c r="AJ127" s="138"/>
      <c r="AK127" s="138"/>
      <c r="AL127" s="137"/>
      <c r="AM127" s="138"/>
      <c r="AN127" s="138"/>
      <c r="AO127" s="138"/>
      <c r="AP127" s="138"/>
      <c r="AQ127" s="138"/>
      <c r="AR127" s="138"/>
      <c r="AS127" s="138"/>
      <c r="AT127" s="138"/>
      <c r="AU127" s="138"/>
      <c r="AV127" s="137"/>
      <c r="AW127" s="137"/>
      <c r="AX127" s="137"/>
      <c r="AY127" s="137"/>
      <c r="AZ127" s="137"/>
      <c r="BA127" s="137"/>
      <c r="BB127" s="137"/>
      <c r="BC127" s="123"/>
      <c r="BD127" s="123"/>
      <c r="BE127" s="124"/>
      <c r="BF127" s="123"/>
      <c r="BG127" s="123"/>
      <c r="BH127" s="123"/>
      <c r="BI127" s="94"/>
      <c r="BJ127" s="122"/>
      <c r="BK127" s="128"/>
      <c r="BL127" s="127"/>
      <c r="BM127" s="129"/>
      <c r="BN127" s="128"/>
      <c r="BO127" s="128"/>
      <c r="BP127" s="130"/>
      <c r="BQ127" s="69"/>
    </row>
    <row r="128" spans="1:69" hidden="1" x14ac:dyDescent="0.35">
      <c r="A128" s="131">
        <v>124</v>
      </c>
      <c r="B128" s="137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7"/>
      <c r="V128" s="137"/>
      <c r="W128" s="137"/>
      <c r="X128" s="137"/>
      <c r="Y128" s="137"/>
      <c r="Z128" s="137"/>
      <c r="AA128" s="137"/>
      <c r="AB128" s="138"/>
      <c r="AC128" s="137"/>
      <c r="AD128" s="137"/>
      <c r="AE128" s="137"/>
      <c r="AF128" s="137"/>
      <c r="AG128" s="137"/>
      <c r="AH128" s="137"/>
      <c r="AI128" s="137"/>
      <c r="AJ128" s="138"/>
      <c r="AK128" s="138"/>
      <c r="AL128" s="137"/>
      <c r="AM128" s="138"/>
      <c r="AN128" s="138"/>
      <c r="AO128" s="138"/>
      <c r="AP128" s="138"/>
      <c r="AQ128" s="138"/>
      <c r="AR128" s="138"/>
      <c r="AS128" s="138"/>
      <c r="AT128" s="138"/>
      <c r="AU128" s="138"/>
      <c r="AV128" s="137"/>
      <c r="AW128" s="137"/>
      <c r="AX128" s="137"/>
      <c r="AY128" s="137"/>
      <c r="AZ128" s="137"/>
      <c r="BA128" s="137"/>
      <c r="BB128" s="137"/>
      <c r="BC128" s="123"/>
      <c r="BD128" s="123"/>
      <c r="BE128" s="124"/>
      <c r="BF128" s="123"/>
      <c r="BG128" s="123"/>
      <c r="BH128" s="123"/>
      <c r="BI128" s="94"/>
      <c r="BJ128" s="122"/>
      <c r="BK128" s="128"/>
      <c r="BL128" s="127"/>
      <c r="BM128" s="129"/>
      <c r="BN128" s="128"/>
      <c r="BO128" s="128"/>
      <c r="BP128" s="130"/>
      <c r="BQ128" s="69"/>
    </row>
    <row r="129" spans="1:69" hidden="1" x14ac:dyDescent="0.35">
      <c r="A129" s="131">
        <v>125</v>
      </c>
      <c r="B129" s="137"/>
      <c r="C129" s="137"/>
      <c r="D129" s="137"/>
      <c r="E129" s="137"/>
      <c r="F129" s="137"/>
      <c r="G129" s="137"/>
      <c r="H129" s="137"/>
      <c r="I129" s="137"/>
      <c r="J129" s="137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  <c r="AA129" s="137"/>
      <c r="AB129" s="138"/>
      <c r="AC129" s="137"/>
      <c r="AD129" s="137"/>
      <c r="AE129" s="137"/>
      <c r="AF129" s="137"/>
      <c r="AG129" s="137"/>
      <c r="AH129" s="137"/>
      <c r="AI129" s="137"/>
      <c r="AJ129" s="138"/>
      <c r="AK129" s="138"/>
      <c r="AL129" s="137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37"/>
      <c r="AW129" s="137"/>
      <c r="AX129" s="137"/>
      <c r="AY129" s="137"/>
      <c r="AZ129" s="137"/>
      <c r="BA129" s="137"/>
      <c r="BB129" s="137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1">
        <v>126</v>
      </c>
      <c r="B130" s="137"/>
      <c r="C130" s="137"/>
      <c r="D130" s="137"/>
      <c r="E130" s="137"/>
      <c r="F130" s="137"/>
      <c r="G130" s="137"/>
      <c r="H130" s="137"/>
      <c r="I130" s="137"/>
      <c r="J130" s="137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  <c r="AA130" s="137"/>
      <c r="AB130" s="138"/>
      <c r="AC130" s="137"/>
      <c r="AD130" s="137"/>
      <c r="AE130" s="137"/>
      <c r="AF130" s="137"/>
      <c r="AG130" s="137"/>
      <c r="AH130" s="137"/>
      <c r="AI130" s="137"/>
      <c r="AJ130" s="138"/>
      <c r="AK130" s="138"/>
      <c r="AL130" s="137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37"/>
      <c r="AW130" s="137"/>
      <c r="AX130" s="137"/>
      <c r="AY130" s="137"/>
      <c r="AZ130" s="137"/>
      <c r="BA130" s="137"/>
      <c r="BB130" s="137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1">
        <v>127</v>
      </c>
      <c r="B131" s="137"/>
      <c r="C131" s="137"/>
      <c r="D131" s="137"/>
      <c r="E131" s="137"/>
      <c r="F131" s="137"/>
      <c r="G131" s="137"/>
      <c r="H131" s="137"/>
      <c r="I131" s="137"/>
      <c r="J131" s="137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  <c r="AA131" s="137"/>
      <c r="AB131" s="138"/>
      <c r="AC131" s="137"/>
      <c r="AD131" s="137"/>
      <c r="AE131" s="137"/>
      <c r="AF131" s="137"/>
      <c r="AG131" s="137"/>
      <c r="AH131" s="137"/>
      <c r="AI131" s="137"/>
      <c r="AJ131" s="138"/>
      <c r="AK131" s="138"/>
      <c r="AL131" s="137"/>
      <c r="AM131" s="138"/>
      <c r="AN131" s="138"/>
      <c r="AO131" s="138"/>
      <c r="AP131" s="138"/>
      <c r="AQ131" s="138"/>
      <c r="AR131" s="138"/>
      <c r="AS131" s="138"/>
      <c r="AT131" s="138"/>
      <c r="AU131" s="138"/>
      <c r="AV131" s="137"/>
      <c r="AW131" s="137"/>
      <c r="AX131" s="137"/>
      <c r="AY131" s="137"/>
      <c r="AZ131" s="137"/>
      <c r="BA131" s="137"/>
      <c r="BB131" s="137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1">
        <v>128</v>
      </c>
      <c r="B132" s="137"/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  <c r="AA132" s="137"/>
      <c r="AB132" s="138"/>
      <c r="AC132" s="137"/>
      <c r="AD132" s="137"/>
      <c r="AE132" s="137"/>
      <c r="AF132" s="137"/>
      <c r="AG132" s="137"/>
      <c r="AH132" s="137"/>
      <c r="AI132" s="137"/>
      <c r="AJ132" s="138"/>
      <c r="AK132" s="138"/>
      <c r="AL132" s="137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7"/>
      <c r="AW132" s="137"/>
      <c r="AX132" s="137"/>
      <c r="AY132" s="137"/>
      <c r="AZ132" s="137"/>
      <c r="BA132" s="137"/>
      <c r="BB132" s="137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1">
        <v>129</v>
      </c>
      <c r="B133" s="137"/>
      <c r="C133" s="137"/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8"/>
      <c r="AC133" s="137"/>
      <c r="AD133" s="137"/>
      <c r="AE133" s="137"/>
      <c r="AF133" s="137"/>
      <c r="AG133" s="137"/>
      <c r="AH133" s="137"/>
      <c r="AI133" s="137"/>
      <c r="AJ133" s="138"/>
      <c r="AK133" s="138"/>
      <c r="AL133" s="137"/>
      <c r="AM133" s="138"/>
      <c r="AN133" s="138"/>
      <c r="AO133" s="138"/>
      <c r="AP133" s="138"/>
      <c r="AQ133" s="138"/>
      <c r="AR133" s="138"/>
      <c r="AS133" s="138"/>
      <c r="AT133" s="138"/>
      <c r="AU133" s="138"/>
      <c r="AV133" s="137"/>
      <c r="AW133" s="137"/>
      <c r="AX133" s="137"/>
      <c r="AY133" s="137"/>
      <c r="AZ133" s="137"/>
      <c r="BA133" s="137"/>
      <c r="BB133" s="137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1">
        <v>130</v>
      </c>
      <c r="B134" s="137"/>
      <c r="C134" s="137"/>
      <c r="D134" s="137"/>
      <c r="E134" s="137"/>
      <c r="F134" s="137"/>
      <c r="G134" s="137"/>
      <c r="H134" s="137"/>
      <c r="I134" s="137"/>
      <c r="J134" s="137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  <c r="AA134" s="137"/>
      <c r="AB134" s="138"/>
      <c r="AC134" s="137"/>
      <c r="AD134" s="137"/>
      <c r="AE134" s="137"/>
      <c r="AF134" s="137"/>
      <c r="AG134" s="137"/>
      <c r="AH134" s="137"/>
      <c r="AI134" s="137"/>
      <c r="AJ134" s="138"/>
      <c r="AK134" s="138"/>
      <c r="AL134" s="137"/>
      <c r="AM134" s="138"/>
      <c r="AN134" s="138"/>
      <c r="AO134" s="138"/>
      <c r="AP134" s="138"/>
      <c r="AQ134" s="138"/>
      <c r="AR134" s="138"/>
      <c r="AS134" s="138"/>
      <c r="AT134" s="138"/>
      <c r="AU134" s="138"/>
      <c r="AV134" s="137"/>
      <c r="AW134" s="137"/>
      <c r="AX134" s="137"/>
      <c r="AY134" s="137"/>
      <c r="AZ134" s="137"/>
      <c r="BA134" s="137"/>
      <c r="BB134" s="137"/>
      <c r="BC134" s="123"/>
      <c r="BD134" s="123"/>
      <c r="BE134" s="124"/>
      <c r="BF134" s="123"/>
      <c r="BG134" s="123"/>
      <c r="BH134" s="123"/>
      <c r="BI134" s="94"/>
      <c r="BJ134" s="122"/>
      <c r="BK134" s="128"/>
      <c r="BL134" s="127"/>
      <c r="BM134" s="129"/>
      <c r="BN134" s="128"/>
      <c r="BO134" s="128"/>
      <c r="BP134" s="130"/>
      <c r="BQ134" s="69"/>
    </row>
    <row r="135" spans="1:69" hidden="1" x14ac:dyDescent="0.35">
      <c r="A135" s="131">
        <v>131</v>
      </c>
      <c r="B135" s="137"/>
      <c r="C135" s="137"/>
      <c r="D135" s="137"/>
      <c r="E135" s="137"/>
      <c r="F135" s="137"/>
      <c r="G135" s="137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8"/>
      <c r="AC135" s="137"/>
      <c r="AD135" s="137"/>
      <c r="AE135" s="137"/>
      <c r="AF135" s="137"/>
      <c r="AG135" s="137"/>
      <c r="AH135" s="137"/>
      <c r="AI135" s="137"/>
      <c r="AJ135" s="138"/>
      <c r="AK135" s="138"/>
      <c r="AL135" s="137"/>
      <c r="AM135" s="138"/>
      <c r="AN135" s="138"/>
      <c r="AO135" s="138"/>
      <c r="AP135" s="138"/>
      <c r="AQ135" s="138"/>
      <c r="AR135" s="138"/>
      <c r="AS135" s="138"/>
      <c r="AT135" s="138"/>
      <c r="AU135" s="138"/>
      <c r="AV135" s="137"/>
      <c r="AW135" s="137"/>
      <c r="AX135" s="137"/>
      <c r="AY135" s="137"/>
      <c r="AZ135" s="137"/>
      <c r="BA135" s="137"/>
      <c r="BB135" s="137"/>
      <c r="BC135" s="123"/>
      <c r="BD135" s="123"/>
      <c r="BE135" s="124"/>
      <c r="BF135" s="123"/>
      <c r="BG135" s="123"/>
      <c r="BH135" s="123"/>
      <c r="BI135" s="94"/>
      <c r="BJ135" s="122"/>
      <c r="BK135" s="128"/>
      <c r="BL135" s="127"/>
      <c r="BM135" s="129"/>
      <c r="BN135" s="128"/>
      <c r="BO135" s="128"/>
      <c r="BP135" s="130"/>
      <c r="BQ135" s="69"/>
    </row>
    <row r="136" spans="1:69" hidden="1" x14ac:dyDescent="0.35">
      <c r="A136" s="131">
        <v>132</v>
      </c>
      <c r="B136" s="137"/>
      <c r="C136" s="137"/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  <c r="AA136" s="137"/>
      <c r="AB136" s="138"/>
      <c r="AC136" s="137"/>
      <c r="AD136" s="137"/>
      <c r="AE136" s="137"/>
      <c r="AF136" s="137"/>
      <c r="AG136" s="137"/>
      <c r="AH136" s="137"/>
      <c r="AI136" s="137"/>
      <c r="AJ136" s="138"/>
      <c r="AK136" s="138"/>
      <c r="AL136" s="137"/>
      <c r="AM136" s="138"/>
      <c r="AN136" s="138"/>
      <c r="AO136" s="138"/>
      <c r="AP136" s="138"/>
      <c r="AQ136" s="138"/>
      <c r="AR136" s="138"/>
      <c r="AS136" s="138"/>
      <c r="AT136" s="138"/>
      <c r="AU136" s="138"/>
      <c r="AV136" s="137"/>
      <c r="AW136" s="137"/>
      <c r="AX136" s="137"/>
      <c r="AY136" s="137"/>
      <c r="AZ136" s="137"/>
      <c r="BA136" s="137"/>
      <c r="BB136" s="137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1">
        <v>133</v>
      </c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  <c r="AA137" s="137"/>
      <c r="AB137" s="138"/>
      <c r="AC137" s="137"/>
      <c r="AD137" s="137"/>
      <c r="AE137" s="137"/>
      <c r="AF137" s="137"/>
      <c r="AG137" s="137"/>
      <c r="AH137" s="137"/>
      <c r="AI137" s="137"/>
      <c r="AJ137" s="138"/>
      <c r="AK137" s="138"/>
      <c r="AL137" s="137"/>
      <c r="AM137" s="138"/>
      <c r="AN137" s="138"/>
      <c r="AO137" s="138"/>
      <c r="AP137" s="138"/>
      <c r="AQ137" s="138"/>
      <c r="AR137" s="138"/>
      <c r="AS137" s="138"/>
      <c r="AT137" s="138"/>
      <c r="AU137" s="138"/>
      <c r="AV137" s="137"/>
      <c r="AW137" s="137"/>
      <c r="AX137" s="137"/>
      <c r="AY137" s="137"/>
      <c r="AZ137" s="137"/>
      <c r="BA137" s="137"/>
      <c r="BB137" s="137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1">
        <v>134</v>
      </c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8"/>
      <c r="AC138" s="137"/>
      <c r="AD138" s="137"/>
      <c r="AE138" s="137"/>
      <c r="AF138" s="137"/>
      <c r="AG138" s="137"/>
      <c r="AH138" s="137"/>
      <c r="AI138" s="137"/>
      <c r="AJ138" s="138"/>
      <c r="AK138" s="138"/>
      <c r="AL138" s="137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37"/>
      <c r="AW138" s="137"/>
      <c r="AX138" s="137"/>
      <c r="AY138" s="137"/>
      <c r="AZ138" s="137"/>
      <c r="BA138" s="137"/>
      <c r="BB138" s="137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1">
        <v>135</v>
      </c>
      <c r="B139" s="137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  <c r="AA139" s="137"/>
      <c r="AB139" s="138"/>
      <c r="AC139" s="137"/>
      <c r="AD139" s="137"/>
      <c r="AE139" s="137"/>
      <c r="AF139" s="137"/>
      <c r="AG139" s="137"/>
      <c r="AH139" s="137"/>
      <c r="AI139" s="137"/>
      <c r="AJ139" s="138"/>
      <c r="AK139" s="138"/>
      <c r="AL139" s="137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37"/>
      <c r="AW139" s="137"/>
      <c r="AX139" s="137"/>
      <c r="AY139" s="137"/>
      <c r="AZ139" s="137"/>
      <c r="BA139" s="137"/>
      <c r="BB139" s="137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1">
        <v>136</v>
      </c>
      <c r="B140" s="137"/>
      <c r="C140" s="137"/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8"/>
      <c r="AC140" s="137"/>
      <c r="AD140" s="137"/>
      <c r="AE140" s="137"/>
      <c r="AF140" s="137"/>
      <c r="AG140" s="137"/>
      <c r="AH140" s="137"/>
      <c r="AI140" s="137"/>
      <c r="AJ140" s="138"/>
      <c r="AK140" s="138"/>
      <c r="AL140" s="137"/>
      <c r="AM140" s="138"/>
      <c r="AN140" s="138"/>
      <c r="AO140" s="138"/>
      <c r="AP140" s="138"/>
      <c r="AQ140" s="138"/>
      <c r="AR140" s="138"/>
      <c r="AS140" s="138"/>
      <c r="AT140" s="138"/>
      <c r="AU140" s="138"/>
      <c r="AV140" s="137"/>
      <c r="AW140" s="137"/>
      <c r="AX140" s="137"/>
      <c r="AY140" s="137"/>
      <c r="AZ140" s="137"/>
      <c r="BA140" s="137"/>
      <c r="BB140" s="137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1">
        <v>137</v>
      </c>
      <c r="B141" s="137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  <c r="AA141" s="137"/>
      <c r="AB141" s="138"/>
      <c r="AC141" s="137"/>
      <c r="AD141" s="137"/>
      <c r="AE141" s="137"/>
      <c r="AF141" s="137"/>
      <c r="AG141" s="137"/>
      <c r="AH141" s="137"/>
      <c r="AI141" s="137"/>
      <c r="AJ141" s="138"/>
      <c r="AK141" s="138"/>
      <c r="AL141" s="137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37"/>
      <c r="AW141" s="137"/>
      <c r="AX141" s="137"/>
      <c r="AY141" s="137"/>
      <c r="AZ141" s="137"/>
      <c r="BA141" s="137"/>
      <c r="BB141" s="137"/>
      <c r="BC141" s="123"/>
      <c r="BD141" s="123"/>
      <c r="BE141" s="124"/>
      <c r="BF141" s="123"/>
      <c r="BG141" s="123"/>
      <c r="BH141" s="123"/>
      <c r="BI141" s="94"/>
      <c r="BJ141" s="122"/>
      <c r="BK141" s="128"/>
      <c r="BL141" s="127"/>
      <c r="BM141" s="129"/>
      <c r="BN141" s="128"/>
      <c r="BO141" s="128"/>
      <c r="BP141" s="130"/>
      <c r="BQ141" s="69"/>
    </row>
    <row r="142" spans="1:69" hidden="1" x14ac:dyDescent="0.35">
      <c r="A142" s="131">
        <v>138</v>
      </c>
      <c r="B142" s="137"/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  <c r="AA142" s="137"/>
      <c r="AB142" s="138"/>
      <c r="AC142" s="137"/>
      <c r="AD142" s="137"/>
      <c r="AE142" s="137"/>
      <c r="AF142" s="137"/>
      <c r="AG142" s="137"/>
      <c r="AH142" s="137"/>
      <c r="AI142" s="137"/>
      <c r="AJ142" s="138"/>
      <c r="AK142" s="138"/>
      <c r="AL142" s="137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37"/>
      <c r="AW142" s="137"/>
      <c r="AX142" s="137"/>
      <c r="AY142" s="137"/>
      <c r="AZ142" s="137"/>
      <c r="BA142" s="137"/>
      <c r="BB142" s="137"/>
      <c r="BC142" s="123"/>
      <c r="BD142" s="123"/>
      <c r="BE142" s="124"/>
      <c r="BF142" s="123"/>
      <c r="BG142" s="123"/>
      <c r="BH142" s="123"/>
      <c r="BI142" s="94"/>
      <c r="BJ142" s="120"/>
      <c r="BK142" s="128"/>
      <c r="BL142" s="127"/>
      <c r="BM142" s="129"/>
      <c r="BN142" s="128"/>
      <c r="BO142" s="128"/>
      <c r="BP142" s="130"/>
      <c r="BQ142" s="69"/>
    </row>
    <row r="143" spans="1:69" hidden="1" x14ac:dyDescent="0.35">
      <c r="A143" s="131">
        <v>139</v>
      </c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37"/>
      <c r="W143" s="137"/>
      <c r="X143" s="137"/>
      <c r="Y143" s="137"/>
      <c r="Z143" s="137"/>
      <c r="AA143" s="137"/>
      <c r="AB143" s="138"/>
      <c r="AC143" s="137"/>
      <c r="AD143" s="137"/>
      <c r="AE143" s="137"/>
      <c r="AF143" s="137"/>
      <c r="AG143" s="137"/>
      <c r="AH143" s="137"/>
      <c r="AI143" s="137"/>
      <c r="AJ143" s="138"/>
      <c r="AK143" s="138"/>
      <c r="AL143" s="137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37"/>
      <c r="AW143" s="137"/>
      <c r="AX143" s="137"/>
      <c r="AY143" s="137"/>
      <c r="AZ143" s="137"/>
      <c r="BA143" s="137"/>
      <c r="BB143" s="137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1">
        <v>140</v>
      </c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8"/>
      <c r="AC144" s="137"/>
      <c r="AD144" s="137"/>
      <c r="AE144" s="137"/>
      <c r="AF144" s="137"/>
      <c r="AG144" s="137"/>
      <c r="AH144" s="137"/>
      <c r="AI144" s="137"/>
      <c r="AJ144" s="138"/>
      <c r="AK144" s="138"/>
      <c r="AL144" s="137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37"/>
      <c r="AW144" s="137"/>
      <c r="AX144" s="137"/>
      <c r="AY144" s="137"/>
      <c r="AZ144" s="137"/>
      <c r="BA144" s="137"/>
      <c r="BB144" s="137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1">
        <v>141</v>
      </c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  <c r="AA145" s="137"/>
      <c r="AB145" s="138"/>
      <c r="AC145" s="137"/>
      <c r="AD145" s="137"/>
      <c r="AE145" s="137"/>
      <c r="AF145" s="137"/>
      <c r="AG145" s="137"/>
      <c r="AH145" s="137"/>
      <c r="AI145" s="137"/>
      <c r="AJ145" s="138"/>
      <c r="AK145" s="138"/>
      <c r="AL145" s="137"/>
      <c r="AM145" s="138"/>
      <c r="AN145" s="138"/>
      <c r="AO145" s="138"/>
      <c r="AP145" s="138"/>
      <c r="AQ145" s="138"/>
      <c r="AR145" s="138"/>
      <c r="AS145" s="138"/>
      <c r="AT145" s="138"/>
      <c r="AU145" s="138"/>
      <c r="AV145" s="137"/>
      <c r="AW145" s="137"/>
      <c r="AX145" s="137"/>
      <c r="AY145" s="137"/>
      <c r="AZ145" s="137"/>
      <c r="BA145" s="137"/>
      <c r="BB145" s="137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1">
        <v>142</v>
      </c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8"/>
      <c r="AC146" s="137"/>
      <c r="AD146" s="137"/>
      <c r="AE146" s="137"/>
      <c r="AF146" s="137"/>
      <c r="AG146" s="137"/>
      <c r="AH146" s="137"/>
      <c r="AI146" s="137"/>
      <c r="AJ146" s="138"/>
      <c r="AK146" s="138"/>
      <c r="AL146" s="137"/>
      <c r="AM146" s="138"/>
      <c r="AN146" s="138"/>
      <c r="AO146" s="138"/>
      <c r="AP146" s="138"/>
      <c r="AQ146" s="138"/>
      <c r="AR146" s="138"/>
      <c r="AS146" s="138"/>
      <c r="AT146" s="138"/>
      <c r="AU146" s="138"/>
      <c r="AV146" s="137"/>
      <c r="AW146" s="137"/>
      <c r="AX146" s="137"/>
      <c r="AY146" s="137"/>
      <c r="AZ146" s="137"/>
      <c r="BA146" s="137"/>
      <c r="BB146" s="137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1">
        <v>143</v>
      </c>
      <c r="B147" s="137"/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  <c r="AA147" s="137"/>
      <c r="AB147" s="138"/>
      <c r="AC147" s="137"/>
      <c r="AD147" s="137"/>
      <c r="AE147" s="137"/>
      <c r="AF147" s="137"/>
      <c r="AG147" s="137"/>
      <c r="AH147" s="137"/>
      <c r="AI147" s="137"/>
      <c r="AJ147" s="138"/>
      <c r="AK147" s="138"/>
      <c r="AL147" s="137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37"/>
      <c r="AW147" s="137"/>
      <c r="AX147" s="137"/>
      <c r="AY147" s="137"/>
      <c r="AZ147" s="137"/>
      <c r="BA147" s="137"/>
      <c r="BB147" s="137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1">
        <v>144</v>
      </c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8"/>
      <c r="AC148" s="137"/>
      <c r="AD148" s="137"/>
      <c r="AE148" s="137"/>
      <c r="AF148" s="137"/>
      <c r="AG148" s="137"/>
      <c r="AH148" s="137"/>
      <c r="AI148" s="137"/>
      <c r="AJ148" s="138"/>
      <c r="AK148" s="138"/>
      <c r="AL148" s="137"/>
      <c r="AM148" s="138"/>
      <c r="AN148" s="138"/>
      <c r="AO148" s="138"/>
      <c r="AP148" s="138"/>
      <c r="AQ148" s="138"/>
      <c r="AR148" s="138"/>
      <c r="AS148" s="138"/>
      <c r="AT148" s="138"/>
      <c r="AU148" s="138"/>
      <c r="AV148" s="137"/>
      <c r="AW148" s="137"/>
      <c r="AX148" s="137"/>
      <c r="AY148" s="137"/>
      <c r="AZ148" s="137"/>
      <c r="BA148" s="137"/>
      <c r="BB148" s="137"/>
      <c r="BC148" s="123"/>
      <c r="BD148" s="123"/>
      <c r="BE148" s="124"/>
      <c r="BF148" s="123"/>
      <c r="BG148" s="123"/>
      <c r="BH148" s="123"/>
      <c r="BI148" s="94"/>
      <c r="BJ148" s="122"/>
      <c r="BK148" s="128"/>
      <c r="BL148" s="127"/>
      <c r="BM148" s="129"/>
      <c r="BN148" s="128"/>
      <c r="BO148" s="128"/>
      <c r="BP148" s="130"/>
      <c r="BQ148" s="69"/>
    </row>
    <row r="149" spans="1:69" hidden="1" x14ac:dyDescent="0.35">
      <c r="A149" s="131">
        <v>145</v>
      </c>
      <c r="B149" s="137"/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  <c r="AA149" s="137"/>
      <c r="AB149" s="138"/>
      <c r="AC149" s="137"/>
      <c r="AD149" s="137"/>
      <c r="AE149" s="137"/>
      <c r="AF149" s="137"/>
      <c r="AG149" s="137"/>
      <c r="AH149" s="137"/>
      <c r="AI149" s="137"/>
      <c r="AJ149" s="138"/>
      <c r="AK149" s="138"/>
      <c r="AL149" s="137"/>
      <c r="AM149" s="138"/>
      <c r="AN149" s="138"/>
      <c r="AO149" s="138"/>
      <c r="AP149" s="138"/>
      <c r="AQ149" s="138"/>
      <c r="AR149" s="138"/>
      <c r="AS149" s="138"/>
      <c r="AT149" s="138"/>
      <c r="AU149" s="138"/>
      <c r="AV149" s="137"/>
      <c r="AW149" s="137"/>
      <c r="AX149" s="137"/>
      <c r="AY149" s="137"/>
      <c r="AZ149" s="137"/>
      <c r="BA149" s="137"/>
      <c r="BB149" s="137"/>
      <c r="BC149" s="123"/>
      <c r="BD149" s="123"/>
      <c r="BE149" s="124"/>
      <c r="BF149" s="123"/>
      <c r="BG149" s="123"/>
      <c r="BH149" s="123"/>
      <c r="BI149" s="94"/>
      <c r="BJ149" s="122"/>
      <c r="BK149" s="128"/>
      <c r="BL149" s="127"/>
      <c r="BM149" s="129"/>
      <c r="BN149" s="128"/>
      <c r="BO149" s="128"/>
      <c r="BP149" s="130"/>
      <c r="BQ149" s="69"/>
    </row>
    <row r="150" spans="1:69" hidden="1" x14ac:dyDescent="0.35">
      <c r="A150" s="131">
        <v>146</v>
      </c>
      <c r="B150" s="137"/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  <c r="AA150" s="137"/>
      <c r="AB150" s="138"/>
      <c r="AC150" s="137"/>
      <c r="AD150" s="137"/>
      <c r="AE150" s="137"/>
      <c r="AF150" s="137"/>
      <c r="AG150" s="137"/>
      <c r="AH150" s="137"/>
      <c r="AI150" s="137"/>
      <c r="AJ150" s="138"/>
      <c r="AK150" s="138"/>
      <c r="AL150" s="137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37"/>
      <c r="AW150" s="137"/>
      <c r="AX150" s="137"/>
      <c r="AY150" s="137"/>
      <c r="AZ150" s="137"/>
      <c r="BA150" s="137"/>
      <c r="BB150" s="137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1">
        <v>147</v>
      </c>
      <c r="B151" s="137"/>
      <c r="C151" s="137"/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37"/>
      <c r="V151" s="137"/>
      <c r="W151" s="137"/>
      <c r="X151" s="137"/>
      <c r="Y151" s="137"/>
      <c r="Z151" s="137"/>
      <c r="AA151" s="137"/>
      <c r="AB151" s="138"/>
      <c r="AC151" s="137"/>
      <c r="AD151" s="137"/>
      <c r="AE151" s="137"/>
      <c r="AF151" s="137"/>
      <c r="AG151" s="137"/>
      <c r="AH151" s="137"/>
      <c r="AI151" s="137"/>
      <c r="AJ151" s="138"/>
      <c r="AK151" s="138"/>
      <c r="AL151" s="137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37"/>
      <c r="AW151" s="137"/>
      <c r="AX151" s="137"/>
      <c r="AY151" s="137"/>
      <c r="AZ151" s="137"/>
      <c r="BA151" s="137"/>
      <c r="BB151" s="137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1">
        <v>148</v>
      </c>
      <c r="B152" s="137"/>
      <c r="C152" s="137"/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  <c r="AA152" s="137"/>
      <c r="AB152" s="138"/>
      <c r="AC152" s="137"/>
      <c r="AD152" s="137"/>
      <c r="AE152" s="137"/>
      <c r="AF152" s="137"/>
      <c r="AG152" s="137"/>
      <c r="AH152" s="137"/>
      <c r="AI152" s="137"/>
      <c r="AJ152" s="138"/>
      <c r="AK152" s="138"/>
      <c r="AL152" s="137"/>
      <c r="AM152" s="138"/>
      <c r="AN152" s="138"/>
      <c r="AO152" s="138"/>
      <c r="AP152" s="138"/>
      <c r="AQ152" s="138"/>
      <c r="AR152" s="138"/>
      <c r="AS152" s="138"/>
      <c r="AT152" s="138"/>
      <c r="AU152" s="138"/>
      <c r="AV152" s="137"/>
      <c r="AW152" s="137"/>
      <c r="AX152" s="137"/>
      <c r="AY152" s="137"/>
      <c r="AZ152" s="137"/>
      <c r="BA152" s="137"/>
      <c r="BB152" s="137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1">
        <v>149</v>
      </c>
      <c r="B153" s="137"/>
      <c r="C153" s="137"/>
      <c r="D153" s="137"/>
      <c r="E153" s="137"/>
      <c r="F153" s="137"/>
      <c r="G153" s="137"/>
      <c r="H153" s="137"/>
      <c r="I153" s="137"/>
      <c r="J153" s="137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  <c r="AA153" s="137"/>
      <c r="AB153" s="138"/>
      <c r="AC153" s="137"/>
      <c r="AD153" s="137"/>
      <c r="AE153" s="137"/>
      <c r="AF153" s="137"/>
      <c r="AG153" s="137"/>
      <c r="AH153" s="137"/>
      <c r="AI153" s="137"/>
      <c r="AJ153" s="138"/>
      <c r="AK153" s="138"/>
      <c r="AL153" s="137"/>
      <c r="AM153" s="138"/>
      <c r="AN153" s="138"/>
      <c r="AO153" s="138"/>
      <c r="AP153" s="138"/>
      <c r="AQ153" s="138"/>
      <c r="AR153" s="138"/>
      <c r="AS153" s="138"/>
      <c r="AT153" s="138"/>
      <c r="AU153" s="138"/>
      <c r="AV153" s="137"/>
      <c r="AW153" s="137"/>
      <c r="AX153" s="137"/>
      <c r="AY153" s="137"/>
      <c r="AZ153" s="137"/>
      <c r="BA153" s="137"/>
      <c r="BB153" s="137"/>
      <c r="BC153" s="123"/>
      <c r="BD153" s="123"/>
      <c r="BE153" s="124"/>
      <c r="BF153" s="123"/>
      <c r="BG153" s="123"/>
      <c r="BH153" s="123"/>
      <c r="BI153" s="94"/>
      <c r="BJ153" s="122"/>
      <c r="BK153" s="128"/>
      <c r="BL153" s="127"/>
      <c r="BM153" s="129"/>
      <c r="BN153" s="128"/>
      <c r="BO153" s="128"/>
      <c r="BP153" s="130"/>
      <c r="BQ153" s="69"/>
    </row>
    <row r="154" spans="1:69" hidden="1" x14ac:dyDescent="0.35">
      <c r="A154" s="131">
        <v>150</v>
      </c>
      <c r="B154" s="137"/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  <c r="AA154" s="137"/>
      <c r="AB154" s="138"/>
      <c r="AC154" s="137"/>
      <c r="AD154" s="137"/>
      <c r="AE154" s="137"/>
      <c r="AF154" s="137"/>
      <c r="AG154" s="137"/>
      <c r="AH154" s="137"/>
      <c r="AI154" s="137"/>
      <c r="AJ154" s="138"/>
      <c r="AK154" s="138"/>
      <c r="AL154" s="137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37"/>
      <c r="AW154" s="137"/>
      <c r="AX154" s="137"/>
      <c r="AY154" s="137"/>
      <c r="AZ154" s="137"/>
      <c r="BA154" s="137"/>
      <c r="BB154" s="137"/>
      <c r="BC154" s="123"/>
      <c r="BD154" s="123"/>
      <c r="BE154" s="124"/>
      <c r="BF154" s="123"/>
      <c r="BG154" s="123"/>
      <c r="BH154" s="123"/>
      <c r="BI154" s="94"/>
      <c r="BJ154" s="122"/>
      <c r="BK154" s="128"/>
      <c r="BL154" s="127"/>
      <c r="BM154" s="129"/>
      <c r="BN154" s="128"/>
      <c r="BO154" s="128"/>
      <c r="BP154" s="130"/>
      <c r="BQ154" s="69"/>
    </row>
    <row r="155" spans="1:69" ht="14" hidden="1" customHeight="1" x14ac:dyDescent="0.35">
      <c r="A155" s="131">
        <v>151</v>
      </c>
      <c r="B155" s="137"/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137"/>
      <c r="AA155" s="137"/>
      <c r="AB155" s="138"/>
      <c r="AC155" s="137"/>
      <c r="AD155" s="137"/>
      <c r="AE155" s="137"/>
      <c r="AF155" s="137"/>
      <c r="AG155" s="137"/>
      <c r="AH155" s="137"/>
      <c r="AI155" s="137"/>
      <c r="AJ155" s="138"/>
      <c r="AK155" s="138"/>
      <c r="AL155" s="137"/>
      <c r="AM155" s="138"/>
      <c r="AN155" s="138"/>
      <c r="AO155" s="138"/>
      <c r="AP155" s="138"/>
      <c r="AQ155" s="138"/>
      <c r="AR155" s="138"/>
      <c r="AS155" s="138"/>
      <c r="AT155" s="138"/>
      <c r="AU155" s="138"/>
      <c r="AV155" s="137"/>
      <c r="AW155" s="137"/>
      <c r="AX155" s="137"/>
      <c r="AY155" s="137"/>
      <c r="AZ155" s="137"/>
      <c r="BA155" s="137"/>
      <c r="BB155" s="137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14" hidden="1" customHeight="1" x14ac:dyDescent="0.35">
      <c r="A156" s="131">
        <v>152</v>
      </c>
      <c r="B156" s="137"/>
      <c r="C156" s="137"/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8"/>
      <c r="AC156" s="137"/>
      <c r="AD156" s="137"/>
      <c r="AE156" s="137"/>
      <c r="AF156" s="137"/>
      <c r="AG156" s="137"/>
      <c r="AH156" s="137"/>
      <c r="AI156" s="137"/>
      <c r="AJ156" s="138"/>
      <c r="AK156" s="138"/>
      <c r="AL156" s="137"/>
      <c r="AM156" s="138"/>
      <c r="AN156" s="138"/>
      <c r="AO156" s="138"/>
      <c r="AP156" s="138"/>
      <c r="AQ156" s="138"/>
      <c r="AR156" s="138"/>
      <c r="AS156" s="138"/>
      <c r="AT156" s="138"/>
      <c r="AU156" s="138"/>
      <c r="AV156" s="137"/>
      <c r="AW156" s="137"/>
      <c r="AX156" s="137"/>
      <c r="AY156" s="137"/>
      <c r="AZ156" s="137"/>
      <c r="BA156" s="137"/>
      <c r="BB156" s="137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1">
        <v>153</v>
      </c>
      <c r="B157" s="137"/>
      <c r="C157" s="137"/>
      <c r="D157" s="137"/>
      <c r="E157" s="137"/>
      <c r="F157" s="137"/>
      <c r="G157" s="137"/>
      <c r="H157" s="137"/>
      <c r="I157" s="137"/>
      <c r="J157" s="137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7"/>
      <c r="Z157" s="137"/>
      <c r="AA157" s="137"/>
      <c r="AB157" s="138"/>
      <c r="AC157" s="137"/>
      <c r="AD157" s="137"/>
      <c r="AE157" s="137"/>
      <c r="AF157" s="137"/>
      <c r="AG157" s="137"/>
      <c r="AH157" s="137"/>
      <c r="AI157" s="137"/>
      <c r="AJ157" s="138"/>
      <c r="AK157" s="138"/>
      <c r="AL157" s="137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37"/>
      <c r="AW157" s="137"/>
      <c r="AX157" s="137"/>
      <c r="AY157" s="137"/>
      <c r="AZ157" s="137"/>
      <c r="BA157" s="137"/>
      <c r="BB157" s="137"/>
      <c r="BC157" s="123"/>
      <c r="BD157" s="123"/>
      <c r="BE157" s="124"/>
      <c r="BF157" s="123"/>
      <c r="BG157" s="123"/>
      <c r="BH157" s="123"/>
      <c r="BI157" s="94"/>
      <c r="BJ157" s="122"/>
      <c r="BK157" s="128"/>
      <c r="BL157" s="127"/>
      <c r="BM157" s="129"/>
      <c r="BN157" s="128"/>
      <c r="BO157" s="128"/>
      <c r="BP157" s="130"/>
      <c r="BQ157" s="69"/>
    </row>
    <row r="158" spans="1:69" hidden="1" x14ac:dyDescent="0.35">
      <c r="A158" s="131">
        <v>154</v>
      </c>
      <c r="B158" s="137"/>
      <c r="C158" s="137"/>
      <c r="D158" s="137"/>
      <c r="E158" s="137"/>
      <c r="F158" s="137"/>
      <c r="G158" s="137"/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8"/>
      <c r="AC158" s="137"/>
      <c r="AD158" s="137"/>
      <c r="AE158" s="137"/>
      <c r="AF158" s="137"/>
      <c r="AG158" s="137"/>
      <c r="AH158" s="137"/>
      <c r="AI158" s="137"/>
      <c r="AJ158" s="138"/>
      <c r="AK158" s="138"/>
      <c r="AL158" s="137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37"/>
      <c r="AW158" s="137"/>
      <c r="AX158" s="137"/>
      <c r="AY158" s="137"/>
      <c r="AZ158" s="137"/>
      <c r="BA158" s="137"/>
      <c r="BB158" s="137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129"/>
      <c r="BN158" s="93"/>
      <c r="BO158" s="93"/>
      <c r="BP158" s="42"/>
      <c r="BQ158" s="119"/>
    </row>
    <row r="159" spans="1:69" hidden="1" x14ac:dyDescent="0.35">
      <c r="A159" s="131">
        <v>155</v>
      </c>
      <c r="B159" s="137"/>
      <c r="C159" s="137"/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37"/>
      <c r="O159" s="137"/>
      <c r="P159" s="137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  <c r="AA159" s="137"/>
      <c r="AB159" s="138"/>
      <c r="AC159" s="137"/>
      <c r="AD159" s="137"/>
      <c r="AE159" s="137"/>
      <c r="AF159" s="137"/>
      <c r="AG159" s="137"/>
      <c r="AH159" s="137"/>
      <c r="AI159" s="137"/>
      <c r="AJ159" s="138"/>
      <c r="AK159" s="138"/>
      <c r="AL159" s="137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37"/>
      <c r="AW159" s="137"/>
      <c r="AX159" s="137"/>
      <c r="AY159" s="137"/>
      <c r="AZ159" s="137"/>
      <c r="BA159" s="137"/>
      <c r="BB159" s="137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129"/>
      <c r="BN159" s="93"/>
      <c r="BO159" s="93"/>
      <c r="BP159" s="42"/>
      <c r="BQ159" s="119"/>
    </row>
    <row r="160" spans="1:69" hidden="1" x14ac:dyDescent="0.35">
      <c r="A160" s="131">
        <v>156</v>
      </c>
      <c r="B160" s="137"/>
      <c r="C160" s="137"/>
      <c r="D160" s="137"/>
      <c r="E160" s="137"/>
      <c r="F160" s="137"/>
      <c r="G160" s="137"/>
      <c r="H160" s="137"/>
      <c r="I160" s="137"/>
      <c r="J160" s="137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  <c r="AA160" s="137"/>
      <c r="AB160" s="138"/>
      <c r="AC160" s="137"/>
      <c r="AD160" s="137"/>
      <c r="AE160" s="137"/>
      <c r="AF160" s="137"/>
      <c r="AG160" s="137"/>
      <c r="AH160" s="137"/>
      <c r="AI160" s="137"/>
      <c r="AJ160" s="138"/>
      <c r="AK160" s="138"/>
      <c r="AL160" s="137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37"/>
      <c r="AW160" s="137"/>
      <c r="AX160" s="137"/>
      <c r="AY160" s="137"/>
      <c r="AZ160" s="137"/>
      <c r="BA160" s="137"/>
      <c r="BB160" s="137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1">
        <v>157</v>
      </c>
      <c r="B161" s="137"/>
      <c r="C161" s="137"/>
      <c r="D161" s="137"/>
      <c r="E161" s="137"/>
      <c r="F161" s="137"/>
      <c r="G161" s="137"/>
      <c r="H161" s="137"/>
      <c r="I161" s="137"/>
      <c r="J161" s="137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137"/>
      <c r="AA161" s="137"/>
      <c r="AB161" s="138"/>
      <c r="AC161" s="137"/>
      <c r="AD161" s="137"/>
      <c r="AE161" s="137"/>
      <c r="AF161" s="137"/>
      <c r="AG161" s="137"/>
      <c r="AH161" s="137"/>
      <c r="AI161" s="137"/>
      <c r="AJ161" s="138"/>
      <c r="AK161" s="138"/>
      <c r="AL161" s="137"/>
      <c r="AM161" s="138"/>
      <c r="AN161" s="138"/>
      <c r="AO161" s="138"/>
      <c r="AP161" s="138"/>
      <c r="AQ161" s="138"/>
      <c r="AR161" s="138"/>
      <c r="AS161" s="138"/>
      <c r="AT161" s="138"/>
      <c r="AU161" s="138"/>
      <c r="AV161" s="137"/>
      <c r="AW161" s="137"/>
      <c r="AX161" s="137"/>
      <c r="AY161" s="137"/>
      <c r="AZ161" s="137"/>
      <c r="BA161" s="137"/>
      <c r="BB161" s="137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1">
        <v>158</v>
      </c>
      <c r="B162" s="137"/>
      <c r="C162" s="137"/>
      <c r="D162" s="137"/>
      <c r="E162" s="137"/>
      <c r="F162" s="137"/>
      <c r="G162" s="137"/>
      <c r="H162" s="137"/>
      <c r="I162" s="137"/>
      <c r="J162" s="137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  <c r="AA162" s="137"/>
      <c r="AB162" s="138"/>
      <c r="AC162" s="137"/>
      <c r="AD162" s="137"/>
      <c r="AE162" s="137"/>
      <c r="AF162" s="137"/>
      <c r="AG162" s="137"/>
      <c r="AH162" s="137"/>
      <c r="AI162" s="137"/>
      <c r="AJ162" s="138"/>
      <c r="AK162" s="138"/>
      <c r="AL162" s="137"/>
      <c r="AM162" s="138"/>
      <c r="AN162" s="138"/>
      <c r="AO162" s="138"/>
      <c r="AP162" s="138"/>
      <c r="AQ162" s="138"/>
      <c r="AR162" s="138"/>
      <c r="AS162" s="138"/>
      <c r="AT162" s="138"/>
      <c r="AU162" s="138"/>
      <c r="AV162" s="137"/>
      <c r="AW162" s="137"/>
      <c r="AX162" s="137"/>
      <c r="AY162" s="137"/>
      <c r="AZ162" s="137"/>
      <c r="BA162" s="137"/>
      <c r="BB162" s="137"/>
      <c r="BC162" s="123"/>
      <c r="BD162" s="123"/>
      <c r="BE162" s="124"/>
      <c r="BF162" s="123"/>
      <c r="BG162" s="123"/>
      <c r="BH162" s="123"/>
      <c r="BI162" s="94"/>
      <c r="BJ162" s="122"/>
      <c r="BK162" s="128"/>
      <c r="BL162" s="127"/>
      <c r="BM162" s="129"/>
      <c r="BN162" s="128"/>
      <c r="BO162" s="128"/>
      <c r="BP162" s="130"/>
      <c r="BQ162" s="69"/>
    </row>
    <row r="163" spans="1:69" hidden="1" x14ac:dyDescent="0.35">
      <c r="A163" s="131">
        <v>159</v>
      </c>
      <c r="B163" s="137"/>
      <c r="C163" s="137"/>
      <c r="D163" s="137"/>
      <c r="E163" s="137"/>
      <c r="F163" s="137"/>
      <c r="G163" s="137"/>
      <c r="H163" s="137"/>
      <c r="I163" s="137"/>
      <c r="J163" s="137"/>
      <c r="K163" s="137"/>
      <c r="L163" s="137"/>
      <c r="M163" s="137"/>
      <c r="N163" s="137"/>
      <c r="O163" s="137"/>
      <c r="P163" s="137"/>
      <c r="Q163" s="137"/>
      <c r="R163" s="137"/>
      <c r="S163" s="137"/>
      <c r="T163" s="137"/>
      <c r="U163" s="137"/>
      <c r="V163" s="137"/>
      <c r="W163" s="137"/>
      <c r="X163" s="137"/>
      <c r="Y163" s="137"/>
      <c r="Z163" s="137"/>
      <c r="AA163" s="137"/>
      <c r="AB163" s="138"/>
      <c r="AC163" s="137"/>
      <c r="AD163" s="137"/>
      <c r="AE163" s="137"/>
      <c r="AF163" s="137"/>
      <c r="AG163" s="137"/>
      <c r="AH163" s="137"/>
      <c r="AI163" s="137"/>
      <c r="AJ163" s="138"/>
      <c r="AK163" s="138"/>
      <c r="AL163" s="137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37"/>
      <c r="AW163" s="137"/>
      <c r="AX163" s="137"/>
      <c r="AY163" s="137"/>
      <c r="AZ163" s="137"/>
      <c r="BA163" s="137"/>
      <c r="BB163" s="137"/>
      <c r="BC163" s="123"/>
      <c r="BD163" s="123"/>
      <c r="BE163" s="124"/>
      <c r="BF163" s="123"/>
      <c r="BG163" s="123"/>
      <c r="BH163" s="123"/>
      <c r="BI163" s="94"/>
      <c r="BJ163" s="122"/>
      <c r="BK163" s="128"/>
      <c r="BL163" s="127"/>
      <c r="BM163" s="129"/>
      <c r="BN163" s="128"/>
      <c r="BO163" s="128"/>
      <c r="BP163" s="130"/>
      <c r="BQ163" s="69"/>
    </row>
    <row r="164" spans="1:69" hidden="1" x14ac:dyDescent="0.35">
      <c r="A164" s="131">
        <v>160</v>
      </c>
      <c r="B164" s="137"/>
      <c r="C164" s="137"/>
      <c r="D164" s="137"/>
      <c r="E164" s="137"/>
      <c r="F164" s="137"/>
      <c r="G164" s="137"/>
      <c r="H164" s="137"/>
      <c r="I164" s="137"/>
      <c r="J164" s="137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  <c r="AA164" s="137"/>
      <c r="AB164" s="138"/>
      <c r="AC164" s="137"/>
      <c r="AD164" s="137"/>
      <c r="AE164" s="137"/>
      <c r="AF164" s="137"/>
      <c r="AG164" s="137"/>
      <c r="AH164" s="137"/>
      <c r="AI164" s="137"/>
      <c r="AJ164" s="138"/>
      <c r="AK164" s="138"/>
      <c r="AL164" s="137"/>
      <c r="AM164" s="138"/>
      <c r="AN164" s="138"/>
      <c r="AO164" s="138"/>
      <c r="AP164" s="138"/>
      <c r="AQ164" s="138"/>
      <c r="AR164" s="138"/>
      <c r="AS164" s="138"/>
      <c r="AT164" s="138"/>
      <c r="AU164" s="138"/>
      <c r="AV164" s="137"/>
      <c r="AW164" s="137"/>
      <c r="AX164" s="137"/>
      <c r="AY164" s="137"/>
      <c r="AZ164" s="137"/>
      <c r="BA164" s="137"/>
      <c r="BB164" s="137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1">
        <v>161</v>
      </c>
      <c r="B165" s="137"/>
      <c r="C165" s="137"/>
      <c r="D165" s="137"/>
      <c r="E165" s="137"/>
      <c r="F165" s="137"/>
      <c r="G165" s="137"/>
      <c r="H165" s="137"/>
      <c r="I165" s="137"/>
      <c r="J165" s="137"/>
      <c r="K165" s="137"/>
      <c r="L165" s="137"/>
      <c r="M165" s="137"/>
      <c r="N165" s="137"/>
      <c r="O165" s="137"/>
      <c r="P165" s="137"/>
      <c r="Q165" s="137"/>
      <c r="R165" s="137"/>
      <c r="S165" s="137"/>
      <c r="T165" s="137"/>
      <c r="U165" s="137"/>
      <c r="V165" s="137"/>
      <c r="W165" s="137"/>
      <c r="X165" s="137"/>
      <c r="Y165" s="137"/>
      <c r="Z165" s="137"/>
      <c r="AA165" s="137"/>
      <c r="AB165" s="138"/>
      <c r="AC165" s="137"/>
      <c r="AD165" s="137"/>
      <c r="AE165" s="137"/>
      <c r="AF165" s="137"/>
      <c r="AG165" s="137"/>
      <c r="AH165" s="137"/>
      <c r="AI165" s="137"/>
      <c r="AJ165" s="138"/>
      <c r="AK165" s="138"/>
      <c r="AL165" s="137"/>
      <c r="AM165" s="138"/>
      <c r="AN165" s="138"/>
      <c r="AO165" s="138"/>
      <c r="AP165" s="138"/>
      <c r="AQ165" s="138"/>
      <c r="AR165" s="138"/>
      <c r="AS165" s="138"/>
      <c r="AT165" s="138"/>
      <c r="AU165" s="138"/>
      <c r="AV165" s="137"/>
      <c r="AW165" s="137"/>
      <c r="AX165" s="137"/>
      <c r="AY165" s="137"/>
      <c r="AZ165" s="137"/>
      <c r="BA165" s="137"/>
      <c r="BB165" s="137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1">
        <v>162</v>
      </c>
      <c r="B166" s="137"/>
      <c r="C166" s="137"/>
      <c r="D166" s="137"/>
      <c r="E166" s="137"/>
      <c r="F166" s="137"/>
      <c r="G166" s="137"/>
      <c r="H166" s="137"/>
      <c r="I166" s="137"/>
      <c r="J166" s="137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  <c r="AA166" s="137"/>
      <c r="AB166" s="138"/>
      <c r="AC166" s="137"/>
      <c r="AD166" s="137"/>
      <c r="AE166" s="137"/>
      <c r="AF166" s="137"/>
      <c r="AG166" s="137"/>
      <c r="AH166" s="137"/>
      <c r="AI166" s="137"/>
      <c r="AJ166" s="138"/>
      <c r="AK166" s="138"/>
      <c r="AL166" s="137"/>
      <c r="AM166" s="138"/>
      <c r="AN166" s="138"/>
      <c r="AO166" s="138"/>
      <c r="AP166" s="138"/>
      <c r="AQ166" s="138"/>
      <c r="AR166" s="138"/>
      <c r="AS166" s="138"/>
      <c r="AT166" s="138"/>
      <c r="AU166" s="138"/>
      <c r="AV166" s="137"/>
      <c r="AW166" s="137"/>
      <c r="AX166" s="137"/>
      <c r="AY166" s="137"/>
      <c r="AZ166" s="137"/>
      <c r="BA166" s="137"/>
      <c r="BB166" s="137"/>
      <c r="BC166" s="123"/>
      <c r="BD166" s="123"/>
      <c r="BE166" s="124"/>
      <c r="BF166" s="123"/>
      <c r="BG166" s="123"/>
      <c r="BH166" s="123"/>
      <c r="BI166" s="94"/>
      <c r="BJ166" s="122"/>
      <c r="BK166" s="128"/>
      <c r="BL166" s="127"/>
      <c r="BM166" s="129"/>
      <c r="BN166" s="128"/>
      <c r="BO166" s="128"/>
      <c r="BP166" s="130"/>
      <c r="BQ166" s="69"/>
    </row>
    <row r="167" spans="1:69" hidden="1" x14ac:dyDescent="0.35">
      <c r="A167" s="131">
        <v>163</v>
      </c>
      <c r="B167" s="137"/>
      <c r="C167" s="137"/>
      <c r="D167" s="137"/>
      <c r="E167" s="137"/>
      <c r="F167" s="137"/>
      <c r="G167" s="137"/>
      <c r="H167" s="137"/>
      <c r="I167" s="137"/>
      <c r="J167" s="137"/>
      <c r="K167" s="137"/>
      <c r="L167" s="137"/>
      <c r="M167" s="137"/>
      <c r="N167" s="137"/>
      <c r="O167" s="137"/>
      <c r="P167" s="137"/>
      <c r="Q167" s="137"/>
      <c r="R167" s="137"/>
      <c r="S167" s="137"/>
      <c r="T167" s="137"/>
      <c r="U167" s="137"/>
      <c r="V167" s="137"/>
      <c r="W167" s="137"/>
      <c r="X167" s="137"/>
      <c r="Y167" s="137"/>
      <c r="Z167" s="137"/>
      <c r="AA167" s="137"/>
      <c r="AB167" s="138"/>
      <c r="AC167" s="137"/>
      <c r="AD167" s="137"/>
      <c r="AE167" s="137"/>
      <c r="AF167" s="137"/>
      <c r="AG167" s="137"/>
      <c r="AH167" s="137"/>
      <c r="AI167" s="137"/>
      <c r="AJ167" s="138"/>
      <c r="AK167" s="138"/>
      <c r="AL167" s="137"/>
      <c r="AM167" s="138"/>
      <c r="AN167" s="138"/>
      <c r="AO167" s="138"/>
      <c r="AP167" s="138"/>
      <c r="AQ167" s="138"/>
      <c r="AR167" s="138"/>
      <c r="AS167" s="138"/>
      <c r="AT167" s="138"/>
      <c r="AU167" s="138"/>
      <c r="AV167" s="137"/>
      <c r="AW167" s="137"/>
      <c r="AX167" s="137"/>
      <c r="AY167" s="137"/>
      <c r="AZ167" s="137"/>
      <c r="BA167" s="137"/>
      <c r="BB167" s="137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1">
        <v>164</v>
      </c>
      <c r="B168" s="137"/>
      <c r="C168" s="137"/>
      <c r="D168" s="137"/>
      <c r="E168" s="137"/>
      <c r="F168" s="137"/>
      <c r="G168" s="137"/>
      <c r="H168" s="137"/>
      <c r="I168" s="137"/>
      <c r="J168" s="137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37"/>
      <c r="AA168" s="137"/>
      <c r="AB168" s="138"/>
      <c r="AC168" s="137"/>
      <c r="AD168" s="137"/>
      <c r="AE168" s="137"/>
      <c r="AF168" s="137"/>
      <c r="AG168" s="137"/>
      <c r="AH168" s="137"/>
      <c r="AI168" s="137"/>
      <c r="AJ168" s="138"/>
      <c r="AK168" s="138"/>
      <c r="AL168" s="137"/>
      <c r="AM168" s="138"/>
      <c r="AN168" s="138"/>
      <c r="AO168" s="138"/>
      <c r="AP168" s="138"/>
      <c r="AQ168" s="138"/>
      <c r="AR168" s="138"/>
      <c r="AS168" s="138"/>
      <c r="AT168" s="138"/>
      <c r="AU168" s="138"/>
      <c r="AV168" s="137"/>
      <c r="AW168" s="137"/>
      <c r="AX168" s="137"/>
      <c r="AY168" s="137"/>
      <c r="AZ168" s="137"/>
      <c r="BA168" s="137"/>
      <c r="BB168" s="137"/>
      <c r="BC168" s="123"/>
      <c r="BD168" s="123"/>
      <c r="BE168" s="124"/>
      <c r="BF168" s="123"/>
      <c r="BG168" s="123"/>
      <c r="BH168" s="123"/>
      <c r="BI168" s="94"/>
      <c r="BJ168" s="122"/>
      <c r="BK168" s="128"/>
      <c r="BL168" s="127"/>
      <c r="BM168" s="129"/>
      <c r="BN168" s="128"/>
      <c r="BO168" s="128"/>
      <c r="BP168" s="130"/>
      <c r="BQ168" s="69"/>
    </row>
    <row r="169" spans="1:69" ht="16" hidden="1" customHeight="1" x14ac:dyDescent="0.35">
      <c r="A169" s="131">
        <v>165</v>
      </c>
      <c r="B169" s="137"/>
      <c r="C169" s="137"/>
      <c r="D169" s="137"/>
      <c r="E169" s="137"/>
      <c r="F169" s="137"/>
      <c r="G169" s="137"/>
      <c r="H169" s="137"/>
      <c r="I169" s="137"/>
      <c r="J169" s="137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  <c r="AA169" s="137"/>
      <c r="AB169" s="138"/>
      <c r="AC169" s="137"/>
      <c r="AD169" s="137"/>
      <c r="AE169" s="137"/>
      <c r="AF169" s="137"/>
      <c r="AG169" s="137"/>
      <c r="AH169" s="137"/>
      <c r="AI169" s="137"/>
      <c r="AJ169" s="138"/>
      <c r="AK169" s="138"/>
      <c r="AL169" s="137"/>
      <c r="AM169" s="138"/>
      <c r="AN169" s="138"/>
      <c r="AO169" s="138"/>
      <c r="AP169" s="138"/>
      <c r="AQ169" s="138"/>
      <c r="AR169" s="138"/>
      <c r="AS169" s="138"/>
      <c r="AT169" s="138"/>
      <c r="AU169" s="138"/>
      <c r="AV169" s="137"/>
      <c r="AW169" s="137"/>
      <c r="AX169" s="137"/>
      <c r="AY169" s="137"/>
      <c r="AZ169" s="137"/>
      <c r="BA169" s="137"/>
      <c r="BB169" s="137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1">
        <v>166</v>
      </c>
      <c r="B170" s="137"/>
      <c r="C170" s="137"/>
      <c r="D170" s="137"/>
      <c r="E170" s="137"/>
      <c r="F170" s="137"/>
      <c r="G170" s="137"/>
      <c r="H170" s="137"/>
      <c r="I170" s="137"/>
      <c r="J170" s="137"/>
      <c r="K170" s="137"/>
      <c r="L170" s="137"/>
      <c r="M170" s="137"/>
      <c r="N170" s="137"/>
      <c r="O170" s="137"/>
      <c r="P170" s="137"/>
      <c r="Q170" s="137"/>
      <c r="R170" s="137"/>
      <c r="S170" s="137"/>
      <c r="T170" s="137"/>
      <c r="U170" s="137"/>
      <c r="V170" s="137"/>
      <c r="W170" s="137"/>
      <c r="X170" s="137"/>
      <c r="Y170" s="137"/>
      <c r="Z170" s="137"/>
      <c r="AA170" s="137"/>
      <c r="AB170" s="138"/>
      <c r="AC170" s="137"/>
      <c r="AD170" s="137"/>
      <c r="AE170" s="137"/>
      <c r="AF170" s="137"/>
      <c r="AG170" s="137"/>
      <c r="AH170" s="137"/>
      <c r="AI170" s="137"/>
      <c r="AJ170" s="138"/>
      <c r="AK170" s="138"/>
      <c r="AL170" s="137"/>
      <c r="AM170" s="138"/>
      <c r="AN170" s="138"/>
      <c r="AO170" s="138"/>
      <c r="AP170" s="138"/>
      <c r="AQ170" s="138"/>
      <c r="AR170" s="138"/>
      <c r="AS170" s="138"/>
      <c r="AT170" s="138"/>
      <c r="AU170" s="138"/>
      <c r="AV170" s="137"/>
      <c r="AW170" s="137"/>
      <c r="AX170" s="137"/>
      <c r="AY170" s="137"/>
      <c r="AZ170" s="137"/>
      <c r="BA170" s="137"/>
      <c r="BB170" s="137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129"/>
      <c r="BN170" s="93"/>
      <c r="BO170" s="93"/>
      <c r="BP170" s="42"/>
      <c r="BQ170" s="119"/>
    </row>
    <row r="171" spans="1:69" hidden="1" x14ac:dyDescent="0.35">
      <c r="A171" s="131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1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1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1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1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1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1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1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1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1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1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1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1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1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1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1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1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1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1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1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1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1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1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1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1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1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1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1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1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1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1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1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1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1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1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1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1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1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1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1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1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1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1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1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1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1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1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1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1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1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1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1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1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1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1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1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1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1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1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1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1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1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1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1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1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1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1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1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1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1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1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1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1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1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1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1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1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1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1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1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1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1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1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1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1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1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1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1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1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1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1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1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1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1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1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1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1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1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1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1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1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1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1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1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1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1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1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1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1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1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1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1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1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1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1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1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1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1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1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1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1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1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1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1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1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1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1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1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1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1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1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1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1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1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1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1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1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1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1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1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1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1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1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1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1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1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1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1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1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1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1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1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1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1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1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1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1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1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1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1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1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1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1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1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1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1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1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1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1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1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1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1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1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1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1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1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1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1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1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1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1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1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1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1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1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1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1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1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1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1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1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1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1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1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1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1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1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1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1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1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1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1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1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1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1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1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1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1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1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1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1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1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1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1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1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1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1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1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1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1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1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1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1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1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1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1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1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1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1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1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1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1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1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1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1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1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1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1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1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1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1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1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1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1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1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1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1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1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1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1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1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1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1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1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1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1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1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1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1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1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1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1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1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1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1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1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1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1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1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1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1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1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1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1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1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1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1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1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1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1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1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1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1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1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1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1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1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1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1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1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1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1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1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1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1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1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1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1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1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1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1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1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1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1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1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1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1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1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1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1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1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1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1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1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1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1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1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1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1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1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1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1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1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1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1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1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1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1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1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1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1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1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1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1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1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1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1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1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1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1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1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1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1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1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1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1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1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1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1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1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1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1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1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1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1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1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1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1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1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1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1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1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1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1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1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1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1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1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1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1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1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1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1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1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1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1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1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1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1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1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1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1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1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1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1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1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1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1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1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1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1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1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1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1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1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1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1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1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1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1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1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1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1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1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1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1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1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1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1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1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1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1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1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1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1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1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1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1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1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1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1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1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1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1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1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1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1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1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1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1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1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1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1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1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1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1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1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1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1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1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1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1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1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1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1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1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1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1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1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1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1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1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1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1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1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1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1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1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1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1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1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1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1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1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1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1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1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1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1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1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1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1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1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1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1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1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1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1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1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1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1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1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1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1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1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1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1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1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1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1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1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1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1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1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1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1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1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1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1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1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1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1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1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1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1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1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1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1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1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1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1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1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1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1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1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1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1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1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1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1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1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1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1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1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1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1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1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1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1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1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1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1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1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1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1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1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1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1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1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1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1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1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1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1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1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1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1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1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1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1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1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1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1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1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1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1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1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1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1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1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1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1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1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1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1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1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1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1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1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1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1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1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1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1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1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1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1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1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1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1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1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1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1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1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1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1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1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1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1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1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1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1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1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1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1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1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1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1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1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1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1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1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1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1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1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1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1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1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1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1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1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1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1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1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1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1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1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1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1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1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1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1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1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1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1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1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1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1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1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1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1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1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1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1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1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1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1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1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1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1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1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1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1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1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1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1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1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1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1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1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1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1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1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1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1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1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1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1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1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1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1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1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1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1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1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1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1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1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1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1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1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1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1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1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1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1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1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1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1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1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1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1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1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1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1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1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1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1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1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1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1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1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1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1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1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1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1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1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1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1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1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1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1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1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1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1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1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1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1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1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1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1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1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1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1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1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1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1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1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1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1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1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1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1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1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1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1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1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1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1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1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1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1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1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1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1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1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1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1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1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1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1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1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1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1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1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1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1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1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1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1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1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1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1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1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1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1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1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1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1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1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1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1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1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1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1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1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1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1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1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1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1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1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1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1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1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1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1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1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1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1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1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1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1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1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1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1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1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1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1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1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1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1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1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1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1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1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1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1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1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1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1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1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1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1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1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1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1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1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1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1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1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1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1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1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1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1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1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1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1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1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1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1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1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1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1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1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1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1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1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1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1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1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1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1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1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1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1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1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1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1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1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1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1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1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1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1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1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1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1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1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1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1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1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1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1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1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1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1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1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1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1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1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1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1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1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1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1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1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1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1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1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1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1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1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1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1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1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1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1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1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1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1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1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1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1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1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1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1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1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1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1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1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1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1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1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1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1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1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1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1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1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1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1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1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1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1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1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1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1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1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1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1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1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1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1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1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1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1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1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1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1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1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1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1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1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1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1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1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1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1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1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1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1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1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1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1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1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1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1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1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1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1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1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1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1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1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1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1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1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1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1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1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1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1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1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1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1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1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1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1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1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1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1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1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1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1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1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1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1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1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1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1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1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1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1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1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1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1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1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1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1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1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1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1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1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1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1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1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1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1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1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1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1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1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1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1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1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1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1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1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1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1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1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1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1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1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1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1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1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1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1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1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1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1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1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1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1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1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1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1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1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1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1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1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1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1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1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1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1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1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1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1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1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1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1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1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1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1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1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1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1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1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1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1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1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1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1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1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1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1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1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1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1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1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1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1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1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1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1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1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1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1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1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1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1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1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1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1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1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1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1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1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1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1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1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1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1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1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1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1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1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1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1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1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1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1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1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1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1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1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1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1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1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1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1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1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1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1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1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1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1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1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1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1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1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1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1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1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1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1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1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1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1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1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1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1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1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1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1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1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1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1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1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1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1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1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1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1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1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1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1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1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1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1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1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1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1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1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1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1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1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1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1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1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1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1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1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1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1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1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1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1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1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1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1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1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1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1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1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1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1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1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1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1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1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1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1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1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1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1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1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1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1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1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1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1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1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1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1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1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1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1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1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1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1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1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1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1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1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1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1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1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1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1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1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1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1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1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1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1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1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1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1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1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1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1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1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1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1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1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1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1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1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1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1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1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1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1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1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1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1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1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1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1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1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1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1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1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1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1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1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1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1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1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1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1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1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1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1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1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1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1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1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1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1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1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1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1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1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1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1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1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1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1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1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1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1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1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1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1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1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1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1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1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1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1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1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1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1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1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1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1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1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1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1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1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1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1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1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1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1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1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1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1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1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1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1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1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1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1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1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1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1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1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1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1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1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1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1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1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1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1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1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1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1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1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1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1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1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1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1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1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1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1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1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1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1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1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1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1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1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1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1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1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1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1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1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1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1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1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1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1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1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1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1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1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1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1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1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1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1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1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1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1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1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1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1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1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1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1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1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1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1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1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1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1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1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1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1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1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1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1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1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1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1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1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1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1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1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1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1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1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1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1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1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1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1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1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1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1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1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1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1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1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1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1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1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1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1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1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1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1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1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1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1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1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1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1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1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1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1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1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1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1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1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1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1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1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1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1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1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1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1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1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1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1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1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1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1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1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1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1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1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1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1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1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1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1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1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1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1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1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1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1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1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1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1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1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1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1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1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1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1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1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1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1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1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1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1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1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1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1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1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1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1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1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1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1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1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1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1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1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1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1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1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1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1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1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1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1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1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1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1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1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1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1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1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1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1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1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1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1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1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1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1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1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1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1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1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1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1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1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1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1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1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1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1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1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1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1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1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1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1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1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1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1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1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1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1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1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1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1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1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1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1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1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1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1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1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1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1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1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1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1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1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1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1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1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1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1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1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1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1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1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1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1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1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1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1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1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1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1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1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1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1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1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1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1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1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1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1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1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1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1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1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1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1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1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1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1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1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1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1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1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1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1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1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1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1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1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1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1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1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1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1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1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1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1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1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1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1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1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1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1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1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1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1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1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1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1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1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1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1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1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1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1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1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1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1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1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1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1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1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1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1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1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1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1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1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1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1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1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1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1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1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1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1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1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1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1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1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1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1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1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1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1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1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1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1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1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1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1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1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1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1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1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1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1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1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1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1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1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1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1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1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1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1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1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1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1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1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1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1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1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1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1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1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1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1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1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1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1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1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1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1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1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1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1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1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1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1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1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1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1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1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1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1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1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1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1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1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1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1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1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1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1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1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1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1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1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1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1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1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1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1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1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1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1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1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1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1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1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1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1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1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1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1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1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1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1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1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1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1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1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1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1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1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1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1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1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1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1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1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1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1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1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1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1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1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1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1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1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1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1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1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1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1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1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1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1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1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1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1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1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1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1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1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1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1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1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1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1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1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1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1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1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1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1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1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1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1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1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1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1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1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1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1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1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1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1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1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1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1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1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1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1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1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1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1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1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1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1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1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1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1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1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1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1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1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1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1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1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1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1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1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1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1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1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1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1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1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1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1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1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1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1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1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1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1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1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1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1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1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1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1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1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1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1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1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1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1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1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1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1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1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1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1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1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1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1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1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1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1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1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1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1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1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1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1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1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1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1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1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1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1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1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1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1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1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1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1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1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1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1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1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1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1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1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1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1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1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1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1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1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1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1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1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1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1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1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1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1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1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1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1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1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1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1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1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1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1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1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1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1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1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1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1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1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1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1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1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1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1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1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1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1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1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1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1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1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1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1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1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1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1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1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1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1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1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1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1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1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1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1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1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1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1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1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1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1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1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1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1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1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1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1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1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1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1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1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1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1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1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1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1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1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1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1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1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1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1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1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1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1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1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1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1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1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1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1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1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1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1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1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1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1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1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1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1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1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1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1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1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1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1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1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1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1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1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1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1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1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1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1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1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1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1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1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1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1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1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1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1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1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1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1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1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1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1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1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1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1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1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1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1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1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1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1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1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1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1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1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1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1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1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1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1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1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1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1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1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1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1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1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1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1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1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1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1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1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1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1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1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1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1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1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1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1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1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1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1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1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1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1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1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1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1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1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1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1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1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1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1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1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1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1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1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1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1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1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1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1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1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1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1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1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1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1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1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1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1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1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1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1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1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1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1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1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1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1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1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1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1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1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1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1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1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1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1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1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1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1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1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1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1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1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1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1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1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1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1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1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1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1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1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1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1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1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1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1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1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1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1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1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1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1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1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1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1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1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1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1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1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1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1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1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1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1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1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1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1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1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1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1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1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1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1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1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1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1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1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1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1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1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1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1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1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1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1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1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1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1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1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1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1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1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1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1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1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1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1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1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1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1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1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1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1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1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1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1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1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1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1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1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1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1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1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1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1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1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1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1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1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1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1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1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1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1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1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1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1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1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1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1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1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1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1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1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1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1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1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1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1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1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1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1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1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1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1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1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1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1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1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1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1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1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1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1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1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1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1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1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1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1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1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1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1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1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1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1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1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1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1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1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1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1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1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1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1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1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1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1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1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1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1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1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1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1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1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1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1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1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1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1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1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1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1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1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1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1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1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1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1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1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1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1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1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1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1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1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1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1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1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1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1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1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1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1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1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1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1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1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1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1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1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1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1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1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1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1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1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1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1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1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1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1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1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1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1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1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1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1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1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1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1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1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1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1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1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1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1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1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1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1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1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1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1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1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1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1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1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1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1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1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1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1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1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1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1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1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1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1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1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1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1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1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1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1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1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1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1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1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1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1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1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1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1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1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1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1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1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1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1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1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1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1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1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1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1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1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1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1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1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1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1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1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1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1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1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1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1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1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1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1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1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1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1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1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1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1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1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1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1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1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1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1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1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1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1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1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1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1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1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1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1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1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1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1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1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1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1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1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1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1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1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1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1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1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1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1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1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1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1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1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1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1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1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1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1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1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1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1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1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1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1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1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1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1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1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1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1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1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1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1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1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1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1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1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1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1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1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1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1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1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1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1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1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1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1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1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1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1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1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1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1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1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1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1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1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1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1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1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1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1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1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1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1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1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1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1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1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1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1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1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1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1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1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1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1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1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1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1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1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1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1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1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1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1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1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1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1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1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1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1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1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1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1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1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1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1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1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1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1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1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1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1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1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1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1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1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1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1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1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1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1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1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1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1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1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1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1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1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1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1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1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1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1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1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1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1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1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1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1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1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1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1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1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1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1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1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1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1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1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1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1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1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1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1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1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1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1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1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1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1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1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1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1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1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1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1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1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1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1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1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1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1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1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1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1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1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1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1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1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1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1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1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1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1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1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1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1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1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1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1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1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1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1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1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1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1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1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1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1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1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1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1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1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1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1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1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1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1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1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1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1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1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1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1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1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1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1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1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1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1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1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1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1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1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1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1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1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1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1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1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1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1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1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1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1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1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1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1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1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1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1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1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1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1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1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1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1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1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1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1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1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1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1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1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1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1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1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1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1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1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1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1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1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1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1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1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1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1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1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1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1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1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1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1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1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1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1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1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1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1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1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1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1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1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1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1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1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1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1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1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1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1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1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1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1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1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1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1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1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1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1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1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1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1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1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1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1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1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1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1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1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1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1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1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1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1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1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1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1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1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1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1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1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1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1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1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1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1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1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1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1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1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1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1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1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1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1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1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1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1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1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1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1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1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1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1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1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1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1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1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1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1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1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1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1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1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1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1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1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1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1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1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1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1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1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1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1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1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1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1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1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1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1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1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1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1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1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1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1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1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1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1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1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1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1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1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1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1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1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1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1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1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1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1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1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1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1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1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1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1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1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1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1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1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1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1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1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1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1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1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1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1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1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1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1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1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1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1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1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1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1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1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1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1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1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1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1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1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1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1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1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1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1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1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1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1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1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1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1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1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1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1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1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1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1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1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1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1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1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1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1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1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1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1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1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1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1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1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1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1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1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1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1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1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1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1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1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1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1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1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1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1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1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1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1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1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1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1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1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1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1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1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1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1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1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1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1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1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1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1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1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1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1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1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1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1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1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1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1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1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1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1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1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1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1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1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1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1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1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1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1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1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1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1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1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1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1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1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1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1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1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1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1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1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1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1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1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1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1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1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1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1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1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1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1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1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1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1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1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1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1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1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1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1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1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1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1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1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1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1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1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1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1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1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1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1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1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1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1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1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1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1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1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1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1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1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1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1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1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1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1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1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1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1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1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1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1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1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1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1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1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1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1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1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1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1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1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1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1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1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1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1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1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1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1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1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1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1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1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1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1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1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1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1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1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1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1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1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1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1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1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1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1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1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1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1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1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1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1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1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1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1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1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1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1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1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1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1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1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1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1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1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1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1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1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1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1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1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1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1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1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1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1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1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1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1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1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1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1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1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1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1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1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1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1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1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1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1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1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1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1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1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1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1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1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1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1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1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1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1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1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1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1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1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1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1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1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1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1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1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1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1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1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1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1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1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1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1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1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1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1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1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1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1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1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1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1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1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1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1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1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1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1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1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1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1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1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1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1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1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1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1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1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1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1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1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1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1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1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1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1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1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1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1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1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1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1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1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1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1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1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1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1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1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1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1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1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1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1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1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1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1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1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1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1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1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1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1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1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1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1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1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1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1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1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1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1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1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1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1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1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1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1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1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1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1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1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1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1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1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1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1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1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1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1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1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1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1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1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1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1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1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1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1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1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1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1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1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1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1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1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1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1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1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1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1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1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1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1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1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1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1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1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1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1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1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1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1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1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1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1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1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1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1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1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1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1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1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1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1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1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1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1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1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1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1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1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1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1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1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1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1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1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1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1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1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1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1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1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1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1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1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1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1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1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1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1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1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1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1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1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1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1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1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1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1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1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1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1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1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1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1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1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1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1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1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1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1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1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1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1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1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1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1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1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1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1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1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1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1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1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1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1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1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1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1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1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1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1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1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1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1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1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1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1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1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1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1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1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1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1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1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1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1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1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1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1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1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1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1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1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1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1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1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1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1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1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1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1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1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1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1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1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1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1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1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1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1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1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1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1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1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1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1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1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1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1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1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1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1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1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1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1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1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1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1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1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1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1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1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1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1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1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1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1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1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1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1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1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1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1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1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1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1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1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1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1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1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1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1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1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1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1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1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1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1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1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1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1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1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1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1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1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1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1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1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1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1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1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1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1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1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1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1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1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1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1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1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1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1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1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1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1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1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1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1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1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1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1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1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1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1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1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1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1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1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1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1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1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1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1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1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1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1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1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1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1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1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1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1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1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1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1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1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1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1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1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1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1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1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1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1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1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1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1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1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1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1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1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1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1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1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1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1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1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1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1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1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1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1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1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1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1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1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1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1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1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1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1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1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1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1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1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1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1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1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1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1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1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1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1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1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1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1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1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1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1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1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1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1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1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1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1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1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1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1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1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1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1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1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1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1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1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1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1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1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1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1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1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1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1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1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1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1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1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1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1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1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1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1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1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1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1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1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1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1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1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1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1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1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1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1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1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1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1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1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1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1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1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1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1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1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1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1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1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1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1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1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1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1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1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1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1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1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1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1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1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1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1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1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1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1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1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1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1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1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1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1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1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1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1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1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1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1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1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1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1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1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1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1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1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1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1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1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1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1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1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1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1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1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1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1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1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1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1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1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1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1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1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1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1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1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1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1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1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1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1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1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1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1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1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1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1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1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1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1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1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1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1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1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1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1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1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1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1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1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1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1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1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1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1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1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1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1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1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1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1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1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1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1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1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1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1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1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1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1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1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1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1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1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1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1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1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1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1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1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1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1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1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1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1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1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1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1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1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1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1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1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1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1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1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1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1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1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1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1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1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1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1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1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1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1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1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1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1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1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1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1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1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1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1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1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1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1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1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1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1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1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1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1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1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1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1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1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1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1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1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1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1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1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1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1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1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1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1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1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1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1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1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1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1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1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1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1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1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1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1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1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1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1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1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1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1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1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1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1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1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1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1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1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1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1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1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1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1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1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1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1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1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1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1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1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1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1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1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1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1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1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1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1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1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1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1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1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1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1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1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1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1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1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1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1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1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1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1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1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1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1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1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1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1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1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1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1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1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1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1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1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1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1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1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1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1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1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1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1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1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1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1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1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1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1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1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1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1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1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1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1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1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1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1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1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1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1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1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1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1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1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1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1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1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1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1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1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1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1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1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1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1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1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1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1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1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1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1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1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1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1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1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1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1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1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1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1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1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1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1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1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1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1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1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1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1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1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1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1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1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1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1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1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1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1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1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1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1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1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1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1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1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1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1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1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1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1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1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1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1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1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1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1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1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1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1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1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1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1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1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1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1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1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1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1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1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1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1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1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1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1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1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1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1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1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1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1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1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1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1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1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1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1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1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1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1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1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1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1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1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1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1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1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1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1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1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1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1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1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1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1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1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1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1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1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1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1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1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1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1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1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1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1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1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1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1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1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1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1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1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1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1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1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1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1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1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1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1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1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1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1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1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1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1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1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1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1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1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1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1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1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1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1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1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1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1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1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1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1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1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1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1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1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1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1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1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1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1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1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1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1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1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1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1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1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1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1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1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1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1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1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1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1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1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1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1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1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1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1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1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1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1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1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1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1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1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1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1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1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1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1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1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1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1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1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1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1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1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1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1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1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1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1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1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1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1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1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1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1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1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1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1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1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1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1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1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1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1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1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1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1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1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1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1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1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1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1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1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1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1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1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1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1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1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1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1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1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1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1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1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1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1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1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1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1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1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1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1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1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1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1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1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1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1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1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1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1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1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1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1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1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1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1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1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1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1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1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1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1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1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1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1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1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1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1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1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1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1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1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1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1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1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1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1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1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1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1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1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1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1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1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1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1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1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1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1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1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1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1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1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1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1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1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1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1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1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1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1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1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1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1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1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1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1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1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1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1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1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1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1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1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1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1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1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1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1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1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1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1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1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1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1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1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1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1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1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1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1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1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1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1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1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1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1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1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1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1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1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1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1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1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1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1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1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1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1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1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1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1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1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1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1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1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1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1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1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1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1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1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1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1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1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1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1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1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1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1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1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1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1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1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1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1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1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1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1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1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1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1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1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1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1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1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1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1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1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1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1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1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1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1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1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1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1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1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1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1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1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1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1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1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1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1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1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1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1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1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1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1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1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1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1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1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1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1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1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1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1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1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1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1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1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1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1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1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1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1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1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1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1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1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1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1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1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1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1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1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1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1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1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1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1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1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1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1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1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1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1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1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1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1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1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1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1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1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1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1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1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1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1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1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1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1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1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1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1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1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1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1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1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1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1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1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1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1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1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1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1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1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1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1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1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1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1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1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1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1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1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1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1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1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1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1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1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1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1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1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1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1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1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1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1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1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1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1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1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1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1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1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1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1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1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1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1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1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1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1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1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1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1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1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1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1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1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1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1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1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1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1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1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1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1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1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1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1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1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1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1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1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1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1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1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1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1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1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1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1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1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1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1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1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1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1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1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1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1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1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1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1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1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1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1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1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1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1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1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1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1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1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1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1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1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1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1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1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1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1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1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1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1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1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1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1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1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1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1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1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1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1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1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1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1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1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1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1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1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1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1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1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1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1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1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1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1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1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1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1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1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1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1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1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1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1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1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1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1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1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1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1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1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1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1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1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1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1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1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1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1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1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1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1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1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1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1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1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1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1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1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1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1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1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1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1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1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1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1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1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1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1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1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1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1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1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1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1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1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1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1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1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1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1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1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1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1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1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1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1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1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1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1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1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1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1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1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1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1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1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1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1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1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1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1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1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1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1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1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1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1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1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1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1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1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1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1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1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1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1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1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1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1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1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1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1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1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1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1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1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1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1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1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1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1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1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1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1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1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1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1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1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1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1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1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1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1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1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1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1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1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1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1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1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1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1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1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1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1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1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1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1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1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1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1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1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1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1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1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1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1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1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1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1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1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1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1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1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1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1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1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1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1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1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1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1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1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1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1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1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1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1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1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1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1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1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1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1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1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1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1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1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1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1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1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1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1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1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1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1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1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1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1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1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1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1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1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1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1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1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1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1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1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1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1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1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1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1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1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1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1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1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1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1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1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1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1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1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1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1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1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1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1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1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1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1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1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1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1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1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1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1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1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1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1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1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1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1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1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1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1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1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1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1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1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1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1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1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1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1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1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1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1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1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1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1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1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1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1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1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1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1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1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1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1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1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1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1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1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1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1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1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1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1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1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1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1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1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1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1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1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1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1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1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1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1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1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1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1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1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1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1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1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1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1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1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1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1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1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1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1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1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1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1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1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1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1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1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1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1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1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1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1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1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1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1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1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1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1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1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1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1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1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1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1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1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1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1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1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1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1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1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1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1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1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1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1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1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1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1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1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1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1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1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1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1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1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1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1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1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1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1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1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1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1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1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1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1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1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1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1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1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1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1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1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1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1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1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1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1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1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1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1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1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1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1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1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1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1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1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1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1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1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1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1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1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1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1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1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1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1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1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1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1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1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1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1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1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1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1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1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1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1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1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1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1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1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1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1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1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1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1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1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1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1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1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1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1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1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1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1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1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1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1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1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1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1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1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1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1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1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1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1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1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1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1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1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1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1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1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1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1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1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1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1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1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1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1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1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1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1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1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1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1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1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1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1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1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1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1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1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1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1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1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1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1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1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1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1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1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1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1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1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1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1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1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1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1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1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1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1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1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1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1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1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1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1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1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1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1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1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1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1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1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1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1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1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1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1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1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1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1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1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1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1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1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1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1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1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1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1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1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1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1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1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1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1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1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1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1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1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1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1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1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1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1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1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1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1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1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1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1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1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1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1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1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1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1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1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1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1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1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1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1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1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1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1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1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1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1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1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1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1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1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1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1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1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1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1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1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1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1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1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1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1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1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1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1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1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1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1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1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1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1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1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1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1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1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1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1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1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1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1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1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1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1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1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1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1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1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1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1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1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1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1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1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1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1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1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1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1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1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1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1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1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1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1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1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1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1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1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1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1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1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1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1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1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1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1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1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1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1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1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1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1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1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1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1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1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1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1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1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1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1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1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1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1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1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1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1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1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1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1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1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1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1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1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1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1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1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1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1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1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1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1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1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1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1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1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1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1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1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1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1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1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1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1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1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1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1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1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1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1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1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1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1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1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1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1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1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1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1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1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1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1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1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1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1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1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1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1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1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1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1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1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1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1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1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1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1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1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1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1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1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1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1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1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1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1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1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1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1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1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1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1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1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1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1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1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1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1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1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1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1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1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1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1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1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1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1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1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1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1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1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1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1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1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1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1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1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1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1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1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1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1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1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1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1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1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1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1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1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1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1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1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1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1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1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1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1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1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1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1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1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1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1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1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1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1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1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1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1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1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1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1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1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1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1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1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1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1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1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1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1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1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1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1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1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1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1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1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1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1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1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1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1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1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1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1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1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1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1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1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1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1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1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1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1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1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1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1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1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1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1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1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1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1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1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1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1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1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1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1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1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1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1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1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1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1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1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1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1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1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1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1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1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1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1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1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1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1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1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1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1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1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1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1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1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1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1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1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1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1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1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1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1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1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1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1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1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1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1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1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1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1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1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1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1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1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1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1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1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1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1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1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1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1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1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1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1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1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1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1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1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1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1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1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1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1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1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1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1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1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1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1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1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1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1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1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1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1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1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1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1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1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1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1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1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1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1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1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1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1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1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1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1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1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1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1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1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1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1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1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1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1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1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1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1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1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1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1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1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1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1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1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1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1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1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1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1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1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1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1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1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1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1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1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1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1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1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1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1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1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1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1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1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1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1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1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1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1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1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1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1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1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1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1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1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1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1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1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1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1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1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1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1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1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1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1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1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1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1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1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1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1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1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1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1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1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1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1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1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1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1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1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1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1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1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1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1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1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1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1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1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1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1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1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1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1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1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1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1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1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1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1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1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1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1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1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1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1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1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1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1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1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1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1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1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1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1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1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1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1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1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1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1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1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1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1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1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1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1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1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1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1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1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1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1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1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1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1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1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1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1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1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1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1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1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1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1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1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1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1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1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1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1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1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1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1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1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1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1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1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1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1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1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1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1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1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1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1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1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1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1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1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1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1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1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1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1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1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1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1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1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1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1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1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1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1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1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1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1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1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1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1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1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1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1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1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1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1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1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1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1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1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1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1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1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1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1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1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1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1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1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1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1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1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1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1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1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1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1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1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1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1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1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1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1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1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1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1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1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1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1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1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1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1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1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1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1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1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1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1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1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1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1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1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1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1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1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1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1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1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1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1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1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1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1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1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1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1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1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1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1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1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1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1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1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1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1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1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1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1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1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1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1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1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1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1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1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1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1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1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1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1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1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1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1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1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1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1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1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1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1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1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1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1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1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1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1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1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1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1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1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1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1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1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1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1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1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1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1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1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1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1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1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1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1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1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1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1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1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1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1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1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1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1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1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1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1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1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1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1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1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1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1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1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1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1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1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1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1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1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1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1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1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1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1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1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1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1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1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1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1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1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1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1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1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1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1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1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1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1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1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1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1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1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1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1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1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1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1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1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1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1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1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1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1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1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1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1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1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1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1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1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1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1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1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1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1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1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1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1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1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1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1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1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1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1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1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1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1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1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1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1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1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1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1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1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1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1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1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1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1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1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1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1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1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1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1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1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1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1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1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1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1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1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1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1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1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1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1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1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1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1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1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1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1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1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1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1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1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1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1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1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1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1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1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1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1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1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1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1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1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1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1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1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1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1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1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1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1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1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1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1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1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1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1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1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1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1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1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1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1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1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1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1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1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1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1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1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1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1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1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1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1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1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1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1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1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1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1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1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1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1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1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1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1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1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1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1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1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1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1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1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Q52:BQ54 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O5:O7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2026-06-25T05:31:20Z</dcterms:modified>
</cp:coreProperties>
</file>