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Cuttack-FN25-26-00699\"/>
    </mc:Choice>
  </mc:AlternateContent>
  <xr:revisionPtr revIDLastSave="0" documentId="13_ncr:1_{2A020AD3-09E6-4661-A625-35EBF1362BA1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Report(CLV)'!$A$4:$AD$4</definedName>
    <definedName name="_xlnm._FilterDatabase" localSheetId="4" hidden="1">'Loan Outstanding ReportDetailed'!$A$5:$BL$7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  <c r="A6" i="21"/>
  <c r="U5" i="20"/>
  <c r="P5" i="24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</calcChain>
</file>

<file path=xl/sharedStrings.xml><?xml version="1.0" encoding="utf-8"?>
<sst xmlns="http://schemas.openxmlformats.org/spreadsheetml/2006/main" count="312" uniqueCount="240">
  <si>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</si>
  <si>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</si>
  <si>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</si>
  <si>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</si>
  <si>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</si>
  <si>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</si>
  <si>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</si>
  <si>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</si>
  <si>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</si>
  <si>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</si>
  <si>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</si>
  <si>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</si>
  <si>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</si>
  <si>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</si>
  <si>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</si>
  <si>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</si>
  <si>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</si>
  <si>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</si>
  <si>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</si>
  <si>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</si>
  <si>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</si>
  <si>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</si>
  <si>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</si>
  <si>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</si>
  <si>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</si>
  <si>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</si>
  <si>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</si>
  <si>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</si>
  <si>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</si>
  <si>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</si>
  <si>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</si>
  <si>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</si>
  <si>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</si>
  <si>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</si>
  <si>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</si>
  <si>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</si>
  <si>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</si>
  <si>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</si>
  <si>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</si>
  <si>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</si>
  <si>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</si>
  <si>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</si>
  <si>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</si>
  <si>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</si>
  <si>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</si>
  <si>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</si>
  <si>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</si>
  <si>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</si>
  <si>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</si>
  <si>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</si>
  <si>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</si>
  <si>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</si>
  <si>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</si>
  <si>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</si>
  <si>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</si>
  <si>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</si>
  <si>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</si>
  <si>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</si>
  <si>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</si>
  <si>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</si>
  <si>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</si>
  <si>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</si>
  <si>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</si>
  <si>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</si>
  <si>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</si>
  <si>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</si>
  <si>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</si>
  <si>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</si>
  <si>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</si>
  <si>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</si>
  <si>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</si>
  <si>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</si>
  <si>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</si>
  <si>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</si>
  <si>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</si>
  <si>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</si>
  <si>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</si>
  <si>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</si>
  <si>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</si>
  <si>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</si>
  <si>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</si>
  <si>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</si>
  <si>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</si>
  <si>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</si>
  <si>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</si>
  <si>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</si>
  <si>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</si>
  <si>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</si>
  <si>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</si>
  <si>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</si>
  <si>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</si>
  <si>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</si>
  <si>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</si>
  <si>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</si>
  <si>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</si>
  <si>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</si>
  <si>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</si>
  <si>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</si>
  <si>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</si>
  <si>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</si>
  <si>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</si>
  <si>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</si>
  <si>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</si>
  <si>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</si>
  <si>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</si>
  <si>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</si>
  <si>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</si>
  <si>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</si>
  <si>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</si>
  <si>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</si>
  <si>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</si>
  <si>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</si>
  <si>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</si>
  <si>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</si>
  <si>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</si>
  <si>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</si>
  <si>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</si>
  <si>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</si>
  <si>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</si>
  <si>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</si>
  <si>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</si>
  <si>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</si>
  <si>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</si>
  <si>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</si>
  <si>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</si>
  <si>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</si>
  <si>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</si>
  <si>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</si>
  <si>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</si>
  <si>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</si>
  <si>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</si>
  <si>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</si>
  <si>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</si>
  <si>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</si>
  <si>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</si>
  <si>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</si>
  <si>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</si>
  <si>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</si>
  <si>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</si>
  <si>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</si>
  <si>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</si>
  <si>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</si>
  <si>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</si>
  <si>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</si>
  <si>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</si>
  <si>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</si>
  <si>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</si>
  <si>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</si>
  <si>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</si>
  <si>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</si>
  <si>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</si>
  <si>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</si>
  <si>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</si>
  <si>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</si>
  <si>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</si>
  <si>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</si>
  <si>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</si>
  <si>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</si>
  <si>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</si>
  <si>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</si>
  <si>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</si>
  <si>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</si>
  <si>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</si>
  <si>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</si>
  <si>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</si>
  <si>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</si>
  <si>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</si>
  <si>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</si>
  <si>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</si>
  <si>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</si>
  <si>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</si>
  <si>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</si>
  <si>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</si>
  <si>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</si>
  <si>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</si>
  <si>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</si>
  <si>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</si>
  <si>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</si>
  <si>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</si>
  <si>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</si>
  <si>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</si>
  <si>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</si>
  <si>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</si>
  <si>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</si>
  <si>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</si>
  <si>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</si>
  <si>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</si>
  <si>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</si>
  <si>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</si>
  <si>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Cuttack</t>
  </si>
  <si>
    <t>ORGL1329</t>
  </si>
  <si>
    <t>Kesarpur</t>
  </si>
  <si>
    <t>SF0096575</t>
  </si>
  <si>
    <t>Rohan Kumar Jena</t>
  </si>
  <si>
    <t>461906</t>
  </si>
  <si>
    <t>kgn</t>
  </si>
  <si>
    <t>Chetana</t>
  </si>
  <si>
    <t>SID951375824617</t>
  </si>
  <si>
    <t>BC</t>
  </si>
  <si>
    <t>MUSLIM</t>
  </si>
  <si>
    <t>Tractor Repair</t>
  </si>
  <si>
    <t>SAHENAZ BIBI</t>
  </si>
  <si>
    <t>11-Nov-2022</t>
  </si>
  <si>
    <t>09</t>
  </si>
  <si>
    <t>3</t>
  </si>
  <si>
    <t>09-Jan-2023</t>
  </si>
  <si>
    <t>21-Nov-2023</t>
  </si>
  <si>
    <t>Close</t>
  </si>
  <si>
    <t/>
  </si>
  <si>
    <t>Agriculture &amp; Farming</t>
  </si>
  <si>
    <t>4</t>
  </si>
  <si>
    <t>09-Jan-2024</t>
  </si>
  <si>
    <t>09-Feb-2025</t>
  </si>
  <si>
    <t>Open</t>
  </si>
  <si>
    <t>Sidharth Sankar Sahoo/SF0074779</t>
  </si>
  <si>
    <t>Visited</t>
  </si>
  <si>
    <t>Borrower</t>
  </si>
  <si>
    <t>Available</t>
  </si>
  <si>
    <t>Loan Card</t>
  </si>
  <si>
    <t>Not Available</t>
  </si>
  <si>
    <t>Yes</t>
  </si>
  <si>
    <t>No</t>
  </si>
  <si>
    <t>Disbursed Viswas loan to customer on dt 21-11-2023 without knowledge of borrower</t>
  </si>
  <si>
    <t>LO</t>
  </si>
  <si>
    <t>Installment</t>
  </si>
  <si>
    <t>No Action Taken</t>
  </si>
  <si>
    <t>Business</t>
  </si>
  <si>
    <t>Collection Misappropriation</t>
  </si>
  <si>
    <t>Completed-Report Submitted</t>
  </si>
  <si>
    <t>Mano Ranjan Das</t>
  </si>
  <si>
    <t>SF0054587</t>
  </si>
  <si>
    <t>Total Fraud amount Rs 3550/-</t>
  </si>
  <si>
    <t>Mano Ranjan Das/SF0054587</t>
  </si>
  <si>
    <t>As per loan card and borrower written statement she paid her EMI Rs 3550/- on dt-09/08/2024 to lo Mano Ranjan Das but staff has not remitted at office.</t>
  </si>
  <si>
    <t>Borrower Written Statement</t>
  </si>
  <si>
    <t>FN25-26-00699</t>
  </si>
  <si>
    <t>As per loan card, Lo/Mano Ranjan Das/SF0054587 has collected Rs 3500/- on dt-09/08/24 but lo has not remitted at office.</t>
  </si>
  <si>
    <t>Q1 25-26</t>
  </si>
  <si>
    <t>Terminated</t>
  </si>
  <si>
    <t>Loan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</si>
</sst>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172" fontId="30" fillId="0" borderId="1" xfId="0" applyNumberFormat="1" applyFont="1" applyBorder="1" applyAlignment="1">
      <alignment horizontal="center" vertical="center" wrapText="1" readingOrder="1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/>
    </xf>
    <xf numFmtId="0" fontId="6" fillId="0" borderId="8" xfId="26" applyFont="1" applyBorder="1" applyAlignment="1" applyProtection="1">
      <alignment horizontal="center" vertical="top" wrapText="1"/>
      <protection locked="0"/>
    </xf>
    <xf numFmtId="0" fontId="32" fillId="0" borderId="15" xfId="0" applyFont="1" applyBorder="1" applyAlignment="1">
      <alignment vertical="top" wrapText="1" readingOrder="1"/>
    </xf>
    <xf numFmtId="172" fontId="32" fillId="0" borderId="15" xfId="0" applyNumberFormat="1" applyFont="1" applyBorder="1" applyAlignment="1">
      <alignment vertical="top" wrapText="1" readingOrder="1"/>
    </xf>
    <xf numFmtId="0" fontId="17" fillId="5" borderId="1" xfId="0" applyFont="1" applyFill="1" applyBorder="1" applyAlignment="1">
      <alignment horizontal="center" vertical="center" wrapText="1" readingOrder="1"/>
    </xf>
    <xf numFmtId="1" fontId="32" fillId="0" borderId="15" xfId="0" applyNumberFormat="1" applyFont="1" applyBorder="1" applyAlignment="1">
      <alignment vertical="top" wrapText="1" readingOrder="1"/>
    </xf>
    <xf numFmtId="169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7" borderId="1" xfId="26" applyFont="1" applyFill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 wrapText="1"/>
      <protection hidden="1"/>
    </xf>
    <xf numFmtId="0" fontId="6" fillId="0" borderId="1" xfId="26" applyFont="1" applyBorder="1" applyAlignment="1" applyProtection="1">
      <alignment horizontal="left" vertical="center" wrapText="1"/>
      <protection locked="0"/>
    </xf>
    <xf numFmtId="0" fontId="30" fillId="0" borderId="15" xfId="0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166" fontId="33" fillId="7" borderId="1" xfId="2" applyNumberFormat="1" applyFont="1" applyFill="1" applyBorder="1" applyAlignment="1">
      <alignment horizontal="center" vertical="center"/>
    </xf>
    <xf numFmtId="0" fontId="30" fillId="0" borderId="1" xfId="0" applyFont="1" applyBorder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35" t="s">
        <v>15</v>
      </c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113" customFormat="1" ht="30" customHeight="1" x14ac:dyDescent="0.3">
      <c r="A5" s="3">
        <v>1</v>
      </c>
      <c r="B5" s="15" t="s">
        <v>237</v>
      </c>
      <c r="C5" s="134" t="s">
        <v>190</v>
      </c>
      <c r="D5" s="134" t="s">
        <v>189</v>
      </c>
      <c r="E5" s="134" t="s">
        <v>188</v>
      </c>
      <c r="F5" s="134" t="s">
        <v>187</v>
      </c>
      <c r="G5" s="16">
        <v>45798</v>
      </c>
      <c r="H5" s="17" t="s">
        <v>226</v>
      </c>
      <c r="I5" s="16">
        <v>45799</v>
      </c>
      <c r="J5" s="102" t="s">
        <v>235</v>
      </c>
      <c r="K5" s="14">
        <v>1</v>
      </c>
      <c r="L5" s="14">
        <v>3550</v>
      </c>
      <c r="M5" s="14">
        <v>0</v>
      </c>
      <c r="N5" s="132" t="s">
        <v>229</v>
      </c>
      <c r="O5" s="168" t="s">
        <v>239</v>
      </c>
      <c r="P5" s="132" t="s">
        <v>230</v>
      </c>
      <c r="Q5" s="13" t="s">
        <v>238</v>
      </c>
      <c r="R5" s="16">
        <v>45775</v>
      </c>
      <c r="S5" s="13" t="s">
        <v>227</v>
      </c>
      <c r="T5" s="13"/>
      <c r="U5" s="83" t="s">
        <v>228</v>
      </c>
      <c r="V5" s="16">
        <v>45798</v>
      </c>
      <c r="W5" s="16">
        <v>45799</v>
      </c>
      <c r="X5" s="18">
        <v>1</v>
      </c>
      <c r="Y5" s="3">
        <v>3550</v>
      </c>
      <c r="Z5" s="21">
        <v>0</v>
      </c>
      <c r="AA5" s="22">
        <f>Y5-Z5</f>
        <v>3550</v>
      </c>
      <c r="AB5" s="3">
        <v>1</v>
      </c>
      <c r="AC5" s="16">
        <v>45799</v>
      </c>
      <c r="AD5" s="91" t="s">
        <v>231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7" t="s">
        <v>2</v>
      </c>
      <c r="B1" s="138"/>
      <c r="C1" s="138"/>
      <c r="D1" s="138"/>
      <c r="E1" s="139"/>
    </row>
    <row r="2" spans="1:5" ht="18" x14ac:dyDescent="0.35">
      <c r="A2" s="43"/>
      <c r="B2" s="140" t="s">
        <v>3</v>
      </c>
      <c r="C2" s="140"/>
      <c r="D2" s="140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/>
      <c r="B4" s="79"/>
      <c r="C4" s="79"/>
      <c r="D4" s="79"/>
      <c r="E4" s="79"/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/>
      <c r="B6" s="47"/>
      <c r="C6" s="47"/>
      <c r="D6" s="47"/>
      <c r="E6" s="48"/>
    </row>
    <row r="7" spans="1:5" ht="15.6" x14ac:dyDescent="0.3">
      <c r="A7" s="141" t="s">
        <v>116</v>
      </c>
      <c r="B7" s="142"/>
      <c r="C7" s="142"/>
      <c r="D7" s="142"/>
      <c r="E7" s="142"/>
    </row>
    <row r="8" spans="1:5" ht="15" customHeight="1" x14ac:dyDescent="0.3">
      <c r="A8" s="143" t="s">
        <v>117</v>
      </c>
      <c r="B8" s="145" t="s">
        <v>172</v>
      </c>
      <c r="C8" s="146"/>
      <c r="D8" s="147" t="s">
        <v>118</v>
      </c>
      <c r="E8" s="148"/>
    </row>
    <row r="9" spans="1:5" ht="14.4" x14ac:dyDescent="0.3">
      <c r="A9" s="144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49" t="s">
        <v>181</v>
      </c>
      <c r="B20" s="150"/>
      <c r="C20" s="62"/>
      <c r="D20" s="63" t="s">
        <v>171</v>
      </c>
      <c r="E20" s="64"/>
    </row>
    <row r="21" spans="1:5" ht="26.1" customHeight="1" x14ac:dyDescent="0.3">
      <c r="A21" s="151" t="s">
        <v>154</v>
      </c>
      <c r="B21" s="152"/>
      <c r="C21" s="64"/>
      <c r="D21" s="63" t="s">
        <v>157</v>
      </c>
      <c r="E21" s="64"/>
    </row>
    <row r="22" spans="1:5" ht="26.1" customHeight="1" x14ac:dyDescent="0.3">
      <c r="A22" s="151" t="s">
        <v>123</v>
      </c>
      <c r="B22" s="152"/>
      <c r="C22" s="64"/>
      <c r="D22" s="65" t="s">
        <v>124</v>
      </c>
      <c r="E22" s="64"/>
    </row>
    <row r="23" spans="1:5" ht="26.1" customHeight="1" x14ac:dyDescent="0.3">
      <c r="A23" s="151" t="s">
        <v>125</v>
      </c>
      <c r="B23" s="152"/>
      <c r="C23" s="96">
        <f>(C19+C21)-(E20+E21)-E19</f>
        <v>0</v>
      </c>
      <c r="D23" s="98" t="s">
        <v>182</v>
      </c>
      <c r="E23" s="99"/>
    </row>
    <row r="24" spans="1:5" ht="82.5" customHeight="1" x14ac:dyDescent="0.3">
      <c r="A24" s="63" t="s">
        <v>126</v>
      </c>
      <c r="B24" s="136"/>
      <c r="C24" s="136"/>
      <c r="D24" s="136"/>
      <c r="E24" s="136"/>
    </row>
    <row r="25" spans="1:5" ht="57.75" customHeight="1" x14ac:dyDescent="0.3">
      <c r="A25" s="66" t="s">
        <v>127</v>
      </c>
      <c r="B25" s="159"/>
      <c r="C25" s="159"/>
      <c r="D25" s="159"/>
      <c r="E25" s="159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60" t="s">
        <v>133</v>
      </c>
      <c r="B28" s="160"/>
      <c r="C28" s="160" t="s">
        <v>134</v>
      </c>
      <c r="D28" s="160"/>
      <c r="E28" s="160"/>
    </row>
    <row r="29" spans="1:5" ht="14.4" x14ac:dyDescent="0.3">
      <c r="A29" s="161"/>
      <c r="B29" s="161"/>
      <c r="C29" s="162"/>
      <c r="D29" s="162"/>
      <c r="E29" s="162"/>
    </row>
    <row r="30" spans="1:5" ht="42.75" customHeight="1" x14ac:dyDescent="0.3">
      <c r="A30" s="161"/>
      <c r="B30" s="161"/>
      <c r="C30" s="162"/>
      <c r="D30" s="162"/>
      <c r="E30" s="162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/>
      <c r="C32" s="70" t="s">
        <v>136</v>
      </c>
      <c r="D32" s="163"/>
      <c r="E32" s="164"/>
    </row>
    <row r="33" spans="1:5" ht="18" customHeight="1" x14ac:dyDescent="0.3">
      <c r="A33" s="70" t="s">
        <v>137</v>
      </c>
      <c r="B33" s="71"/>
      <c r="C33" s="72" t="s">
        <v>138</v>
      </c>
      <c r="D33" s="153" t="s">
        <v>145</v>
      </c>
      <c r="E33" s="154"/>
    </row>
    <row r="34" spans="1:5" ht="27.6" x14ac:dyDescent="0.3">
      <c r="A34" s="72" t="s">
        <v>139</v>
      </c>
      <c r="B34" s="71"/>
      <c r="C34" s="72" t="s">
        <v>140</v>
      </c>
      <c r="D34" s="155"/>
      <c r="E34" s="156"/>
    </row>
    <row r="35" spans="1:5" ht="27.6" x14ac:dyDescent="0.3">
      <c r="A35" s="72" t="s">
        <v>141</v>
      </c>
      <c r="B35" s="71"/>
      <c r="C35" s="72" t="s">
        <v>142</v>
      </c>
      <c r="D35" s="155"/>
      <c r="E35" s="156"/>
    </row>
    <row r="36" spans="1:5" ht="25.5" customHeight="1" x14ac:dyDescent="0.3">
      <c r="A36" s="73" t="s">
        <v>143</v>
      </c>
      <c r="B36" s="74"/>
      <c r="C36" s="73" t="s">
        <v>144</v>
      </c>
      <c r="D36" s="157"/>
      <c r="E36" s="158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149</v>
      </c>
      <c r="B3" s="87"/>
      <c r="C3" s="87"/>
      <c r="D3" s="87"/>
      <c r="E3" s="87"/>
      <c r="F3" s="87"/>
      <c r="G3" s="87"/>
      <c r="H3" s="165" t="s">
        <v>150</v>
      </c>
      <c r="I3" s="166"/>
      <c r="J3" s="166"/>
      <c r="K3" s="166"/>
      <c r="L3" s="166"/>
      <c r="M3" s="166"/>
      <c r="N3" s="166"/>
      <c r="O3" s="166"/>
      <c r="P3" s="166"/>
      <c r="Q3" s="166"/>
      <c r="R3" s="167"/>
      <c r="S3" s="92"/>
      <c r="T3" s="88"/>
    </row>
    <row r="4" spans="1:20" ht="41.4" x14ac:dyDescent="0.3">
      <c r="A4" s="89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3" t="s">
        <v>162</v>
      </c>
    </row>
    <row r="5" spans="1:20" x14ac:dyDescent="0.3">
      <c r="A5" s="90">
        <f>ROW()-4</f>
        <v>1</v>
      </c>
      <c r="B5" s="122" t="s">
        <v>190</v>
      </c>
      <c r="C5" s="122" t="s">
        <v>189</v>
      </c>
      <c r="D5" s="132" t="s">
        <v>229</v>
      </c>
      <c r="E5" s="132" t="s">
        <v>230</v>
      </c>
      <c r="F5" s="121" t="s">
        <v>223</v>
      </c>
      <c r="G5" s="169" t="s">
        <v>235</v>
      </c>
      <c r="H5" s="100">
        <v>0</v>
      </c>
      <c r="I5" s="100">
        <v>3550</v>
      </c>
      <c r="J5" s="100">
        <v>0</v>
      </c>
      <c r="K5" s="100">
        <v>0</v>
      </c>
      <c r="L5" s="100">
        <v>0</v>
      </c>
      <c r="M5" s="100">
        <v>0</v>
      </c>
      <c r="N5" s="100">
        <v>0</v>
      </c>
      <c r="O5" s="100">
        <v>0</v>
      </c>
      <c r="P5" s="101">
        <f>SUM(I5:O5)</f>
        <v>3550</v>
      </c>
      <c r="Q5" s="100">
        <v>0</v>
      </c>
      <c r="R5" s="101">
        <f>P5-Q5</f>
        <v>3550</v>
      </c>
      <c r="S5" s="91"/>
      <c r="T5" s="82" t="s">
        <v>225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zoomScale="94" zoomScaleNormal="100" workbookViewId="0">
      <pane ySplit="4" topLeftCell="A5" activePane="bottomLeft" state="frozen"/>
      <selection pane="bottomLeft" activeCell="E11" sqref="E11"/>
    </sheetView>
  </sheetViews>
  <sheetFormatPr defaultColWidth="8.6640625" defaultRowHeight="13.8" x14ac:dyDescent="0.3"/>
  <cols>
    <col min="1" max="1" width="8.6640625" style="25"/>
    <col min="2" max="2" width="15.6640625" style="25" customWidth="1"/>
    <col min="3" max="5" width="18.88671875" style="25" customWidth="1"/>
    <col min="6" max="6" width="19.5546875" style="25" customWidth="1"/>
    <col min="7" max="7" width="21" style="25" customWidth="1"/>
    <col min="8" max="8" width="23" style="25" customWidth="1"/>
    <col min="9" max="9" width="9.77734375" style="25" customWidth="1"/>
    <col min="10" max="10" width="16" style="25" customWidth="1"/>
    <col min="11" max="11" width="19.5546875" style="25" customWidth="1"/>
    <col min="12" max="12" width="10.44140625" style="25" customWidth="1"/>
    <col min="13" max="13" width="18.6640625" style="25" customWidth="1"/>
    <col min="14" max="14" width="17.88671875" style="25" customWidth="1"/>
    <col min="15" max="15" width="11" style="25" customWidth="1"/>
    <col min="16" max="16" width="10.33203125" style="25" customWidth="1"/>
    <col min="17" max="17" width="12.33203125" style="25" customWidth="1"/>
    <col min="18" max="18" width="10.6640625" style="25" customWidth="1"/>
    <col min="19" max="19" width="20.109375" style="25" customWidth="1"/>
    <col min="20" max="20" width="20.5546875" style="25" customWidth="1"/>
    <col min="21" max="21" width="10.6640625" style="25" customWidth="1"/>
    <col min="22" max="22" width="20.5546875" style="25" customWidth="1"/>
    <col min="23" max="23" width="100.77734375" style="25" customWidth="1"/>
    <col min="24" max="16384" width="8.664062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7" t="s">
        <v>180</v>
      </c>
      <c r="W4" s="9" t="s">
        <v>34</v>
      </c>
    </row>
    <row r="5" spans="1:23" x14ac:dyDescent="0.3">
      <c r="A5" s="103">
        <v>1</v>
      </c>
      <c r="B5" s="110" t="s">
        <v>190</v>
      </c>
      <c r="C5" s="110" t="s">
        <v>189</v>
      </c>
      <c r="D5" s="102" t="s">
        <v>235</v>
      </c>
      <c r="E5" s="105">
        <v>45798</v>
      </c>
      <c r="F5" s="132" t="s">
        <v>229</v>
      </c>
      <c r="G5" s="132" t="s">
        <v>230</v>
      </c>
      <c r="H5" s="129" t="s">
        <v>223</v>
      </c>
      <c r="I5" s="110" t="s">
        <v>194</v>
      </c>
      <c r="J5" s="110" t="s">
        <v>197</v>
      </c>
      <c r="K5" s="110" t="s">
        <v>201</v>
      </c>
      <c r="L5" s="110">
        <v>349489701</v>
      </c>
      <c r="M5" s="110" t="s">
        <v>202</v>
      </c>
      <c r="N5" s="111">
        <v>65959</v>
      </c>
      <c r="O5" s="111">
        <v>3550</v>
      </c>
      <c r="P5" s="130" t="s">
        <v>224</v>
      </c>
      <c r="Q5" s="118">
        <v>45513</v>
      </c>
      <c r="R5" s="131">
        <v>3550</v>
      </c>
      <c r="S5" s="106">
        <v>0</v>
      </c>
      <c r="T5" s="106">
        <v>0</v>
      </c>
      <c r="U5" s="106">
        <f t="shared" ref="U5" si="0">R5-(S5+T5)</f>
        <v>3550</v>
      </c>
      <c r="V5" s="3" t="s">
        <v>218</v>
      </c>
      <c r="W5" s="133" t="s">
        <v>236</v>
      </c>
    </row>
  </sheetData>
  <autoFilter ref="A4:W4" xr:uid="{BB859136-560D-4147-A720-0C736FAB6F10}"/>
  <conditionalFormatting sqref="L5">
    <cfRule type="duplicateValues" dxfId="5" priority="13"/>
    <cfRule type="duplicateValues" dxfId="4" priority="14"/>
  </conditionalFormatting>
  <dataValidations count="2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7"/>
  <sheetViews>
    <sheetView showGridLines="0" topLeftCell="X1" zoomScaleNormal="100" workbookViewId="0">
      <pane ySplit="5" topLeftCell="A6" activePane="bottomLeft" state="frozen"/>
      <selection pane="bottomLeft" activeCell="X7" sqref="X7"/>
    </sheetView>
  </sheetViews>
  <sheetFormatPr defaultColWidth="8.6640625" defaultRowHeight="14.4" x14ac:dyDescent="0.3"/>
  <cols>
    <col min="1" max="8" width="8.6640625" style="19"/>
    <col min="9" max="9" width="12.77734375" style="19" customWidth="1"/>
    <col min="10" max="10" width="16.21875" style="19" customWidth="1"/>
    <col min="11" max="23" width="8.6640625" style="19"/>
    <col min="24" max="24" width="10" style="19" customWidth="1"/>
    <col min="25" max="25" width="19.6640625" style="19" customWidth="1"/>
    <col min="26" max="26" width="15.88671875" style="19" customWidth="1"/>
    <col min="27" max="27" width="19.21875" style="19" customWidth="1"/>
    <col min="28" max="30" width="8.6640625" style="19" customWidth="1"/>
    <col min="31" max="31" width="18.6640625" style="19" customWidth="1"/>
    <col min="32" max="33" width="8.6640625" style="19" customWidth="1"/>
    <col min="34" max="34" width="15.33203125" style="19" customWidth="1"/>
    <col min="35" max="35" width="16.6640625" style="19" customWidth="1"/>
    <col min="36" max="36" width="13.33203125" style="19" customWidth="1"/>
    <col min="37" max="53" width="8.6640625" style="19" customWidth="1"/>
    <col min="54" max="54" width="24.33203125" style="112" customWidth="1"/>
    <col min="55" max="55" width="29.44140625" style="112" customWidth="1"/>
    <col min="56" max="56" width="19.44140625" style="113" customWidth="1"/>
    <col min="57" max="58" width="27.44140625" style="114" customWidth="1"/>
    <col min="59" max="59" width="27" style="115" customWidth="1"/>
    <col min="60" max="60" width="39.109375" style="115" customWidth="1"/>
    <col min="61" max="61" width="18.5546875" style="113" customWidth="1"/>
    <col min="62" max="62" width="30" style="116" customWidth="1"/>
    <col min="63" max="63" width="26.77734375" style="117" customWidth="1"/>
    <col min="64" max="64" width="83.109375" style="25" customWidth="1"/>
    <col min="65" max="16384" width="8.6640625" style="19"/>
  </cols>
  <sheetData>
    <row r="1" spans="1:64" s="25" customFormat="1" ht="17.10000000000000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x14ac:dyDescent="0.3">
      <c r="A3" s="40" t="s">
        <v>175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13.8" x14ac:dyDescent="0.3">
      <c r="A4" s="40" t="s">
        <v>176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ht="55.2" x14ac:dyDescent="0.3">
      <c r="A5" s="107" t="s">
        <v>4</v>
      </c>
      <c r="B5" s="108" t="s">
        <v>6</v>
      </c>
      <c r="C5" s="108" t="s">
        <v>5</v>
      </c>
      <c r="D5" s="108" t="s">
        <v>111</v>
      </c>
      <c r="E5" s="108" t="s">
        <v>110</v>
      </c>
      <c r="F5" s="108" t="s">
        <v>35</v>
      </c>
      <c r="G5" s="108" t="s">
        <v>1</v>
      </c>
      <c r="H5" s="108" t="s">
        <v>36</v>
      </c>
      <c r="I5" s="108" t="s">
        <v>37</v>
      </c>
      <c r="J5" s="108" t="s">
        <v>38</v>
      </c>
      <c r="K5" s="108" t="s">
        <v>39</v>
      </c>
      <c r="L5" s="108" t="s">
        <v>40</v>
      </c>
      <c r="M5" s="108" t="s">
        <v>41</v>
      </c>
      <c r="N5" s="108" t="s">
        <v>42</v>
      </c>
      <c r="O5" s="108" t="s">
        <v>25</v>
      </c>
      <c r="P5" s="108" t="s">
        <v>43</v>
      </c>
      <c r="Q5" s="108" t="s">
        <v>44</v>
      </c>
      <c r="R5" s="108" t="s">
        <v>45</v>
      </c>
      <c r="S5" s="108" t="s">
        <v>46</v>
      </c>
      <c r="T5" s="108" t="s">
        <v>47</v>
      </c>
      <c r="U5" s="108" t="s">
        <v>48</v>
      </c>
      <c r="V5" s="108" t="s">
        <v>49</v>
      </c>
      <c r="W5" s="124" t="s">
        <v>186</v>
      </c>
      <c r="X5" s="108" t="s">
        <v>50</v>
      </c>
      <c r="Y5" s="108" t="s">
        <v>51</v>
      </c>
      <c r="Z5" s="108" t="s">
        <v>52</v>
      </c>
      <c r="AA5" s="108" t="s">
        <v>53</v>
      </c>
      <c r="AB5" s="108" t="s">
        <v>54</v>
      </c>
      <c r="AC5" s="108" t="s">
        <v>55</v>
      </c>
      <c r="AD5" s="108" t="s">
        <v>56</v>
      </c>
      <c r="AE5" s="108" t="s">
        <v>57</v>
      </c>
      <c r="AF5" s="108" t="s">
        <v>58</v>
      </c>
      <c r="AG5" s="108" t="s">
        <v>59</v>
      </c>
      <c r="AH5" s="108" t="s">
        <v>60</v>
      </c>
      <c r="AI5" s="108" t="s">
        <v>61</v>
      </c>
      <c r="AJ5" s="108" t="s">
        <v>62</v>
      </c>
      <c r="AK5" s="108" t="s">
        <v>63</v>
      </c>
      <c r="AL5" s="108" t="s">
        <v>64</v>
      </c>
      <c r="AM5" s="108" t="s">
        <v>65</v>
      </c>
      <c r="AN5" s="108" t="s">
        <v>66</v>
      </c>
      <c r="AO5" s="108" t="s">
        <v>67</v>
      </c>
      <c r="AP5" s="108" t="s">
        <v>68</v>
      </c>
      <c r="AQ5" s="108" t="s">
        <v>69</v>
      </c>
      <c r="AR5" s="108" t="s">
        <v>70</v>
      </c>
      <c r="AS5" s="108" t="s">
        <v>71</v>
      </c>
      <c r="AT5" s="108" t="s">
        <v>72</v>
      </c>
      <c r="AU5" s="108" t="s">
        <v>73</v>
      </c>
      <c r="AV5" s="108" t="s">
        <v>74</v>
      </c>
      <c r="AW5" s="108" t="s">
        <v>75</v>
      </c>
      <c r="AX5" s="108" t="s">
        <v>76</v>
      </c>
      <c r="AY5" s="108" t="s">
        <v>77</v>
      </c>
      <c r="AZ5" s="108" t="s">
        <v>78</v>
      </c>
      <c r="BA5" s="108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9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15" customHeight="1" x14ac:dyDescent="0.3">
      <c r="A6" s="94">
        <f>ROW()-5</f>
        <v>1</v>
      </c>
      <c r="B6" s="122" t="s">
        <v>187</v>
      </c>
      <c r="C6" s="122" t="s">
        <v>188</v>
      </c>
      <c r="D6" s="122" t="s">
        <v>189</v>
      </c>
      <c r="E6" s="122" t="s">
        <v>189</v>
      </c>
      <c r="F6" s="119" t="s">
        <v>189</v>
      </c>
      <c r="G6" s="119" t="s">
        <v>190</v>
      </c>
      <c r="H6" s="119" t="s">
        <v>189</v>
      </c>
      <c r="I6" s="122">
        <v>63450</v>
      </c>
      <c r="J6" s="122" t="s">
        <v>191</v>
      </c>
      <c r="K6" s="122">
        <v>63450</v>
      </c>
      <c r="L6" s="122" t="s">
        <v>192</v>
      </c>
      <c r="M6" s="122" t="s">
        <v>193</v>
      </c>
      <c r="N6" s="122">
        <v>103963</v>
      </c>
      <c r="O6" s="122">
        <v>461906</v>
      </c>
      <c r="P6" s="122">
        <v>146855</v>
      </c>
      <c r="Q6" s="122" t="s">
        <v>195</v>
      </c>
      <c r="R6" s="122" t="s">
        <v>196</v>
      </c>
      <c r="S6" s="122" t="s">
        <v>197</v>
      </c>
      <c r="T6" s="122" t="s">
        <v>198</v>
      </c>
      <c r="U6" s="122" t="s">
        <v>199</v>
      </c>
      <c r="V6" s="122">
        <v>541</v>
      </c>
      <c r="W6" s="122" t="s">
        <v>200</v>
      </c>
      <c r="X6" s="122">
        <v>349489701</v>
      </c>
      <c r="Y6" s="122" t="s">
        <v>201</v>
      </c>
      <c r="Z6" s="122" t="s">
        <v>202</v>
      </c>
      <c r="AA6" s="123">
        <v>65959</v>
      </c>
      <c r="AB6" s="122" t="s">
        <v>203</v>
      </c>
      <c r="AC6" s="122">
        <v>24</v>
      </c>
      <c r="AD6" s="122" t="s">
        <v>204</v>
      </c>
      <c r="AE6" s="122" t="s">
        <v>205</v>
      </c>
      <c r="AF6" s="123">
        <v>4254</v>
      </c>
      <c r="AG6" s="123">
        <v>3550</v>
      </c>
      <c r="AH6" s="122" t="s">
        <v>206</v>
      </c>
      <c r="AI6" s="123">
        <v>65959</v>
      </c>
      <c r="AJ6" s="123">
        <v>14250.62</v>
      </c>
      <c r="AK6" s="123">
        <v>80209.62</v>
      </c>
      <c r="AL6" s="123">
        <v>0</v>
      </c>
      <c r="AM6" s="123">
        <v>5694.38</v>
      </c>
      <c r="AN6" s="123">
        <v>5694.38</v>
      </c>
      <c r="AO6" s="123">
        <v>0</v>
      </c>
      <c r="AP6" s="123">
        <v>0</v>
      </c>
      <c r="AQ6" s="123">
        <v>0</v>
      </c>
      <c r="AR6" s="122">
        <v>11</v>
      </c>
      <c r="AS6" s="125"/>
      <c r="AT6" s="104"/>
      <c r="AU6" s="104"/>
      <c r="AV6" s="104"/>
      <c r="AW6" s="104"/>
      <c r="AX6" s="122" t="s">
        <v>207</v>
      </c>
      <c r="AY6" s="104" t="s">
        <v>208</v>
      </c>
      <c r="AZ6" s="104"/>
      <c r="BA6" s="123">
        <v>0</v>
      </c>
      <c r="BB6" s="95">
        <v>45798</v>
      </c>
      <c r="BC6" s="126" t="s">
        <v>214</v>
      </c>
      <c r="BD6" s="127" t="s">
        <v>215</v>
      </c>
      <c r="BE6" s="127" t="s">
        <v>216</v>
      </c>
      <c r="BF6" s="127" t="s">
        <v>217</v>
      </c>
      <c r="BG6" s="65" t="s">
        <v>218</v>
      </c>
      <c r="BH6" s="95" t="s">
        <v>234</v>
      </c>
      <c r="BI6" s="94" t="s">
        <v>220</v>
      </c>
      <c r="BJ6" s="126" t="s">
        <v>232</v>
      </c>
      <c r="BK6" s="128">
        <v>3550</v>
      </c>
      <c r="BL6" s="120" t="s">
        <v>233</v>
      </c>
    </row>
    <row r="7" spans="1:64" ht="15" customHeight="1" x14ac:dyDescent="0.3">
      <c r="A7" s="94">
        <f t="shared" ref="A7" si="0">ROW()-5</f>
        <v>2</v>
      </c>
      <c r="B7" s="122" t="s">
        <v>187</v>
      </c>
      <c r="C7" s="122" t="s">
        <v>188</v>
      </c>
      <c r="D7" s="122" t="s">
        <v>189</v>
      </c>
      <c r="E7" s="122" t="s">
        <v>189</v>
      </c>
      <c r="F7" s="122" t="s">
        <v>189</v>
      </c>
      <c r="G7" s="122" t="s">
        <v>190</v>
      </c>
      <c r="H7" s="122" t="s">
        <v>189</v>
      </c>
      <c r="I7" s="122">
        <v>63450</v>
      </c>
      <c r="J7" s="122" t="s">
        <v>191</v>
      </c>
      <c r="K7" s="122">
        <v>63450</v>
      </c>
      <c r="L7" s="122" t="s">
        <v>192</v>
      </c>
      <c r="M7" s="122" t="s">
        <v>193</v>
      </c>
      <c r="N7" s="122">
        <v>103963</v>
      </c>
      <c r="O7" s="122" t="s">
        <v>194</v>
      </c>
      <c r="P7" s="122">
        <v>146855</v>
      </c>
      <c r="Q7" s="122" t="s">
        <v>195</v>
      </c>
      <c r="R7" s="122" t="s">
        <v>196</v>
      </c>
      <c r="S7" s="122" t="s">
        <v>197</v>
      </c>
      <c r="T7" s="122" t="s">
        <v>198</v>
      </c>
      <c r="U7" s="122" t="s">
        <v>199</v>
      </c>
      <c r="V7" s="122">
        <v>0</v>
      </c>
      <c r="W7" s="122" t="s">
        <v>209</v>
      </c>
      <c r="X7" s="122">
        <v>353437238</v>
      </c>
      <c r="Y7" s="122" t="s">
        <v>201</v>
      </c>
      <c r="Z7" s="122" t="s">
        <v>206</v>
      </c>
      <c r="AA7" s="123">
        <v>54000</v>
      </c>
      <c r="AB7" s="122" t="s">
        <v>203</v>
      </c>
      <c r="AC7" s="122">
        <v>24</v>
      </c>
      <c r="AD7" s="122" t="s">
        <v>210</v>
      </c>
      <c r="AE7" s="122" t="s">
        <v>211</v>
      </c>
      <c r="AF7" s="123">
        <v>2880</v>
      </c>
      <c r="AG7" s="123">
        <v>2880</v>
      </c>
      <c r="AH7" s="122" t="s">
        <v>212</v>
      </c>
      <c r="AI7" s="123">
        <v>24994.26</v>
      </c>
      <c r="AJ7" s="123">
        <v>12715.74</v>
      </c>
      <c r="AK7" s="123">
        <v>37710</v>
      </c>
      <c r="AL7" s="123">
        <v>29005.74</v>
      </c>
      <c r="AM7" s="123">
        <v>3579.26</v>
      </c>
      <c r="AN7" s="123">
        <v>32585</v>
      </c>
      <c r="AO7" s="123">
        <v>9421.43</v>
      </c>
      <c r="AP7" s="123">
        <v>1828.57</v>
      </c>
      <c r="AQ7" s="123">
        <v>11250</v>
      </c>
      <c r="AR7" s="122">
        <v>17</v>
      </c>
      <c r="AS7" s="125"/>
      <c r="AT7" s="104"/>
      <c r="AU7" s="104"/>
      <c r="AV7" s="104"/>
      <c r="AW7" s="104"/>
      <c r="AX7" s="122" t="s">
        <v>213</v>
      </c>
      <c r="AY7" s="104" t="s">
        <v>208</v>
      </c>
      <c r="AZ7" s="104"/>
      <c r="BA7" s="123">
        <v>0</v>
      </c>
      <c r="BB7" s="95">
        <v>45798</v>
      </c>
      <c r="BC7" s="126" t="s">
        <v>214</v>
      </c>
      <c r="BD7" s="127" t="s">
        <v>215</v>
      </c>
      <c r="BE7" s="127" t="s">
        <v>216</v>
      </c>
      <c r="BF7" s="127" t="s">
        <v>219</v>
      </c>
      <c r="BG7" s="65"/>
      <c r="BH7" s="95"/>
      <c r="BI7" s="94" t="s">
        <v>221</v>
      </c>
      <c r="BJ7" s="126"/>
      <c r="BK7" s="128"/>
      <c r="BL7" s="120" t="s">
        <v>222</v>
      </c>
    </row>
  </sheetData>
  <autoFilter ref="A5:BL7" xr:uid="{0739AAAC-89A0-4907-B1C9-C9A11AC67F15}"/>
  <conditionalFormatting sqref="X5">
    <cfRule type="duplicateValues" dxfId="3" priority="7"/>
    <cfRule type="duplicateValues" dxfId="2" priority="8"/>
  </conditionalFormatting>
  <conditionalFormatting sqref="X6:X7">
    <cfRule type="duplicateValues" dxfId="1" priority="18"/>
    <cfRule type="duplicateValues" dxfId="0" priority="19"/>
  </conditionalFormatting>
  <dataValidations count="5">
    <dataValidation type="list" allowBlank="1" showInputMessage="1" showErrorMessage="1" sqref="BG6:BG7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7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2025-05-22T09:38:20Z</dcterms:modified>
</cp:coreProperties>
</file>