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29-Jul-25\Nautanwa\"/>
    </mc:Choice>
  </mc:AlternateContent>
  <xr:revisionPtr revIDLastSave="0" documentId="8_{7E0B3D3B-2552-4A08-9FF9-C3C6272C091B}" xr6:coauthVersionLast="47" xr6:coauthVersionMax="47" xr10:uidLastSave="{00000000-0000-0000-0000-000000000000}"/>
  <bookViews>
    <workbookView xWindow="-108" yWindow="-108" windowWidth="23256" windowHeight="12456" xr2:uid="{7075CB7C-47A0-48D4-8CAC-04A695D0C0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G17" i="1"/>
  <c r="H17" i="1"/>
  <c r="K20" i="1"/>
  <c r="G16" i="1"/>
  <c r="F19" i="1"/>
  <c r="F17" i="1"/>
  <c r="F16" i="1"/>
  <c r="K22" i="1"/>
  <c r="K21" i="1"/>
  <c r="L17" i="1"/>
  <c r="N16" i="1"/>
  <c r="J16" i="1"/>
  <c r="L12" i="1"/>
  <c r="L11" i="1"/>
  <c r="L10" i="1"/>
  <c r="L9" i="1"/>
  <c r="L8" i="1"/>
  <c r="L7" i="1"/>
  <c r="L6" i="1"/>
  <c r="L5" i="1"/>
  <c r="L4" i="1"/>
  <c r="F18" i="1" l="1"/>
  <c r="L18" i="1"/>
</calcChain>
</file>

<file path=xl/sharedStrings.xml><?xml version="1.0" encoding="utf-8"?>
<sst xmlns="http://schemas.openxmlformats.org/spreadsheetml/2006/main" count="28" uniqueCount="19">
  <si>
    <t>Total Collection</t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</si>
  <si>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</si>
  <si>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</si>
  <si>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</si>
  <si>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</si>
  <si>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Remarks</t>
  </si>
  <si>
    <t>Preclosed</t>
  </si>
  <si>
    <t>Difference</t>
  </si>
  <si>
    <t>OD</t>
  </si>
  <si>
    <t>Preclosed--CSS Fraud</t>
  </si>
  <si>
    <t>Loan ID</t>
  </si>
  <si>
    <t>Fraud</t>
  </si>
  <si>
    <t>Collection</t>
  </si>
  <si>
    <t>Other</t>
  </si>
  <si>
    <t>Already Posted</t>
  </si>
  <si>
    <t>CSS Fraud</t>
  </si>
  <si>
    <t>Diff</t>
  </si>
  <si>
    <t>GR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</si>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</sst>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theme="1"/>
      <name val="Cambria"/>
      <family val="2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top" readingOrder="1"/>
    </xf>
    <xf numFmtId="164" fontId="3" fillId="0" borderId="1" xfId="0" applyNumberFormat="1" applyFont="1" applyBorder="1" applyAlignment="1">
      <alignment vertical="top" readingOrder="1"/>
    </xf>
    <xf numFmtId="0" fontId="5" fillId="3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5" borderId="2" xfId="1" applyFont="1" applyFill="1" applyBorder="1" applyAlignment="1" applyProtection="1">
      <alignment horizontal="center" vertical="center"/>
      <protection hidden="1"/>
    </xf>
    <xf numFmtId="0" fontId="7" fillId="5" borderId="2" xfId="1" applyFont="1" applyFill="1" applyBorder="1" applyAlignment="1" applyProtection="1">
      <alignment horizontal="center" vertical="center" wrapText="1"/>
      <protection hidden="1"/>
    </xf>
    <xf numFmtId="49" fontId="8" fillId="6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164" fontId="1" fillId="0" borderId="0" xfId="0" applyNumberFormat="1" applyFont="1"/>
    <xf numFmtId="0" fontId="1" fillId="0" borderId="2" xfId="0" applyFont="1" applyBorder="1"/>
    <xf numFmtId="164" fontId="1" fillId="0" borderId="2" xfId="0" applyNumberFormat="1" applyFont="1" applyBorder="1"/>
    <xf numFmtId="2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</cellXfs>
  <cellStyles count="2">
    <cellStyle name="Normal" xfId="0" builtinId="0"/>
    <cellStyle name="Normal 3 19 2" xfId="1" xr:uid="{630EFF51-9C90-45AC-8222-B1931921E347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501FA-7489-45E1-85A6-A76D4EF564C1}">
  <dimension ref="E3:O22"/>
  <sheetViews>
    <sheetView tabSelected="1" topLeftCell="A4" workbookViewId="0">
      <selection activeCell="D2" sqref="D2:P23"/>
    </sheetView>
  </sheetViews>
  <sheetFormatPr defaultRowHeight="14.4" x14ac:dyDescent="0.3"/>
  <cols>
    <col min="5" max="5" width="10" bestFit="1" customWidth="1"/>
    <col min="6" max="7" width="9.5546875" bestFit="1" customWidth="1"/>
    <col min="12" max="12" width="9.5546875" bestFit="1" customWidth="1"/>
    <col min="14" max="14" width="9.5546875" bestFit="1" customWidth="1"/>
    <col min="15" max="15" width="15.88671875" bestFit="1" customWidth="1"/>
  </cols>
  <sheetData>
    <row r="3" spans="5:15" ht="82.8" x14ac:dyDescent="0.3">
      <c r="E3" s="3" t="s">
        <v>10</v>
      </c>
      <c r="F3" s="3" t="s">
        <v>1</v>
      </c>
      <c r="G3" s="3" t="s">
        <v>2</v>
      </c>
      <c r="H3" s="3" t="s">
        <v>3</v>
      </c>
      <c r="I3" s="3" t="s">
        <v>4</v>
      </c>
      <c r="J3" s="4" t="s">
        <v>5</v>
      </c>
      <c r="K3" s="4" t="s">
        <v>6</v>
      </c>
      <c r="L3" s="4" t="s">
        <v>7</v>
      </c>
      <c r="O3" s="1" t="s">
        <v>0</v>
      </c>
    </row>
    <row r="4" spans="5:15" x14ac:dyDescent="0.3">
      <c r="E4" s="8">
        <v>354398154</v>
      </c>
      <c r="F4" s="5">
        <v>9000</v>
      </c>
      <c r="G4" s="5">
        <v>8881</v>
      </c>
      <c r="H4" s="5">
        <v>0</v>
      </c>
      <c r="I4" s="6">
        <v>119</v>
      </c>
      <c r="J4" s="6" t="s">
        <v>8</v>
      </c>
      <c r="K4" s="6">
        <v>9240</v>
      </c>
      <c r="L4" s="6">
        <f>I4-K4</f>
        <v>-9121</v>
      </c>
      <c r="O4" s="2">
        <v>9240</v>
      </c>
    </row>
    <row r="5" spans="5:15" x14ac:dyDescent="0.3">
      <c r="E5" s="8">
        <v>356669232</v>
      </c>
      <c r="F5" s="5">
        <v>19170</v>
      </c>
      <c r="G5" s="5">
        <v>7200</v>
      </c>
      <c r="H5" s="5">
        <v>0</v>
      </c>
      <c r="I5" s="6">
        <v>11970</v>
      </c>
      <c r="J5" s="6" t="s">
        <v>6</v>
      </c>
      <c r="K5" s="6">
        <v>8053.9</v>
      </c>
      <c r="L5" s="6">
        <f>I5-K5</f>
        <v>3916.1000000000004</v>
      </c>
      <c r="O5" s="2">
        <v>15903</v>
      </c>
    </row>
    <row r="6" spans="5:15" ht="41.4" x14ac:dyDescent="0.3">
      <c r="E6" s="8">
        <v>357928196</v>
      </c>
      <c r="F6" s="5">
        <v>62000</v>
      </c>
      <c r="G6" s="5">
        <v>30900</v>
      </c>
      <c r="H6" s="5">
        <v>0</v>
      </c>
      <c r="I6" s="6">
        <v>31100</v>
      </c>
      <c r="J6" s="7" t="s">
        <v>9</v>
      </c>
      <c r="K6" s="6">
        <v>44378.3</v>
      </c>
      <c r="L6" s="6">
        <f>I6-K6</f>
        <v>-13278.300000000003</v>
      </c>
      <c r="O6" s="2">
        <v>11100</v>
      </c>
    </row>
    <row r="7" spans="5:15" x14ac:dyDescent="0.3">
      <c r="E7" s="8">
        <v>357958099</v>
      </c>
      <c r="F7" s="5">
        <v>48000</v>
      </c>
      <c r="G7" s="5">
        <v>28440</v>
      </c>
      <c r="H7" s="5">
        <v>0</v>
      </c>
      <c r="I7" s="6">
        <v>19560</v>
      </c>
      <c r="J7" s="6" t="s">
        <v>6</v>
      </c>
      <c r="K7" s="6">
        <v>28901.65</v>
      </c>
      <c r="L7" s="6">
        <f>I7-K7</f>
        <v>-9341.6500000000015</v>
      </c>
      <c r="O7" s="2">
        <v>471</v>
      </c>
    </row>
    <row r="8" spans="5:15" x14ac:dyDescent="0.3">
      <c r="E8" s="8">
        <v>357851681</v>
      </c>
      <c r="F8" s="5">
        <v>43200</v>
      </c>
      <c r="G8" s="5">
        <v>0</v>
      </c>
      <c r="H8" s="5">
        <v>0</v>
      </c>
      <c r="I8" s="6">
        <v>43200</v>
      </c>
      <c r="J8" s="6" t="s">
        <v>6</v>
      </c>
      <c r="K8" s="6">
        <v>52204.58</v>
      </c>
      <c r="L8" s="6">
        <f>I8-K8</f>
        <v>-9004.5800000000017</v>
      </c>
      <c r="O8" s="2">
        <v>8053.9</v>
      </c>
    </row>
    <row r="9" spans="5:15" x14ac:dyDescent="0.3">
      <c r="E9" s="8">
        <v>352981013</v>
      </c>
      <c r="F9" s="5">
        <v>15400</v>
      </c>
      <c r="G9" s="5">
        <v>0</v>
      </c>
      <c r="H9" s="5">
        <v>0</v>
      </c>
      <c r="I9" s="6">
        <v>15400</v>
      </c>
      <c r="J9" s="6" t="s">
        <v>8</v>
      </c>
      <c r="K9" s="6">
        <v>15903</v>
      </c>
      <c r="L9" s="6">
        <f t="shared" ref="L9:L11" si="0">I9-K9</f>
        <v>-503</v>
      </c>
      <c r="O9" s="2">
        <v>28901.65</v>
      </c>
    </row>
    <row r="10" spans="5:15" x14ac:dyDescent="0.3">
      <c r="E10" s="8">
        <v>356099285</v>
      </c>
      <c r="F10" s="5">
        <v>10900</v>
      </c>
      <c r="G10" s="5">
        <v>0</v>
      </c>
      <c r="H10" s="5">
        <v>0</v>
      </c>
      <c r="I10" s="6">
        <v>10900</v>
      </c>
      <c r="J10" s="6" t="s">
        <v>8</v>
      </c>
      <c r="K10" s="6">
        <v>11100</v>
      </c>
      <c r="L10" s="6">
        <f t="shared" si="0"/>
        <v>-200</v>
      </c>
      <c r="O10" s="2">
        <v>52204.58</v>
      </c>
    </row>
    <row r="11" spans="5:15" x14ac:dyDescent="0.3">
      <c r="E11" s="8">
        <v>351686725</v>
      </c>
      <c r="F11" s="5">
        <v>15171</v>
      </c>
      <c r="G11" s="5">
        <v>12600</v>
      </c>
      <c r="H11" s="5">
        <v>0</v>
      </c>
      <c r="I11" s="6">
        <v>2571</v>
      </c>
      <c r="J11" s="6" t="s">
        <v>8</v>
      </c>
      <c r="K11" s="6">
        <v>471</v>
      </c>
      <c r="L11" s="6">
        <f t="shared" si="0"/>
        <v>2100</v>
      </c>
      <c r="O11" s="2">
        <v>18645.8</v>
      </c>
    </row>
    <row r="12" spans="5:15" x14ac:dyDescent="0.3">
      <c r="E12" s="8">
        <v>358298493</v>
      </c>
      <c r="F12" s="5">
        <v>40000</v>
      </c>
      <c r="G12" s="5">
        <v>0</v>
      </c>
      <c r="H12" s="5">
        <v>0</v>
      </c>
      <c r="I12" s="6">
        <v>40000</v>
      </c>
      <c r="J12" s="6" t="s">
        <v>6</v>
      </c>
      <c r="K12" s="6">
        <v>18645.8</v>
      </c>
      <c r="L12" s="6">
        <f>I12-K12</f>
        <v>21354.2</v>
      </c>
    </row>
    <row r="16" spans="5:15" x14ac:dyDescent="0.3">
      <c r="F16" s="10">
        <f>N16</f>
        <v>144519.93</v>
      </c>
      <c r="G16" s="9">
        <f>J16</f>
        <v>262841</v>
      </c>
      <c r="I16" s="11" t="s">
        <v>11</v>
      </c>
      <c r="J16" s="11">
        <f>SUM(F4:F12)</f>
        <v>262841</v>
      </c>
      <c r="K16" s="11"/>
      <c r="L16" s="11"/>
      <c r="M16" s="11" t="s">
        <v>12</v>
      </c>
      <c r="N16" s="12">
        <f>SUM(O4:O11)</f>
        <v>144519.93</v>
      </c>
    </row>
    <row r="17" spans="5:14" x14ac:dyDescent="0.3">
      <c r="E17" s="15" t="s">
        <v>17</v>
      </c>
      <c r="F17" s="9">
        <f>K22</f>
        <v>44378.3</v>
      </c>
      <c r="G17" s="9">
        <f>-H17</f>
        <v>41448.530000000006</v>
      </c>
      <c r="H17">
        <f>L10+L9+L8+L7+L6+L4</f>
        <v>-41448.530000000006</v>
      </c>
      <c r="I17" s="11"/>
      <c r="J17" s="11"/>
      <c r="K17" s="11" t="s">
        <v>13</v>
      </c>
      <c r="L17" s="13">
        <f>J16-N16</f>
        <v>118321.07</v>
      </c>
      <c r="M17" s="11"/>
      <c r="N17" s="11"/>
    </row>
    <row r="18" spans="5:14" x14ac:dyDescent="0.3">
      <c r="E18" s="15" t="s">
        <v>18</v>
      </c>
      <c r="F18" s="9">
        <f>K20</f>
        <v>88021</v>
      </c>
      <c r="G18" s="9"/>
      <c r="I18" s="11"/>
      <c r="J18" s="11"/>
      <c r="K18" s="11" t="s">
        <v>16</v>
      </c>
      <c r="L18" s="11">
        <f>SUM(K20:K22)</f>
        <v>118321.06999999999</v>
      </c>
      <c r="M18" s="11"/>
      <c r="N18" s="11"/>
    </row>
    <row r="19" spans="5:14" x14ac:dyDescent="0.3">
      <c r="E19" s="15" t="s">
        <v>18</v>
      </c>
      <c r="F19" s="9">
        <f>L11+L12+L5</f>
        <v>27370.300000000003</v>
      </c>
      <c r="G19" s="9"/>
      <c r="I19" s="11"/>
      <c r="J19" s="11"/>
      <c r="K19" s="11"/>
      <c r="L19" s="11"/>
      <c r="M19" s="11"/>
      <c r="N19" s="11"/>
    </row>
    <row r="20" spans="5:14" x14ac:dyDescent="0.3">
      <c r="F20" s="9"/>
      <c r="G20" s="9"/>
      <c r="I20" s="14" t="s">
        <v>14</v>
      </c>
      <c r="J20" s="14"/>
      <c r="K20" s="11">
        <f>SUM(G3:G12)</f>
        <v>88021</v>
      </c>
      <c r="L20" s="11"/>
      <c r="M20" s="11"/>
      <c r="N20" s="11"/>
    </row>
    <row r="21" spans="5:14" x14ac:dyDescent="0.3">
      <c r="F21" s="10">
        <f>SUM(F16:F19)</f>
        <v>304289.52999999997</v>
      </c>
      <c r="G21" s="10">
        <f>SUM(G16:G19)</f>
        <v>304289.53000000003</v>
      </c>
      <c r="I21" s="14" t="s">
        <v>6</v>
      </c>
      <c r="J21" s="14"/>
      <c r="K21" s="11">
        <f>SUM(L4:L12)</f>
        <v>-14078.230000000007</v>
      </c>
      <c r="L21" s="11"/>
      <c r="M21" s="11"/>
      <c r="N21" s="11"/>
    </row>
    <row r="22" spans="5:14" x14ac:dyDescent="0.3">
      <c r="I22" s="14" t="s">
        <v>15</v>
      </c>
      <c r="J22" s="14"/>
      <c r="K22" s="11">
        <f>K6</f>
        <v>44378.3</v>
      </c>
      <c r="L22" s="11"/>
      <c r="M22" s="11"/>
      <c r="N22" s="11"/>
    </row>
  </sheetData>
  <mergeCells count="3">
    <mergeCell ref="I20:J20"/>
    <mergeCell ref="I21:J21"/>
    <mergeCell ref="I22:J22"/>
  </mergeCells>
  <conditionalFormatting sqref="E4:E12">
    <cfRule type="duplicateValues" dxfId="1" priority="2" stopIfTrue="1"/>
  </conditionalFormatting>
  <conditionalFormatting sqref="E3:E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2025-07-29T08:38:21Z</dcterms:created>
  <dcterms:modified xsi:type="dcterms:W3CDTF">2025-07-29T08:42:10Z</dcterms:modified>
</cp:coreProperties>
</file>