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629/"/>
    </mc:Choice>
  </mc:AlternateContent>
  <xr:revisionPtr revIDLastSave="4" documentId="13_ncr:1_{47143EA8-4227-4B07-8D58-6EC2ED54FB99}" xr6:coauthVersionLast="47" xr6:coauthVersionMax="47" xr10:uidLastSave="{D76E4F85-A4BC-4360-8498-292E243AA412}"/>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O5" i="24"/>
  <c r="C10" i="23"/>
  <c r="X5" i="7" a="1"/>
  <c r="AL5" i="7" l="1"/>
  <c r="AH5" i="7"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 r="AM5" i="7"/>
  <c r="AI5" i="7"/>
  <c r="AH5" i="7"/>
  <c r="X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<sst xmlns="http://schemas.openxmlformats.org/spreadsheetml/2006/main" count="3273" uniqueCount="861">
  <si>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</si>
  <si>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</si>
  <si>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</si>
  <si>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</si>
  <si>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</si>
  <si>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</si>
  <si>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</si>
  <si>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</si>
  <si>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</si>
  <si>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</si>
  <si>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</si>
  <si>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</si>
  <si>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</si>
  <si>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</si>
  <si>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</si>
  <si>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</si>
  <si>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</si>
  <si>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</si>
  <si>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</si>
  <si>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</si>
  <si>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</si>
  <si>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</si>
  <si>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</si>
  <si>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</si>
  <si>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</si>
  <si>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</si>
  <si>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</si>
  <si>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</si>
  <si>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</si>
  <si>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</si>
  <si>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</si>
  <si>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</si>
  <si>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</si>
  <si>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</si>
  <si>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</si>
  <si>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</si>
  <si>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</si>
  <si>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</si>
  <si>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</si>
  <si>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</si>
  <si>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</si>
  <si>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</si>
  <si>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</si>
  <si>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</si>
  <si>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</si>
  <si>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</si>
  <si>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</si>
  <si>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</si>
  <si>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</si>
  <si>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</si>
  <si>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</si>
  <si>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</si>
  <si>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</si>
  <si>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</si>
  <si>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</si>
  <si>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</si>
  <si>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</si>
  <si>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</si>
  <si>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</si>
  <si>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</si>
  <si>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</si>
  <si>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</si>
  <si>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</si>
  <si>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</si>
  <si>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</si>
  <si>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</si>
  <si>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</si>
  <si>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</si>
  <si>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</si>
  <si>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</si>
  <si>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</si>
  <si>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</si>
  <si>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</si>
  <si>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</si>
  <si>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</si>
  <si>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</si>
  <si>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</si>
  <si>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</si>
  <si>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</si>
  <si>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</si>
  <si>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</si>
  <si>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</si>
  <si>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</si>
  <si>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</si>
  <si>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</si>
  <si>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</si>
  <si>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</si>
  <si>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</si>
  <si>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</si>
  <si>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</si>
  <si>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</si>
  <si>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</si>
  <si>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</si>
  <si>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</si>
  <si>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</si>
  <si>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</si>
  <si>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</si>
  <si>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</si>
  <si>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</si>
  <si>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</si>
  <si>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</si>
  <si>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</si>
  <si>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</si>
  <si>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</si>
  <si>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</si>
  <si>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</si>
  <si>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</si>
  <si>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</si>
  <si>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</si>
  <si>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</si>
  <si>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</si>
  <si>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</si>
  <si>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</si>
  <si>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</si>
  <si>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</si>
  <si>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</si>
  <si>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</si>
  <si>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</si>
  <si>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</si>
  <si>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</si>
  <si>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</si>
  <si>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</si>
  <si>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</si>
  <si>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</si>
  <si>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</si>
  <si>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</si>
  <si>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</si>
  <si>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</si>
  <si>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</si>
  <si>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</si>
  <si>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</si>
  <si>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</si>
  <si>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</si>
  <si>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</si>
  <si>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</si>
  <si>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</si>
  <si>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</si>
  <si>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</si>
  <si>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</si>
  <si>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</si>
  <si>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</si>
  <si>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</si>
  <si>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</si>
  <si>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</si>
  <si>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</si>
  <si>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</si>
  <si>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</si>
  <si>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</si>
  <si>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</si>
  <si>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</si>
  <si>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</si>
  <si>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</si>
  <si>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</si>
  <si>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</si>
  <si>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</si>
  <si>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</si>
  <si>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</si>
  <si>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</si>
  <si>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</si>
  <si>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</si>
  <si>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</si>
  <si>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</si>
  <si>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</si>
  <si>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</si>
  <si>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</si>
  <si>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</si>
  <si>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</si>
  <si>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</si>
  <si>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</si>
  <si>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</si>
  <si>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</si>
  <si>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</si>
  <si>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</si>
  <si>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</si>
  <si>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</si>
  <si>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</si>
  <si>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</si>
  <si>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</si>
  <si>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</si>
  <si>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</si>
  <si>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</si>
  <si>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</si>
  <si>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</si>
  <si>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</si>
  <si>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</si>
  <si>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</si>
  <si>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</si>
  <si>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</si>
  <si>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</si>
  <si>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</si>
  <si>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</si>
  <si>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</si>
  <si>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</si>
  <si>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</si>
  <si>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</si>
  <si>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</si>
  <si>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</si>
  <si>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</si>
  <si>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</si>
  <si>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</si>
  <si>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</si>
  <si>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</si>
  <si>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</si>
  <si>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</si>
  <si>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</si>
  <si>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</si>
  <si>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</si>
  <si>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</si>
  <si>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</si>
  <si>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</si>
  <si>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</si>
  <si>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</si>
  <si>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</si>
  <si>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</si>
  <si>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</si>
  <si>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</si>
  <si>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</si>
  <si>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</si>
  <si>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</si>
  <si>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</si>
  <si>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</si>
  <si>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</si>
  <si>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</si>
  <si>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</si>
  <si>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</si>
  <si>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</si>
  <si>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</si>
  <si>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</si>
  <si>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</si>
  <si>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</si>
  <si>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</si>
  <si>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</si>
  <si>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</si>
  <si>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</si>
  <si>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</si>
  <si>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</si>
  <si>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</si>
  <si>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</si>
  <si>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</si>
  <si>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</si>
  <si>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</si>
  <si>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</si>
  <si>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</si>
  <si>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</si>
  <si>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</si>
  <si>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</si>
  <si>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</si>
  <si>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</si>
  <si>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</si>
  <si>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</si>
  <si>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</si>
  <si>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</si>
  <si>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</si>
  <si>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</si>
  <si>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</si>
  <si>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</si>
  <si>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Available - Not Updated (Specify in Key Register)</t>
  </si>
  <si>
    <t>MRIL0469</t>
  </si>
  <si>
    <t>Pune</t>
  </si>
  <si>
    <t>West</t>
  </si>
  <si>
    <t>Maharashtra</t>
  </si>
  <si>
    <t>Manik Satish Pawar</t>
  </si>
  <si>
    <t>SF0097630</t>
  </si>
  <si>
    <t>Branch Quality Manager</t>
  </si>
  <si>
    <t>Shivnath Bhimrao Khandagle</t>
  </si>
  <si>
    <t>SF0097734</t>
  </si>
  <si>
    <t>Credit Assistant</t>
  </si>
  <si>
    <t>IA</t>
  </si>
  <si>
    <t>Aniket Ajit Chiparge/SF0097792</t>
  </si>
  <si>
    <t>Sudarshan Raosaheb Patil/SF0078799</t>
  </si>
  <si>
    <t>Umesh Kumar Sir/SF0088299</t>
  </si>
  <si>
    <t>Akshay Solankar/SF0034905</t>
  </si>
  <si>
    <t>Shakya Rajendra Kamble</t>
  </si>
  <si>
    <t>Branch Manager</t>
  </si>
  <si>
    <t>Suspended-Not Working</t>
  </si>
  <si>
    <t>Reporting Time : Thursday, June 18, 2026 7:26 AM</t>
  </si>
  <si>
    <t>To Date : 18 June 2026</t>
  </si>
  <si>
    <t>From Date : 18 June 2026</t>
  </si>
  <si>
    <t>Pune City</t>
  </si>
  <si>
    <t>Chetana</t>
  </si>
  <si>
    <t>SID2125180653</t>
  </si>
  <si>
    <t>GENERAL</t>
  </si>
  <si>
    <t>HINDU</t>
  </si>
  <si>
    <t>Tent House</t>
  </si>
  <si>
    <t>AARTI NITIN GAIKWAD</t>
  </si>
  <si>
    <t>11-Oct-2024</t>
  </si>
  <si>
    <t>GL-6</t>
  </si>
  <si>
    <t>2.96 Yrs</t>
  </si>
  <si>
    <t>01 Oct 2020</t>
  </si>
  <si>
    <t>&gt; 2 to 4 Years</t>
  </si>
  <si>
    <t>07-Nov-2024</t>
  </si>
  <si>
    <t>07-May-2026</t>
  </si>
  <si>
    <t>Open</t>
  </si>
  <si>
    <t>Kondhava</t>
  </si>
  <si>
    <t>678716 Wahida GROUP1</t>
  </si>
  <si>
    <t>SSF6311694</t>
  </si>
  <si>
    <t>Agriculture &amp; Farming</t>
  </si>
  <si>
    <t>ASHA SANJAY BHOSALE</t>
  </si>
  <si>
    <t>29-Jun-2024</t>
  </si>
  <si>
    <t>GL-1</t>
  </si>
  <si>
    <t>1.97 Yrs</t>
  </si>
  <si>
    <t>29 Jun 2024</t>
  </si>
  <si>
    <t>&lt;= 2 Years</t>
  </si>
  <si>
    <t>08-Aug-2024</t>
  </si>
  <si>
    <t>15-Jul-2025</t>
  </si>
  <si>
    <t>31-Dec-2025</t>
  </si>
  <si>
    <t>8329411682
9767911948</t>
  </si>
  <si>
    <t>575170 Manik Bag1</t>
  </si>
  <si>
    <t>SSF6453434</t>
  </si>
  <si>
    <t>BHAGYASHRI SHASHIKANT KATTIMANI</t>
  </si>
  <si>
    <t>06-Sep-2024</t>
  </si>
  <si>
    <t>1.78 Yrs</t>
  </si>
  <si>
    <t>06 Sep 2024</t>
  </si>
  <si>
    <t>05-Oct-2024</t>
  </si>
  <si>
    <t>05-May-2026</t>
  </si>
  <si>
    <t>SSF6438635</t>
  </si>
  <si>
    <t>DEEPA KUSHAL HEREKERUR</t>
  </si>
  <si>
    <t>22-Aug-2024</t>
  </si>
  <si>
    <t>1.82 Yrs</t>
  </si>
  <si>
    <t>22 Aug 2024</t>
  </si>
  <si>
    <t>27-May-2026</t>
  </si>
  <si>
    <t>SSF5445030</t>
  </si>
  <si>
    <t>DHANASHRI AJAY INGAVALE</t>
  </si>
  <si>
    <t>04-Feb-2024</t>
  </si>
  <si>
    <t>2.37 Yrs</t>
  </si>
  <si>
    <t>04 Feb 2024</t>
  </si>
  <si>
    <t>05-Mar-2024</t>
  </si>
  <si>
    <t>05-Nov-2025</t>
  </si>
  <si>
    <t>Unnati</t>
  </si>
  <si>
    <t>29-Oct-2024</t>
  </si>
  <si>
    <t>IL-1</t>
  </si>
  <si>
    <t>05-Dec-2024</t>
  </si>
  <si>
    <t>Abhilasha - JLG Loans-BiWeekly-Migrated</t>
  </si>
  <si>
    <t>SID951374658357</t>
  </si>
  <si>
    <t>ST</t>
  </si>
  <si>
    <t>TAILORING</t>
  </si>
  <si>
    <t>JAYA SHAM</t>
  </si>
  <si>
    <t>16-Mar-2019</t>
  </si>
  <si>
    <t>7.26 Yrs</t>
  </si>
  <si>
    <t>16 Mar 2019</t>
  </si>
  <si>
    <t>&gt; 6 to 10 Years</t>
  </si>
  <si>
    <t>27-Dec-2023</t>
  </si>
  <si>
    <t>31-Mar-2023</t>
  </si>
  <si>
    <t>Yewalewadi</t>
  </si>
  <si>
    <t>SSF4840160</t>
  </si>
  <si>
    <t>JYOTI DIPAK SALAVE</t>
  </si>
  <si>
    <t>10-Nov-2023</t>
  </si>
  <si>
    <t>2.61 Yrs</t>
  </si>
  <si>
    <t>10 Nov 2023</t>
  </si>
  <si>
    <t>06-Dec-2023</t>
  </si>
  <si>
    <t>06-Aug-2024</t>
  </si>
  <si>
    <t>Haveli</t>
  </si>
  <si>
    <t>444460 Navi Peth1</t>
  </si>
  <si>
    <t>SSF4815360</t>
  </si>
  <si>
    <t>MUSLIM</t>
  </si>
  <si>
    <t>JYOTI SANJAY SHINDE</t>
  </si>
  <si>
    <t>07-Nov-2023</t>
  </si>
  <si>
    <t>07 Nov 2023</t>
  </si>
  <si>
    <t>17-Jul-2025</t>
  </si>
  <si>
    <t>SSF4845328</t>
  </si>
  <si>
    <t>KAVITA RAHUL SHENDGE</t>
  </si>
  <si>
    <t>28-Jan-2025</t>
  </si>
  <si>
    <t>SUPPER</t>
  </si>
  <si>
    <t>SSF6017049</t>
  </si>
  <si>
    <t>LAXMI SANTOSH YEDKE</t>
  </si>
  <si>
    <t>19-Apr-2024</t>
  </si>
  <si>
    <t>2.16 Yrs</t>
  </si>
  <si>
    <t>19 Apr 2024</t>
  </si>
  <si>
    <t>10-Jun-2024</t>
  </si>
  <si>
    <t>11-Apr-2025</t>
  </si>
  <si>
    <t>30-Sep-2025</t>
  </si>
  <si>
    <t>PUNE</t>
  </si>
  <si>
    <t>SSF5594645</t>
  </si>
  <si>
    <t>MAHANANDA TUKARAM PAWAR</t>
  </si>
  <si>
    <t>24-Feb-2024</t>
  </si>
  <si>
    <t>2.32 Yrs</t>
  </si>
  <si>
    <t>24 Feb 2024</t>
  </si>
  <si>
    <t>10-Apr-2024</t>
  </si>
  <si>
    <t>10-Mar-2025</t>
  </si>
  <si>
    <t>Padmavati</t>
  </si>
  <si>
    <t>443251 Dhankavdi1</t>
  </si>
  <si>
    <t>SSF6043577</t>
  </si>
  <si>
    <t>MANGAL SURESH DHALE</t>
  </si>
  <si>
    <t>22-Aug-2025</t>
  </si>
  <si>
    <t>GL-2</t>
  </si>
  <si>
    <t>2.14 Yrs</t>
  </si>
  <si>
    <t>27 Apr 2024</t>
  </si>
  <si>
    <t>05-Sep-2025</t>
  </si>
  <si>
    <t>05-Jun-2026</t>
  </si>
  <si>
    <t>SSF4805002</t>
  </si>
  <si>
    <t>Irrigation</t>
  </si>
  <si>
    <t>MINAL NITIN KAMBLE</t>
  </si>
  <si>
    <t>15-Jun-2025</t>
  </si>
  <si>
    <t>8308097807
8446509752</t>
  </si>
  <si>
    <t>SID951374758868</t>
  </si>
  <si>
    <t>OBC</t>
  </si>
  <si>
    <t>TIFFIN CENTER</t>
  </si>
  <si>
    <t>MOHINI AMIT</t>
  </si>
  <si>
    <t>11-Mar-2019</t>
  </si>
  <si>
    <t>7.28 Yrs</t>
  </si>
  <si>
    <t>11 Mar 2019</t>
  </si>
  <si>
    <t>Abhilasha - JLG Loans-Monthly-Migrated</t>
  </si>
  <si>
    <t>SID951374758867</t>
  </si>
  <si>
    <t>EBC</t>
  </si>
  <si>
    <t>MONALI UTTAM</t>
  </si>
  <si>
    <t>08-Mar-2019</t>
  </si>
  <si>
    <t>08 Mar 2019</t>
  </si>
  <si>
    <t>31-Mar-2022</t>
  </si>
  <si>
    <t>SID2125718216</t>
  </si>
  <si>
    <t>Fisheries</t>
  </si>
  <si>
    <t>MONIKA SUDHIR WALMIKI</t>
  </si>
  <si>
    <t>30-Apr-2024</t>
  </si>
  <si>
    <t>9.27 Yrs</t>
  </si>
  <si>
    <t>16 Nov 2019</t>
  </si>
  <si>
    <t>06-Jun-2024</t>
  </si>
  <si>
    <t>7350724856
8805617780</t>
  </si>
  <si>
    <t>SSF5111674</t>
  </si>
  <si>
    <t>RESHMA LAXMAN MORE</t>
  </si>
  <si>
    <t>19-Dec-2023</t>
  </si>
  <si>
    <t>2.50 Yrs</t>
  </si>
  <si>
    <t>19 Dec 2023</t>
  </si>
  <si>
    <t>10-Feb-2024</t>
  </si>
  <si>
    <t>25-Mar-2025</t>
  </si>
  <si>
    <t>SID951374758866</t>
  </si>
  <si>
    <t>Petty Shop</t>
  </si>
  <si>
    <t>RIJAWAN MOHAMMAD</t>
  </si>
  <si>
    <t>SID951373928358</t>
  </si>
  <si>
    <t>RUPALI RAHUL SHELAR</t>
  </si>
  <si>
    <t>29-Jun-2023</t>
  </si>
  <si>
    <t>2.97 Yrs</t>
  </si>
  <si>
    <t>13 Aug 2020</t>
  </si>
  <si>
    <t>05-Aug-2023</t>
  </si>
  <si>
    <t>05-Jan-2025</t>
  </si>
  <si>
    <t>30-Jun-2025</t>
  </si>
  <si>
    <t>Consumer Durable</t>
  </si>
  <si>
    <t>Mobile</t>
  </si>
  <si>
    <t>CDL-1</t>
  </si>
  <si>
    <t>SSF5111621</t>
  </si>
  <si>
    <t>SADHANA RAVI MORE</t>
  </si>
  <si>
    <t>SSF5335919</t>
  </si>
  <si>
    <t>SANGITA RAJU KHAVALE</t>
  </si>
  <si>
    <t>18-Jan-2024</t>
  </si>
  <si>
    <t>2.42 Yrs</t>
  </si>
  <si>
    <t>18 Jan 2024</t>
  </si>
  <si>
    <t>06-Mar-2024</t>
  </si>
  <si>
    <t>11-Jul-2025</t>
  </si>
  <si>
    <t>9096758037
9011658037</t>
  </si>
  <si>
    <t>SSF5111758</t>
  </si>
  <si>
    <t>SARIKA ABHIJIT KASABE</t>
  </si>
  <si>
    <t>29-Apr-2025</t>
  </si>
  <si>
    <t>9284963757
8855951412</t>
  </si>
  <si>
    <t>SSF4815500</t>
  </si>
  <si>
    <t>SUJATA LAXMAN SHENDGE</t>
  </si>
  <si>
    <t>09-May-2025</t>
  </si>
  <si>
    <t>7498892186
8855928763</t>
  </si>
  <si>
    <t>18-Jun-2024</t>
  </si>
  <si>
    <t>11-Jun-2025</t>
  </si>
  <si>
    <t>SSF6274949</t>
  </si>
  <si>
    <t>SUSHMA AUGUSTIN HIREKERUR</t>
  </si>
  <si>
    <t>20-Jun-2024</t>
  </si>
  <si>
    <t>1.99 Yrs</t>
  </si>
  <si>
    <t>20 Jun 2024</t>
  </si>
  <si>
    <t>05-Aug-2024</t>
  </si>
  <si>
    <t>19-May-2026</t>
  </si>
  <si>
    <t>SID951374758865</t>
  </si>
  <si>
    <t>CANTEEN</t>
  </si>
  <si>
    <t>VIDYA VIJAY</t>
  </si>
  <si>
    <t>SSF4795243</t>
  </si>
  <si>
    <t>VIJAYTA GOKUL LOKHANDE</t>
  </si>
  <si>
    <t>01-Nov-2023</t>
  </si>
  <si>
    <t>2.63 Yrs</t>
  </si>
  <si>
    <t>01 Nov 2023</t>
  </si>
  <si>
    <t>08-Oct-2025</t>
  </si>
  <si>
    <t>7710539284
8468936391
9370747202</t>
  </si>
  <si>
    <t>25-May-2024</t>
  </si>
  <si>
    <t>06-Jul-2024</t>
  </si>
  <si>
    <t>SSF4891166</t>
  </si>
  <si>
    <t xml:space="preserve">YSHODA SAKHARAM SALVE </t>
  </si>
  <si>
    <t>18-Nov-2023</t>
  </si>
  <si>
    <t>2.58 Yrs</t>
  </si>
  <si>
    <t>18 Nov 2023</t>
  </si>
  <si>
    <t>06-Jan-2024</t>
  </si>
  <si>
    <t>06-Jun-2025</t>
  </si>
  <si>
    <t>24-May-2024</t>
  </si>
  <si>
    <t>13-Jun-2025</t>
  </si>
  <si>
    <t>SSF6409238</t>
  </si>
  <si>
    <t>-</t>
  </si>
  <si>
    <t>PRIYA PRAMOD CHOUTHE</t>
  </si>
  <si>
    <t>1.83 Yrs</t>
  </si>
  <si>
    <t>Closed</t>
  </si>
  <si>
    <t>Umesh Halmare/SF0031505</t>
  </si>
  <si>
    <t>Borrower declaring as death of co borrower on 2 June 26 so not pay the instalment of month June 26; DC till not collected from PMC</t>
  </si>
  <si>
    <t>Co borrower declaring as will pay on 22 June 26; Co borrower's sister Sushma Augustin Hirekerur center leader.</t>
  </si>
  <si>
    <t>Borrower declaring as only two instalment pending but not evidence provide of pay the amount, Now given PTP 30 June 26</t>
  </si>
  <si>
    <t>Accepted the outstanding and given PTP 30 June 26</t>
  </si>
  <si>
    <t>Not aware the house; During calling borrower not pick the call</t>
  </si>
  <si>
    <t>Now borrower suffering by medical issue as cutting her left legs bottom part; so she not pay</t>
  </si>
  <si>
    <t>Borrower's son Akshay communicate at will pay ASAP. Accepted the outstanding</t>
  </si>
  <si>
    <t>Borrower accepted the outstanding and declaring that will pay start after two month. Now shift other place from Bhavani peth; Borrower are rented</t>
  </si>
  <si>
    <t>Intentionly not pay observe during visit.</t>
  </si>
  <si>
    <t>Rented borrower who now go to village from last month declaring by house owner; Borrower accepted the outstanding and intentionly not pay the amount.</t>
  </si>
  <si>
    <t>As per repayment Month April 26 instalment not paid due to medical issue declaring by co borrower.</t>
  </si>
  <si>
    <t xml:space="preserve">Borrower accepted the oustanding and given PTP up to 30 June 26; Instalment not paid due to co borrower not arrival frequently 3-4 month declaring by borrower. 
Borrower Minal's Anty of Yshoda Sakharam Sawale; Jyoti Dipak Sawale.
</t>
  </si>
  <si>
    <t>Centre leader Sushma Augustin Hirekerur not know the borrower; We also search but not meet</t>
  </si>
  <si>
    <t xml:space="preserve">Borrower change her address and now not say about new living spot; Not pick the call </t>
  </si>
  <si>
    <t>Intentionly not pay amount; Co borrower's mother not response during visit.</t>
  </si>
  <si>
    <t>During visit borrower's mother meet and commit as after arrival the borrower will pay amount. PTP 22 June 26</t>
  </si>
  <si>
    <t>Borrower accepted the outstanding and give PTP up to 30 June 26</t>
  </si>
  <si>
    <t>Borrower accepted the outstanding and commit as will pay PTP up to 30 June 26</t>
  </si>
  <si>
    <t>Borrower intentionly not pay and said that manage the amount from co borrower death DC; After end the loan tenure co borrower death so not claim settle.</t>
  </si>
  <si>
    <t>Borrower demanding the next loan so intentionly not pay the amount; These borrower taken also Bhagrashri's Kattimal's loan which also not paid till</t>
  </si>
  <si>
    <t>Borrower declaring as only two instalment pending but not provide the evidence of paid the amount; Agree to pay the amount by instalment</t>
  </si>
  <si>
    <t xml:space="preserve">Co Borrower death and borrower now migrated to village declaring by borrower Minal Nitin Kamble which close relative of Yshoda </t>
  </si>
  <si>
    <r>
      <t xml:space="preserve">As per Digital receipt borrower 357855929_PRIYA PRAMOD CHOUTHE paid the pre closure amount Rs 10856/- to Branch Manager SF0066479_Shakya Rajendra Kamble but he not submit and nor close the loan; After that on due date 05 April 2026 did the BBPS Rs 2240/-; Date 05 May 26 posting via web Rs 2240/- and when identified the trigger to IA Team </t>
    </r>
    <r>
      <rPr>
        <b/>
        <sz val="11"/>
        <rFont val="Calibri"/>
        <family val="2"/>
      </rPr>
      <t xml:space="preserve">Branch Manager SF0066479_Shakya Rajendra Kamble paid the amount via Payment link Rs </t>
    </r>
    <r>
      <rPr>
        <sz val="11"/>
        <rFont val="Calibri"/>
        <family val="2"/>
      </rPr>
      <t>6797/- and close the loan.</t>
    </r>
  </si>
  <si>
    <t>After July 2025 instalment not pay declaring by borrower. Accepted the outstanding and commit as will pay up to 30 June 26.</t>
  </si>
  <si>
    <t>Pending of current month instalment; Borrower declaring as loan given to her close relative Sushma Hirekerur which not paid the amount; During BQM visit Borrower Sushma use beaten language with her spouse.</t>
  </si>
  <si>
    <t>Co Borrower accepted the outstanding and intentionly not pay the amount</t>
  </si>
  <si>
    <t>FN26-27-00629</t>
  </si>
  <si>
    <t>Umesh Halmare</t>
  </si>
  <si>
    <t>SF0031505</t>
  </si>
  <si>
    <t>No Action Taken</t>
  </si>
  <si>
    <t>509670</t>
  </si>
  <si>
    <t>509670 Ganesh Nager1</t>
  </si>
  <si>
    <t>SSF5092043</t>
  </si>
  <si>
    <t xml:space="preserve">ANJALI AKSHAY KASABE </t>
  </si>
  <si>
    <t>15-Dec-2023</t>
  </si>
  <si>
    <t>2.51 Yrs</t>
  </si>
  <si>
    <t>15 Dec 2023</t>
  </si>
  <si>
    <t>08-Jan-2024</t>
  </si>
  <si>
    <t>12-Jun-2026</t>
  </si>
  <si>
    <t>348714</t>
  </si>
  <si>
    <t>772026</t>
  </si>
  <si>
    <t>Chetana Loans-Montly-Migrated</t>
  </si>
  <si>
    <t>04696149</t>
  </si>
  <si>
    <t>ANJU VIJAY</t>
  </si>
  <si>
    <t>25-Jan-2021</t>
  </si>
  <si>
    <t>12.04 Yrs</t>
  </si>
  <si>
    <t>25 Jan 2021</t>
  </si>
  <si>
    <t>&gt; 10 Years</t>
  </si>
  <si>
    <t>463612</t>
  </si>
  <si>
    <t>616925</t>
  </si>
  <si>
    <t>SID951373801084</t>
  </si>
  <si>
    <t>SC</t>
  </si>
  <si>
    <t>Fruits vending</t>
  </si>
  <si>
    <t>BAGAMMA GIRIPPA</t>
  </si>
  <si>
    <t>07-Jan-2021</t>
  </si>
  <si>
    <t>8.07 Yrs</t>
  </si>
  <si>
    <t>07 Jan 2021</t>
  </si>
  <si>
    <t>01-Apr-2025</t>
  </si>
  <si>
    <t>7066061534
8788065467</t>
  </si>
  <si>
    <t>418148</t>
  </si>
  <si>
    <t>937347</t>
  </si>
  <si>
    <t>SSF4473898</t>
  </si>
  <si>
    <t>DEEPALI NITIN PAWAR</t>
  </si>
  <si>
    <t>13-Sep-2023</t>
  </si>
  <si>
    <t>2.76 Yrs</t>
  </si>
  <si>
    <t>13 Sep 2023</t>
  </si>
  <si>
    <t>07-Oct-2023</t>
  </si>
  <si>
    <t>02-Jun-2025</t>
  </si>
  <si>
    <t>678716</t>
  </si>
  <si>
    <t>SSF4941836</t>
  </si>
  <si>
    <t>FARZANA NAZIR SHAIKH</t>
  </si>
  <si>
    <t>25-Nov-2023</t>
  </si>
  <si>
    <t>2.56 Yrs</t>
  </si>
  <si>
    <t>25 Nov 2023</t>
  </si>
  <si>
    <t>08-Nov-2025</t>
  </si>
  <si>
    <t>22-Jul-2024</t>
  </si>
  <si>
    <t>08-Sep-2024</t>
  </si>
  <si>
    <t>29-Sep-2025</t>
  </si>
  <si>
    <t>SID2125102582</t>
  </si>
  <si>
    <t>CENTERING BUSINESS</t>
  </si>
  <si>
    <t>INDUMATI ANDAPPA</t>
  </si>
  <si>
    <t>18-Jan-2021</t>
  </si>
  <si>
    <t>10.42 Yrs</t>
  </si>
  <si>
    <t>18 Jan 2021</t>
  </si>
  <si>
    <t>7219751445
9970715409</t>
  </si>
  <si>
    <t>SSF4977132</t>
  </si>
  <si>
    <t>Cashew Business</t>
  </si>
  <si>
    <t>ISARAT MAHBOOB SHAIKH</t>
  </si>
  <si>
    <t>24-Jun-2024</t>
  </si>
  <si>
    <t>28 Nov 2023</t>
  </si>
  <si>
    <t>22-Nov-2025</t>
  </si>
  <si>
    <t>9021251738
9657809454
7337889968</t>
  </si>
  <si>
    <t>SID2125126059</t>
  </si>
  <si>
    <t>Vegetable vending</t>
  </si>
  <si>
    <t>KAMLABAI DYAMANA</t>
  </si>
  <si>
    <t>10.41 Yrs</t>
  </si>
  <si>
    <t>13-Feb-2024</t>
  </si>
  <si>
    <t>584689</t>
  </si>
  <si>
    <t>584689 New Sangvi1</t>
  </si>
  <si>
    <t>SSF6343151</t>
  </si>
  <si>
    <t>KAVITA DATTA WALHEKAR</t>
  </si>
  <si>
    <t>10-Jul-2024</t>
  </si>
  <si>
    <t>1.94 Yrs</t>
  </si>
  <si>
    <t>10 Jul 2024</t>
  </si>
  <si>
    <t>09-Aug-2024</t>
  </si>
  <si>
    <t>09-Oct-2025</t>
  </si>
  <si>
    <t>Pimpale Gurav</t>
  </si>
  <si>
    <t>313427</t>
  </si>
  <si>
    <t>833804</t>
  </si>
  <si>
    <t>SID951373304226</t>
  </si>
  <si>
    <t>MANISHA SANJAY</t>
  </si>
  <si>
    <t>08-Aug-2019</t>
  </si>
  <si>
    <t>8.36 Yrs</t>
  </si>
  <si>
    <t>08 Aug 2019</t>
  </si>
  <si>
    <t>30-Jun-2022</t>
  </si>
  <si>
    <t>998392</t>
  </si>
  <si>
    <t>SSF6302830</t>
  </si>
  <si>
    <t>MINAKSHI DIPAK KASABE</t>
  </si>
  <si>
    <t>28-Jun-2024</t>
  </si>
  <si>
    <t>28 Jun 2024</t>
  </si>
  <si>
    <t>28-Nov-2025</t>
  </si>
  <si>
    <t>483180</t>
  </si>
  <si>
    <t>919788</t>
  </si>
  <si>
    <t>SSF4696590</t>
  </si>
  <si>
    <t>NAZIYA JALALODDIN RANGAREJ</t>
  </si>
  <si>
    <t>12-Oct-2023</t>
  </si>
  <si>
    <t>2.68 Yrs</t>
  </si>
  <si>
    <t>12 Oct 2023</t>
  </si>
  <si>
    <t>12-Mar-2025</t>
  </si>
  <si>
    <t>7350658607
9503209319</t>
  </si>
  <si>
    <t>08-Apr-2024</t>
  </si>
  <si>
    <t>10-May-2024</t>
  </si>
  <si>
    <t>RAJIVGANDHI NAGAR</t>
  </si>
  <si>
    <t>447785</t>
  </si>
  <si>
    <t>869401</t>
  </si>
  <si>
    <t>SSF5151224</t>
  </si>
  <si>
    <t>NILOFAR FARUQ PATEL</t>
  </si>
  <si>
    <t>23-Dec-2023</t>
  </si>
  <si>
    <t>2.49 Yrs</t>
  </si>
  <si>
    <t>23 Dec 2023</t>
  </si>
  <si>
    <t>16-Jan-2025</t>
  </si>
  <si>
    <t>48761 C1</t>
  </si>
  <si>
    <t>48761 C1 Bhim Nagar1</t>
  </si>
  <si>
    <t>SSF6347008</t>
  </si>
  <si>
    <t>PRIYANKA DIPAK SHINDE</t>
  </si>
  <si>
    <t>12-Jul-2024</t>
  </si>
  <si>
    <t>1.93 Yrs</t>
  </si>
  <si>
    <t>12 Jul 2024</t>
  </si>
  <si>
    <t>07-Aug-2024</t>
  </si>
  <si>
    <t>SSF6291397</t>
  </si>
  <si>
    <t>RESHMA AMJAD KHAN</t>
  </si>
  <si>
    <t>27-Mar-2025</t>
  </si>
  <si>
    <t>9607785117
9011396669</t>
  </si>
  <si>
    <t>SID951373330762</t>
  </si>
  <si>
    <t>ROHINI BHARAT</t>
  </si>
  <si>
    <t>SSF5006326</t>
  </si>
  <si>
    <t>SAJEDA HASAN KHAN</t>
  </si>
  <si>
    <t>13-Dec-2023</t>
  </si>
  <si>
    <t>2.52 Yrs</t>
  </si>
  <si>
    <t>13 Dec 2023</t>
  </si>
  <si>
    <t>29-May-2025</t>
  </si>
  <si>
    <t>9921073696
7666741579</t>
  </si>
  <si>
    <t>36271</t>
  </si>
  <si>
    <t>77619</t>
  </si>
  <si>
    <t>SSF5427552</t>
  </si>
  <si>
    <t>SHAIKH SHAKERA ASIF</t>
  </si>
  <si>
    <t>07-Feb-2024</t>
  </si>
  <si>
    <t>2.36 Yrs</t>
  </si>
  <si>
    <t>07 Feb 2024</t>
  </si>
  <si>
    <t>10-Mar-2024</t>
  </si>
  <si>
    <t>26-Apr-2025</t>
  </si>
  <si>
    <t>7820819195
7499799373</t>
  </si>
  <si>
    <t>SID951373304225</t>
  </si>
  <si>
    <t>SUJATA RAJU</t>
  </si>
  <si>
    <t>8.33 Yrs</t>
  </si>
  <si>
    <t>Borrower accepted the outstanding and commit as will pay Four instalment ASAP.</t>
  </si>
  <si>
    <t>Now borrower live at Latur with family and agree to settle the amount in month Aug 26.</t>
  </si>
  <si>
    <t>Borrower's daughter commit as will pay OTS amount in this month end.</t>
  </si>
  <si>
    <t>Borrower accepted the outstanding and agree to pay the outstandng via OTS in this month.</t>
  </si>
  <si>
    <t>Co borrower declaring as paid the all instalment but not provide the evidence; LC avaialble but not updated</t>
  </si>
  <si>
    <t>Co borrower declaring as paid the all instalment but not provide the evidence.</t>
  </si>
  <si>
    <t>Borrower intentionly not  pay the amount observe during visit.</t>
  </si>
  <si>
    <t>Borrower now live at out of Pune at her village; Not aware about exact village declaring by CL Vahida Shaikh; Only last two month instalment posting not avaialble.</t>
  </si>
  <si>
    <t>Borrower are aged and co borrower medical issue as paralisys; Not earning source properly so not pay the amount.</t>
  </si>
  <si>
    <t>Borrower accepted the outstanding and agree to pay. Borrower affected in previous fraud with Rs 15000 and HO booked the fraud by Rs 11200/- remaining amount Rs 3800/- borrower not agree to pay.</t>
  </si>
  <si>
    <t>Moratorium outstanding which not agree to pay as full; Commit as half amount will pay via OTS.</t>
  </si>
  <si>
    <t>Accepted the outstanding and borrower commit as start the instalment from this month; Previous fraud booked and posting did on 10 Sep 25</t>
  </si>
  <si>
    <t>Intentionly not pay the amount</t>
  </si>
  <si>
    <t>Borrower gave half loan to other person which paid half instalment; During visit not meet and intentionly not pay observe during calling communication.</t>
  </si>
  <si>
    <t>Intentionly not pay amount, LC Available</t>
  </si>
  <si>
    <t>Intentionly not pay; During visit LC available; Borrower not meet during visit due to go wages</t>
  </si>
  <si>
    <t>Borrower declaring as not pay the amount after Mar 2025 due to family problem; Now commit as start the pay from this month</t>
  </si>
  <si>
    <t xml:space="preserve">Borrower declaring as Mar, April and May 26 month instalment not paid, </t>
  </si>
  <si>
    <t>Borrower Declaring as pending the three instalment of month June, July and Sep 2025 which will close up to Aug 26</t>
  </si>
  <si>
    <t>As per Digital receipt Co borrower Prakash Dhondiram Sarate send the instalment amount Rs 2240/- on dated 31 Aug 2025 to Branch Manager SF0066479_Shakya Rajendra Kamble phone pay no. 9834505620 but he not submit and nor posting the amount on account of borrower 354214422_KAVITA SAKHARAM UMAP.</t>
  </si>
  <si>
    <t>Borrower declaring as after month Sep 2025 not pay the amount due to staff not arrival and contact; Now agree to pay the amount by instalment.</t>
  </si>
  <si>
    <t>Month Nov 25 and Jan 26 instalement not posting available which will till not confirm by borrower.</t>
  </si>
  <si>
    <t>Borrower's son suffering by accident so not paid the instalment of month May and June 26 declaring by Rohan Kadam; Now agree to pay remaining total three instalment in next month.</t>
  </si>
  <si>
    <t>Last instalment posting not available</t>
  </si>
  <si>
    <t>513199</t>
  </si>
  <si>
    <t>513199 Momin Pura Swarget1</t>
  </si>
  <si>
    <t>SSF5685224</t>
  </si>
  <si>
    <t>AFEEN FIROJ SHAIKH</t>
  </si>
  <si>
    <t>03-Mar-2024</t>
  </si>
  <si>
    <t>2.29 Yrs</t>
  </si>
  <si>
    <t>03 Mar 2024</t>
  </si>
  <si>
    <t>05-Apr-2024</t>
  </si>
  <si>
    <t>23-Mar-2025</t>
  </si>
  <si>
    <t>444460</t>
  </si>
  <si>
    <t>864496</t>
  </si>
  <si>
    <t>SSF6309451</t>
  </si>
  <si>
    <t>ASHWINI SANTOSH SAKAT</t>
  </si>
  <si>
    <t>14-Jun-2026</t>
  </si>
  <si>
    <t>406193</t>
  </si>
  <si>
    <t>806158</t>
  </si>
  <si>
    <t>SSF4519214</t>
  </si>
  <si>
    <t>HARSHA MANISH MESHRAM</t>
  </si>
  <si>
    <t>14-Sep-2023</t>
  </si>
  <si>
    <t>14 Sep 2023</t>
  </si>
  <si>
    <t>04-Oct-2023</t>
  </si>
  <si>
    <t>05-Aug-2025</t>
  </si>
  <si>
    <t>04-Mar-2024</t>
  </si>
  <si>
    <t>04-Apr-2024</t>
  </si>
  <si>
    <t>347036</t>
  </si>
  <si>
    <t>347036 Amrin Attar1</t>
  </si>
  <si>
    <t>SSF5111120</t>
  </si>
  <si>
    <t>KAVITA SAKHARAM UMAP</t>
  </si>
  <si>
    <t>20-Dec-2023</t>
  </si>
  <si>
    <t>20 Dec 2023</t>
  </si>
  <si>
    <t>08-Feb-2024</t>
  </si>
  <si>
    <t>08-Sep-2025</t>
  </si>
  <si>
    <t>01-Oct-2024</t>
  </si>
  <si>
    <t>08-Nov-2024</t>
  </si>
  <si>
    <t>444460 Parmar Balding1</t>
  </si>
  <si>
    <t>SSF5490481</t>
  </si>
  <si>
    <t>RAVEENA SAGAR BHISE</t>
  </si>
  <si>
    <t>09-Feb-2024</t>
  </si>
  <si>
    <t>09 Feb 2024</t>
  </si>
  <si>
    <t>24-Feb-2026</t>
  </si>
  <si>
    <t>SSF6302997</t>
  </si>
  <si>
    <t>SUNITA POPAT KADAM</t>
  </si>
  <si>
    <t>02-Jul-2024</t>
  </si>
  <si>
    <t>1.96 Yrs</t>
  </si>
  <si>
    <t>02 Jul 2024</t>
  </si>
  <si>
    <t>16-Apr-2026</t>
  </si>
  <si>
    <t>48761</t>
  </si>
  <si>
    <t>946065</t>
  </si>
  <si>
    <t>SSF4613083</t>
  </si>
  <si>
    <t>URMILA KARAN PATIL</t>
  </si>
  <si>
    <t>26-Sep-2023</t>
  </si>
  <si>
    <t>2.73 Yrs</t>
  </si>
  <si>
    <t>26 Sep 2023</t>
  </si>
  <si>
    <t>08-Nov-2023</t>
  </si>
  <si>
    <t>16-Sep-2025</t>
  </si>
  <si>
    <t>337596</t>
  </si>
  <si>
    <t>723207</t>
  </si>
  <si>
    <t>575170</t>
  </si>
  <si>
    <t>347036 Asref Nagar 01021</t>
  </si>
  <si>
    <t>SSF6446302</t>
  </si>
  <si>
    <t>FARHIN ZEESHAN KHAN</t>
  </si>
  <si>
    <t>27-Aug-2024</t>
  </si>
  <si>
    <t>1.81 Yrs</t>
  </si>
  <si>
    <t>27 Aug 2024</t>
  </si>
  <si>
    <t>08-Oct-2024</t>
  </si>
  <si>
    <t>11-Jun-2026</t>
  </si>
  <si>
    <t>SSF6187727</t>
  </si>
  <si>
    <t>JAYSHREE RAHUL GAIKWAD</t>
  </si>
  <si>
    <t>2.07 Yrs</t>
  </si>
  <si>
    <t>24 May 2024</t>
  </si>
  <si>
    <t>08-Jul-2024</t>
  </si>
  <si>
    <t>20-May-2026</t>
  </si>
  <si>
    <t>SSF6311142</t>
  </si>
  <si>
    <t>KAMBALE JYOTI SACHIN</t>
  </si>
  <si>
    <t>15-Jun-2026</t>
  </si>
  <si>
    <t>534753</t>
  </si>
  <si>
    <t>986410</t>
  </si>
  <si>
    <t>SSF5972811</t>
  </si>
  <si>
    <t>MUNZAREEN AMIR SHAIKH</t>
  </si>
  <si>
    <t>02-Sep-2024</t>
  </si>
  <si>
    <t>18 Apr 2024</t>
  </si>
  <si>
    <t>10-Oct-2024</t>
  </si>
  <si>
    <t>22-May-2026</t>
  </si>
  <si>
    <t>433569</t>
  </si>
  <si>
    <t>848670</t>
  </si>
  <si>
    <t>SID951373429967</t>
  </si>
  <si>
    <t>Stationery Business</t>
  </si>
  <si>
    <t>NAUSHAD MOHAMMAD MULANI</t>
  </si>
  <si>
    <t>31-Jul-2024</t>
  </si>
  <si>
    <t>GL-5</t>
  </si>
  <si>
    <t>2.92 Yrs</t>
  </si>
  <si>
    <t>22 Feb 2021</t>
  </si>
  <si>
    <t>05-Sep-2024</t>
  </si>
  <si>
    <t>337976</t>
  </si>
  <si>
    <t>689198</t>
  </si>
  <si>
    <t>SID951374187686</t>
  </si>
  <si>
    <t>NIKITA SANDEEP MORE</t>
  </si>
  <si>
    <t>GL-4</t>
  </si>
  <si>
    <t>3.00 Yrs</t>
  </si>
  <si>
    <t>23 Jul 2020</t>
  </si>
  <si>
    <t>06-Oct-2024</t>
  </si>
  <si>
    <t>06-Jun-2026</t>
  </si>
  <si>
    <t>509670 Kadke Vasti Group1</t>
  </si>
  <si>
    <t>SSF6458308</t>
  </si>
  <si>
    <t>pornima kapil khandagale</t>
  </si>
  <si>
    <t>04-Sep-2024</t>
  </si>
  <si>
    <t>1.79 Yrs</t>
  </si>
  <si>
    <t>04 Sep 2024</t>
  </si>
  <si>
    <t>08-Jun-2026</t>
  </si>
  <si>
    <t>SSF6430008</t>
  </si>
  <si>
    <t>PRIYANKA MAHADEV JADHAV</t>
  </si>
  <si>
    <t>14-Aug-2024</t>
  </si>
  <si>
    <t>1.84 Yrs</t>
  </si>
  <si>
    <t>14 Aug 2024</t>
  </si>
  <si>
    <t>13-Jun-2026</t>
  </si>
  <si>
    <t>490554</t>
  </si>
  <si>
    <t>928559</t>
  </si>
  <si>
    <t>SID2125385164</t>
  </si>
  <si>
    <t>Saree Business</t>
  </si>
  <si>
    <t>PUSHPA LAXMAN GHOLAVE</t>
  </si>
  <si>
    <t>22-Jun-2024</t>
  </si>
  <si>
    <t>16 Sep 2020</t>
  </si>
  <si>
    <t>07-Jun-2026</t>
  </si>
  <si>
    <t>SSF6247222</t>
  </si>
  <si>
    <t>RESHMA DINESH SHINDE</t>
  </si>
  <si>
    <t>17-Jun-2024</t>
  </si>
  <si>
    <t>2.00 Yrs</t>
  </si>
  <si>
    <t>17 Jun 2024</t>
  </si>
  <si>
    <t>10-Aug-2024</t>
  </si>
  <si>
    <t>10-Jun-2026</t>
  </si>
  <si>
    <t>SSF6430041</t>
  </si>
  <si>
    <t>RESHMA IRFAN KHATIK</t>
  </si>
  <si>
    <t>SSF6286083</t>
  </si>
  <si>
    <t>RIZWANA JAVID SHAIKH</t>
  </si>
  <si>
    <t>22 Jun 2024</t>
  </si>
  <si>
    <t>329302</t>
  </si>
  <si>
    <t>673495</t>
  </si>
  <si>
    <t>SID951374566631</t>
  </si>
  <si>
    <t>ROHINI PRAKASH TIBE</t>
  </si>
  <si>
    <t>24-Jul-2024</t>
  </si>
  <si>
    <t>7.48 Yrs</t>
  </si>
  <si>
    <t>25 Feb 2020</t>
  </si>
  <si>
    <t>07-Sep-2024</t>
  </si>
  <si>
    <t>SID2125330431</t>
  </si>
  <si>
    <t>Snacks Vending</t>
  </si>
  <si>
    <t>SARASWATI PRAKASH JADHAV</t>
  </si>
  <si>
    <t>9.77 Yrs</t>
  </si>
  <si>
    <t>45772</t>
  </si>
  <si>
    <t>835283</t>
  </si>
  <si>
    <t>SSF6273875</t>
  </si>
  <si>
    <t>SAVITA VIJAY RITHE</t>
  </si>
  <si>
    <t>23-May-2026</t>
  </si>
  <si>
    <t>Kondhava C1</t>
  </si>
  <si>
    <t>Kondhava C1 New 11</t>
  </si>
  <si>
    <t>SSF6205108</t>
  </si>
  <si>
    <t>SAYYED NILOFER JAFFER</t>
  </si>
  <si>
    <t>03-Aug-2024</t>
  </si>
  <si>
    <t>03-Jun-2026</t>
  </si>
  <si>
    <t>SSF6311328</t>
  </si>
  <si>
    <t>TARA CHANDRAHAJ PUJARI</t>
  </si>
  <si>
    <t>17-Jun-2026</t>
  </si>
  <si>
    <t xml:space="preserve">June month EMI paid   /Nominee dead insurance pending </t>
  </si>
  <si>
    <t xml:space="preserve">June month EMI pending  /No issue </t>
  </si>
  <si>
    <t xml:space="preserve">June month EMI paid /No issue </t>
  </si>
  <si>
    <t xml:space="preserve">Loan closed  /No issue </t>
  </si>
  <si>
    <t>Shubham Talole/SF0037282</t>
  </si>
  <si>
    <t>SF0037282</t>
  </si>
  <si>
    <t>Shubham Talole</t>
  </si>
  <si>
    <t>Completed-Report Submitted</t>
  </si>
  <si>
    <t xml:space="preserve">Branch Manager Shakya Rajendra Kamble/SF0066479 was found involved in Pre closure and Collection Amount Misappropriation (Collected EMIs but not posted to concerned borrower accounts) on the names of 02 borrower for the amounting to Rs. 13,096/- based on the evidence available.
Total Fraud Amount = Rs. 13,096/-
Recovered Amount = Rs. 10,856/- 
Net Fraud Amount  = Rs. 2240/-
</t>
  </si>
  <si>
    <t>SF0066479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</si>
</sst>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b/>
      <sz val="1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84">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18" fontId="32" fillId="8" borderId="0" xfId="0" applyNumberFormat="1" applyFont="1" applyFill="1" applyProtection="1">
      <protection locked="0"/>
    </xf>
    <xf numFmtId="0" fontId="36" fillId="0" borderId="1" xfId="0" applyFont="1" applyBorder="1" applyAlignment="1">
      <alignment vertical="center" readingOrder="1"/>
    </xf>
    <xf numFmtId="172" fontId="36" fillId="0" borderId="1" xfId="0" applyNumberFormat="1" applyFont="1" applyBorder="1" applyAlignment="1">
      <alignment vertical="center" readingOrder="1"/>
    </xf>
    <xf numFmtId="0" fontId="36" fillId="0" borderId="1" xfId="0" applyFont="1" applyBorder="1" applyAlignment="1">
      <alignment horizontal="right" vertical="center" wrapText="1" readingOrder="1"/>
    </xf>
    <xf numFmtId="15" fontId="36" fillId="0" borderId="1" xfId="0" applyNumberFormat="1" applyFont="1" applyBorder="1" applyAlignment="1">
      <alignment vertical="center" readingOrder="1"/>
    </xf>
    <xf numFmtId="0" fontId="32" fillId="0" borderId="1" xfId="0" applyFont="1" applyBorder="1"/>
    <xf numFmtId="0" fontId="36" fillId="0" borderId="1" xfId="0" applyFont="1" applyBorder="1" applyAlignment="1">
      <alignment vertical="top" readingOrder="1"/>
    </xf>
    <xf numFmtId="172" fontId="36" fillId="0" borderId="1" xfId="0" applyNumberFormat="1" applyFont="1" applyBorder="1" applyAlignment="1">
      <alignment vertical="top" readingOrder="1"/>
    </xf>
    <xf numFmtId="0" fontId="32" fillId="0" borderId="1" xfId="0" applyFont="1" applyBorder="1" applyAlignment="1">
      <alignment horizontal="left" vertical="center"/>
    </xf>
    <xf numFmtId="0" fontId="0" fillId="8" borderId="1" xfId="0" applyFill="1" applyBorder="1" applyAlignment="1" applyProtection="1">
      <alignment horizontal="left" vertical="center"/>
      <protection locked="0"/>
    </xf>
    <xf numFmtId="0" fontId="36" fillId="0" borderId="15" xfId="0" applyFont="1" applyBorder="1" applyAlignment="1">
      <alignment horizontal="center" vertical="center" wrapText="1" readingOrder="1"/>
    </xf>
    <xf numFmtId="167" fontId="11" fillId="0" borderId="1" xfId="15" applyNumberFormat="1" applyFont="1" applyFill="1" applyBorder="1" applyAlignment="1" applyProtection="1">
      <alignment horizontal="left" vertical="top"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4">
    <cellStyle name="Comma" xfId="30" builtinId="3"/>
    <cellStyle name="Comma 2" xfId="33" xr:uid="{48880344-0DCA-42A1-BDEF-1C43F041FE75}"/>
    <cellStyle name="Comma 2 2" xfId="14" xr:uid="{00000000-0005-0000-0000-000000000000}"/>
    <cellStyle name="Comma 2 2 2" xfId="32" xr:uid="{F80E7E8B-E812-4034-A1A5-0AEF823A255B}"/>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3" t="s">
        <v>171</v>
      </c>
      <c r="G1" s="83" t="s">
        <v>179</v>
      </c>
      <c r="H1" s="83"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D1" zoomScaleNormal="100" workbookViewId="0">
      <pane ySplit="4" topLeftCell="A5" activePane="bottomLeft" state="frozen"/>
      <selection pane="bottomLeft" activeCell="M5" sqref="M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1" t="str">
        <f>IF('Physical Cash at Safe'!D28="Yes", 'Physical Cash at Safe'!B4, 'Borrower Wise Details'!B5)</f>
        <v>MRIL0469</v>
      </c>
      <c r="D5" s="64" t="str">
        <f>IF('Physical Cash at Safe'!D28="Yes", 'Physical Cash at Safe'!A4, 'Borrower Wise Details'!C5)</f>
        <v>Pune</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46175</v>
      </c>
      <c r="H5" s="62" t="s">
        <v>267</v>
      </c>
      <c r="I5" s="61">
        <v>46176</v>
      </c>
      <c r="J5" s="78" t="str">
        <f>IF('Physical Cash at Safe'!D28="Yes",'Physical Cash at Safe'!E28,IF('Borrower Wise Details'!D5&lt;&gt;"",'Borrower Wise Details'!D5,""))</f>
        <v>FN26-27-00629</v>
      </c>
      <c r="K5" s="88">
        <v>1</v>
      </c>
      <c r="L5" s="89">
        <v>10856</v>
      </c>
      <c r="M5" s="89">
        <v>10856</v>
      </c>
      <c r="N5" s="89" t="s">
        <v>271</v>
      </c>
      <c r="O5" s="89" t="s">
        <v>268</v>
      </c>
      <c r="P5" s="89" t="s">
        <v>269</v>
      </c>
      <c r="Q5" s="89" t="s">
        <v>270</v>
      </c>
      <c r="R5" s="79" t="str">
        <f>IF('Physical Cash at Safe'!$D$28="Yes", 'Physical Cash at Safe'!$A$28, IF('Borrower Wise Details'!F5&lt;&gt;"", 'Borrower Wise Details'!F5, ""))</f>
        <v>Shakya Rajendra Kamble</v>
      </c>
      <c r="S5" s="78" t="str">
        <f>IF('Physical Cash at Safe'!$D$28="Yes", 'Physical Cash at Safe'!$C$28, IF('Borrower Wise Details'!H5&lt;&gt;"", 'Borrower Wise Details'!H5, ""))</f>
        <v>Branch Manager</v>
      </c>
      <c r="T5" s="78" t="str">
        <f>IF('Physical Cash at Safe'!$D$28="Yes", 'Physical Cash at Safe'!$B$28, IF('Borrower Wise Details'!G5&lt;&gt;"", 'Borrower Wise Details'!G5, ""))</f>
        <v>SF0066479</v>
      </c>
      <c r="U5" s="82" t="s">
        <v>274</v>
      </c>
      <c r="V5" s="61">
        <v>46176</v>
      </c>
      <c r="W5" s="78" t="str">
        <f>IF('Physical Cash at Safe'!$D$28="Yes",
    "Safe Locker Cash Siphoned Off",
    IF('Borrower Wise Details'!$P$5&lt;&gt;"",'Borrower Wise Details'!$P$5,"")
)</f>
        <v>Pre-Closure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Collection Amount Misappropriated</v>
      </c>
      <c r="Y5" s="90" t="s">
        <v>858</v>
      </c>
      <c r="Z5" s="61">
        <v>46190</v>
      </c>
      <c r="AA5" s="61">
        <v>46192</v>
      </c>
      <c r="AB5" s="61" t="s">
        <v>857</v>
      </c>
      <c r="AC5" s="61" t="s">
        <v>856</v>
      </c>
      <c r="AD5" s="61">
        <v>19</v>
      </c>
      <c r="AE5" s="61" t="s">
        <v>518</v>
      </c>
      <c r="AF5" s="61" t="s">
        <v>519</v>
      </c>
      <c r="AG5" s="61"/>
      <c r="AH5" s="107" cm="1">
        <f t="array" ref="AH5">IF(COUNTA('Loan Outstanding Report'!$BI$5:$BI$6000)=0,"",SUMPRODUCT(--(FREQUENCY(IF('Loan Outstanding Report'!$BI$5:$BI$6000&lt;&gt;"",MATCH('Loan Outstanding Report'!$S$5:$S$6000,'Loan Outstanding Report'!$S$5:$S$6000,0)),ROW('Loan Outstanding Report'!$S$5:$S$6000)-ROW('Loan Outstanding Report'!S5)+1)&gt;0)))</f>
        <v>71</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13096</v>
      </c>
      <c r="AJ5" s="80">
        <v>10856</v>
      </c>
      <c r="AK5" s="80">
        <v>0</v>
      </c>
      <c r="AL5" s="80">
        <f>IFERROR(IF(COUNTA(AI:AK5)=0,"",AI5-(AJ5+AK5)),"")</f>
        <v>2240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46203</v>
      </c>
      <c r="AO5" s="148" t="s">
        <v>859</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9" t="s">
        <v>81</v>
      </c>
      <c r="I3" s="149"/>
      <c r="J3" s="149"/>
      <c r="K3" s="149"/>
      <c r="L3" s="149"/>
      <c r="M3" s="149"/>
      <c r="N3" s="57"/>
      <c r="O3" s="57"/>
      <c r="P3" s="57"/>
      <c r="Q3" s="57"/>
      <c r="R3" s="75"/>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MRIL0469</v>
      </c>
      <c r="C5" s="50" t="str">
        <f>IF('Fraud Investigation Report'!D5="", "", 'Fraud Investigation Report'!D5)</f>
        <v>Pune</v>
      </c>
      <c r="D5" s="73" t="str">
        <f>IF(OR('Fraud Investigation Report'!R5="", 'Fraud Investigation Report'!R5=0), "", 'Fraud Investigation Report'!R5)</f>
        <v>Shakya Rajendra Kamble</v>
      </c>
      <c r="E5" s="73" t="str">
        <f>IF(OR('Fraud Investigation Report'!T5="", 'Fraud Investigation Report'!T5=0), "", 'Fraud Investigation Report'!T5)</f>
        <v>SF0066479</v>
      </c>
      <c r="F5" s="73" t="str">
        <f>IF(OR('Fraud Investigation Report'!S5="", 'Fraud Investigation Report'!S5=0), "", 'Fraud Investigation Report'!S5)</f>
        <v>Branch Manager</v>
      </c>
      <c r="G5" s="50" t="str">
        <f>IF('Fraud Investigation Report'!J5="", "", 'Fraud Investigation Report'!J5)</f>
        <v>FN26-27-00629</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2240</v>
      </c>
      <c r="J5" s="74">
        <f>IF(OR(ISNUMBER(SEARCH("Pre-Closure Amount Misappropriated",'Fraud Investigation Report'!W5)), ISNUMBER(SEARCH("Pre-Closure Amount Misappropriated",'Fraud Investigation Report'!X5))),
    SUMIFS('Borrower Wise Details'!$R$5:$R$1003, 'Borrower Wise Details'!$P$5:$P$1003, "Pre-Closure Amount Misappropriated"),
    ""
)</f>
        <v>10856</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13096</v>
      </c>
      <c r="O5" s="103">
        <f>IFERROR('Fraud Investigation Report'!AJ5+'Fraud Investigation Report'!AK5,"")</f>
        <v>10856</v>
      </c>
      <c r="P5" s="102">
        <f>IF(AND(N5="", O5=""), "", IF(O5="", N5, N5 - IF(ISNUMBER(O5), O5, 0)))</f>
        <v>2240</v>
      </c>
      <c r="Q5" s="49" t="s">
        <v>223</v>
      </c>
      <c r="R5" s="93" t="s">
        <v>520</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0" activePane="bottomLeft" state="frozen"/>
      <selection pane="bottomLeft" activeCell="D37" sqref="D3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8" t="s">
        <v>2</v>
      </c>
      <c r="B1" s="169"/>
      <c r="C1" s="169"/>
      <c r="D1" s="169"/>
      <c r="E1" s="170"/>
    </row>
    <row r="2" spans="1:5" ht="18.5" x14ac:dyDescent="0.45">
      <c r="A2" s="14"/>
      <c r="B2" s="171" t="s">
        <v>224</v>
      </c>
      <c r="C2" s="171"/>
      <c r="D2" s="171"/>
      <c r="E2" s="15"/>
    </row>
    <row r="3" spans="1:5" ht="14.5" x14ac:dyDescent="0.35">
      <c r="A3" s="16" t="s">
        <v>1</v>
      </c>
      <c r="B3" s="16" t="s">
        <v>0</v>
      </c>
      <c r="C3" s="16" t="s">
        <v>62</v>
      </c>
      <c r="D3" s="16" t="s">
        <v>63</v>
      </c>
      <c r="E3" s="16" t="s">
        <v>5</v>
      </c>
    </row>
    <row r="4" spans="1:5" ht="24" customHeight="1" x14ac:dyDescent="0.35">
      <c r="A4" s="40" t="s">
        <v>257</v>
      </c>
      <c r="B4" s="41" t="s">
        <v>258</v>
      </c>
      <c r="C4" s="41" t="s">
        <v>258</v>
      </c>
      <c r="D4" s="41" t="s">
        <v>258</v>
      </c>
      <c r="E4" s="41" t="s">
        <v>259</v>
      </c>
    </row>
    <row r="5" spans="1:5" ht="35.25" customHeight="1" x14ac:dyDescent="0.35">
      <c r="A5" s="17" t="s">
        <v>4</v>
      </c>
      <c r="B5" s="17" t="s">
        <v>93</v>
      </c>
      <c r="C5" s="17" t="s">
        <v>194</v>
      </c>
      <c r="D5" s="17" t="s">
        <v>94</v>
      </c>
      <c r="E5" s="17" t="s">
        <v>64</v>
      </c>
    </row>
    <row r="6" spans="1:5" ht="25.5" customHeight="1" x14ac:dyDescent="0.35">
      <c r="A6" s="42" t="s">
        <v>260</v>
      </c>
      <c r="B6" s="18">
        <v>46190</v>
      </c>
      <c r="C6" s="18">
        <v>46190</v>
      </c>
      <c r="D6" s="18">
        <v>46190</v>
      </c>
      <c r="E6" s="19">
        <v>0.52083333333333337</v>
      </c>
    </row>
    <row r="7" spans="1:5" ht="15.5" x14ac:dyDescent="0.35">
      <c r="A7" s="172" t="s">
        <v>65</v>
      </c>
      <c r="B7" s="173"/>
      <c r="C7" s="173"/>
      <c r="D7" s="173"/>
      <c r="E7" s="173"/>
    </row>
    <row r="8" spans="1:5" ht="15" customHeight="1" x14ac:dyDescent="0.35">
      <c r="A8" s="174" t="s">
        <v>66</v>
      </c>
      <c r="B8" s="176" t="s">
        <v>86</v>
      </c>
      <c r="C8" s="177"/>
      <c r="D8" s="178" t="s">
        <v>67</v>
      </c>
      <c r="E8" s="179"/>
    </row>
    <row r="9" spans="1:5" ht="14.5" x14ac:dyDescent="0.35">
      <c r="A9" s="175"/>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4</v>
      </c>
      <c r="C11" s="23">
        <f>B11*A11</f>
        <v>2000</v>
      </c>
      <c r="D11" s="25">
        <v>4</v>
      </c>
      <c r="E11" s="23">
        <f t="shared" ref="E11:E17" si="0">D11*A11</f>
        <v>2000</v>
      </c>
    </row>
    <row r="12" spans="1:5" ht="14.5" x14ac:dyDescent="0.35">
      <c r="A12" s="24">
        <v>200</v>
      </c>
      <c r="B12" s="25">
        <v>1</v>
      </c>
      <c r="C12" s="23">
        <f>B12*A12</f>
        <v>200</v>
      </c>
      <c r="D12" s="25">
        <v>1</v>
      </c>
      <c r="E12" s="23">
        <f t="shared" si="0"/>
        <v>200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2</v>
      </c>
      <c r="C15" s="23">
        <f t="shared" si="1"/>
        <v>40</v>
      </c>
      <c r="D15" s="25">
        <v>2</v>
      </c>
      <c r="E15" s="23">
        <f t="shared" si="0"/>
        <v>40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2240</v>
      </c>
      <c r="D19" s="30" t="s">
        <v>71</v>
      </c>
      <c r="E19" s="31">
        <f>SUM(E10:E18)</f>
        <v>2240</v>
      </c>
    </row>
    <row r="20" spans="1:5" ht="30" customHeight="1" x14ac:dyDescent="0.35">
      <c r="A20" s="180" t="s">
        <v>91</v>
      </c>
      <c r="B20" s="181"/>
      <c r="C20" s="32">
        <v>0</v>
      </c>
      <c r="D20" s="33" t="s">
        <v>85</v>
      </c>
      <c r="E20" s="34">
        <v>0</v>
      </c>
    </row>
    <row r="21" spans="1:5" ht="30" customHeight="1" x14ac:dyDescent="0.35">
      <c r="A21" s="182" t="s">
        <v>82</v>
      </c>
      <c r="B21" s="183"/>
      <c r="C21" s="34">
        <v>0</v>
      </c>
      <c r="D21" s="33" t="s">
        <v>83</v>
      </c>
      <c r="E21" s="34">
        <v>0</v>
      </c>
    </row>
    <row r="22" spans="1:5" ht="30" customHeight="1" x14ac:dyDescent="0.35">
      <c r="A22" s="182" t="s">
        <v>72</v>
      </c>
      <c r="B22" s="183"/>
      <c r="C22" s="34">
        <v>0</v>
      </c>
      <c r="D22" s="35" t="s">
        <v>73</v>
      </c>
      <c r="E22" s="34"/>
    </row>
    <row r="23" spans="1:5" ht="30" customHeight="1" x14ac:dyDescent="0.35">
      <c r="A23" s="182" t="s">
        <v>74</v>
      </c>
      <c r="B23" s="183"/>
      <c r="C23" s="52">
        <f>(C19+C21)-(E20+E21)-E19</f>
        <v>0</v>
      </c>
      <c r="D23" s="53" t="s">
        <v>193</v>
      </c>
      <c r="E23" s="34">
        <v>0</v>
      </c>
    </row>
    <row r="24" spans="1:5" ht="82.5" customHeight="1" x14ac:dyDescent="0.35">
      <c r="A24" s="33" t="s">
        <v>226</v>
      </c>
      <c r="B24" s="167" t="s">
        <v>254</v>
      </c>
      <c r="C24" s="167"/>
      <c r="D24" s="167"/>
      <c r="E24" s="167"/>
    </row>
    <row r="25" spans="1:5" ht="57.75" customHeight="1" x14ac:dyDescent="0.35">
      <c r="A25" s="36" t="s">
        <v>75</v>
      </c>
      <c r="B25" s="156"/>
      <c r="C25" s="156"/>
      <c r="D25" s="156"/>
      <c r="E25" s="156"/>
    </row>
    <row r="26" spans="1:5" ht="20.149999999999999" customHeight="1" x14ac:dyDescent="0.35">
      <c r="A26" s="161" t="s">
        <v>170</v>
      </c>
      <c r="B26" s="161"/>
      <c r="C26" s="161"/>
      <c r="D26" s="161"/>
      <c r="E26" s="161"/>
    </row>
    <row r="27" spans="1:5" ht="27.75" customHeight="1" x14ac:dyDescent="0.35">
      <c r="A27" s="76" t="s">
        <v>130</v>
      </c>
      <c r="B27" s="76" t="s">
        <v>131</v>
      </c>
      <c r="C27" s="76" t="s">
        <v>132</v>
      </c>
      <c r="D27" s="76" t="s">
        <v>166</v>
      </c>
      <c r="E27" s="76" t="s">
        <v>167</v>
      </c>
    </row>
    <row r="28" spans="1:5" ht="30" customHeight="1" x14ac:dyDescent="0.35">
      <c r="A28" s="41"/>
      <c r="B28" s="41"/>
      <c r="C28" s="43"/>
      <c r="D28" s="43" t="s">
        <v>222</v>
      </c>
      <c r="E28" s="86"/>
    </row>
    <row r="29" spans="1:5" ht="30" customHeight="1" x14ac:dyDescent="0.35">
      <c r="A29" s="76" t="s">
        <v>169</v>
      </c>
      <c r="B29" s="77" t="s">
        <v>168</v>
      </c>
      <c r="C29" s="76" t="s">
        <v>195</v>
      </c>
      <c r="D29" s="159" t="s">
        <v>196</v>
      </c>
      <c r="E29" s="160"/>
    </row>
    <row r="30" spans="1:5" ht="40" customHeight="1" x14ac:dyDescent="0.35">
      <c r="A30" s="84"/>
      <c r="B30" s="84"/>
      <c r="C30" s="85" t="str">
        <f>IF(AND(A30="",B30=""),"",A30-B30)</f>
        <v/>
      </c>
      <c r="D30" s="162"/>
      <c r="E30" s="163"/>
    </row>
    <row r="31" spans="1:5" ht="15" customHeight="1" x14ac:dyDescent="0.35">
      <c r="A31" s="164"/>
      <c r="B31" s="165"/>
      <c r="C31" s="165"/>
      <c r="D31" s="165"/>
      <c r="E31" s="166"/>
    </row>
    <row r="32" spans="1:5" ht="24.75" customHeight="1" x14ac:dyDescent="0.35">
      <c r="A32" s="37" t="s">
        <v>197</v>
      </c>
      <c r="B32" s="38" t="s">
        <v>255</v>
      </c>
      <c r="C32" s="37" t="s">
        <v>76</v>
      </c>
      <c r="D32" s="157" t="s">
        <v>256</v>
      </c>
      <c r="E32" s="158"/>
    </row>
    <row r="33" spans="1:5" ht="18" customHeight="1" x14ac:dyDescent="0.35">
      <c r="A33" s="37" t="s">
        <v>77</v>
      </c>
      <c r="B33" s="125">
        <v>443822</v>
      </c>
      <c r="C33" s="39" t="s">
        <v>78</v>
      </c>
      <c r="D33" s="150">
        <v>440589</v>
      </c>
      <c r="E33" s="151"/>
    </row>
    <row r="34" spans="1:5" ht="26" x14ac:dyDescent="0.35">
      <c r="A34" s="39" t="s">
        <v>198</v>
      </c>
      <c r="B34" s="125" t="s">
        <v>261</v>
      </c>
      <c r="C34" s="39" t="s">
        <v>199</v>
      </c>
      <c r="D34" s="152" t="s">
        <v>264</v>
      </c>
      <c r="E34" s="153"/>
    </row>
    <row r="35" spans="1:5" ht="26" x14ac:dyDescent="0.35">
      <c r="A35" s="39" t="s">
        <v>200</v>
      </c>
      <c r="B35" s="125" t="s">
        <v>262</v>
      </c>
      <c r="C35" s="39" t="s">
        <v>202</v>
      </c>
      <c r="D35" s="152" t="s">
        <v>265</v>
      </c>
      <c r="E35" s="153"/>
    </row>
    <row r="36" spans="1:5" ht="25.5" customHeight="1" x14ac:dyDescent="0.35">
      <c r="A36" s="39" t="s">
        <v>201</v>
      </c>
      <c r="B36" s="126" t="s">
        <v>263</v>
      </c>
      <c r="C36" s="39" t="s">
        <v>203</v>
      </c>
      <c r="D36" s="154" t="s">
        <v>266</v>
      </c>
      <c r="E36" s="155"/>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J1" zoomScale="83" zoomScaleNormal="90" workbookViewId="0">
      <selection activeCell="L5" sqref="A5:XFD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MRIL0469</v>
      </c>
      <c r="C5" s="60" t="str">
        <f>IF('Loan Outstanding Report'!$H$5="", "", 'Loan Outstanding Report'!$H$5)</f>
        <v>Pune</v>
      </c>
      <c r="D5" s="127" t="s">
        <v>517</v>
      </c>
      <c r="E5" s="66">
        <v>46192</v>
      </c>
      <c r="F5" s="91" t="s">
        <v>272</v>
      </c>
      <c r="G5" s="49" t="s">
        <v>860</v>
      </c>
      <c r="H5" s="49" t="s">
        <v>273</v>
      </c>
      <c r="I5" s="49">
        <v>575170</v>
      </c>
      <c r="J5" s="49" t="s">
        <v>485</v>
      </c>
      <c r="K5" s="49" t="s">
        <v>487</v>
      </c>
      <c r="L5" s="11">
        <v>357855929</v>
      </c>
      <c r="M5" s="67">
        <v>45505</v>
      </c>
      <c r="N5" s="49">
        <v>42000</v>
      </c>
      <c r="O5" s="49">
        <v>2240</v>
      </c>
      <c r="P5" s="67" t="s">
        <v>128</v>
      </c>
      <c r="Q5" s="87">
        <v>46101</v>
      </c>
      <c r="R5" s="49">
        <v>10856</v>
      </c>
      <c r="S5" s="49">
        <v>10856</v>
      </c>
      <c r="T5" s="49">
        <v>0</v>
      </c>
      <c r="U5" s="68">
        <f t="shared" ref="U5:U69" si="0">IF(AND(ISBLANK(R5),ISBLANK(S5),ISBLANK(T5)),"",R5-(S5+T5))</f>
        <v>0</v>
      </c>
      <c r="V5" s="42" t="s">
        <v>183</v>
      </c>
      <c r="W5" s="69" t="s">
        <v>513</v>
      </c>
    </row>
    <row r="6" spans="1:23" ht="30" customHeight="1" x14ac:dyDescent="0.3">
      <c r="A6" s="65">
        <v>2</v>
      </c>
      <c r="B6" s="60" t="str">
        <f>IF(J6&lt;&gt;"", $B$5, "")</f>
        <v>MRIL0469</v>
      </c>
      <c r="C6" s="50" t="str">
        <f>IF(J6&lt;&gt;"", $C$5, "")</f>
        <v>Pune</v>
      </c>
      <c r="D6" s="50" t="str">
        <f>IF(J6&lt;&gt;"", $D$5, "")</f>
        <v>FN26-27-00629</v>
      </c>
      <c r="E6" s="66">
        <v>46192</v>
      </c>
      <c r="F6" s="50" t="str">
        <f>IF(J6&lt;&gt;"", $F$5, "")</f>
        <v>Shakya Rajendra Kamble</v>
      </c>
      <c r="G6" s="50" t="str">
        <f>IF(J6&lt;&gt;"", $G$5, "")</f>
        <v>SF0066479</v>
      </c>
      <c r="H6" s="50" t="str">
        <f>IF(J6&lt;&gt;"", $H$5, "")</f>
        <v>Branch Manager</v>
      </c>
      <c r="I6" s="49" t="s">
        <v>714</v>
      </c>
      <c r="J6" s="49" t="s">
        <v>716</v>
      </c>
      <c r="K6" s="49" t="s">
        <v>717</v>
      </c>
      <c r="L6" s="11">
        <v>354214422</v>
      </c>
      <c r="M6" s="67" t="s">
        <v>718</v>
      </c>
      <c r="N6" s="49">
        <v>42000</v>
      </c>
      <c r="O6" s="49">
        <v>2240</v>
      </c>
      <c r="P6" s="67" t="s">
        <v>127</v>
      </c>
      <c r="Q6" s="67">
        <v>45900</v>
      </c>
      <c r="R6" s="49">
        <v>2240</v>
      </c>
      <c r="S6" s="49">
        <v>0</v>
      </c>
      <c r="T6" s="49">
        <v>0</v>
      </c>
      <c r="U6" s="68">
        <f t="shared" si="0"/>
        <v>2240</v>
      </c>
      <c r="V6" s="42" t="s">
        <v>183</v>
      </c>
      <c r="W6" s="69" t="s">
        <v>685</v>
      </c>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4" zoomScale="89" zoomScaleNormal="90" workbookViewId="0">
      <selection activeCell="BH37" sqref="BH37"/>
    </sheetView>
  </sheetViews>
  <sheetFormatPr defaultColWidth="0" defaultRowHeight="14.5" zeroHeight="1" x14ac:dyDescent="0.35"/>
  <cols>
    <col min="1" max="1" width="9.1796875" style="112" customWidth="1"/>
    <col min="2" max="2" width="9.90625" style="112" bestFit="1" customWidth="1"/>
    <col min="3" max="3" width="12.1796875" style="112" bestFit="1" customWidth="1"/>
    <col min="4" max="4" width="11.363281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11.089843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10" style="112" customWidth="1"/>
    <col min="16" max="16" width="7.81640625" style="112" bestFit="1" customWidth="1"/>
    <col min="17" max="17" width="15.81640625" style="112" bestFit="1" customWidth="1"/>
    <col min="18" max="18" width="17.1796875" style="112" bestFit="1" customWidth="1"/>
    <col min="19" max="19" width="13.36328125" style="112" customWidth="1"/>
    <col min="20" max="20" width="10.90625" style="112" customWidth="1"/>
    <col min="21" max="21" width="9" style="112" bestFit="1" customWidth="1"/>
    <col min="22" max="22" width="10.1796875" style="112" bestFit="1" customWidth="1"/>
    <col min="23" max="23" width="4.453125" style="112" bestFit="1" customWidth="1"/>
    <col min="24" max="24" width="17.08984375" style="112" bestFit="1" customWidth="1"/>
    <col min="25" max="25" width="11.08984375" style="112" bestFit="1" customWidth="1"/>
    <col min="26" max="26" width="31.36328125" style="112" bestFit="1" customWidth="1"/>
    <col min="27" max="27" width="12.81640625" style="112" bestFit="1" customWidth="1"/>
    <col min="28" max="28" width="9.54296875" style="112"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4.08984375" style="112" bestFit="1" customWidth="1"/>
    <col min="56" max="56" width="12.54296875" style="112" bestFit="1" customWidth="1"/>
    <col min="57" max="57" width="8.81640625" style="112" customWidth="1"/>
    <col min="58" max="58" width="13.54296875" style="112" customWidth="1"/>
    <col min="59" max="59" width="16.54296875" style="112" customWidth="1"/>
    <col min="60" max="60" width="25.1796875" style="112" customWidth="1"/>
    <col min="61" max="61" width="19.453125" style="112" customWidth="1"/>
    <col min="62" max="62" width="17.3632812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277</v>
      </c>
      <c r="B1" s="128"/>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276</v>
      </c>
      <c r="B2" s="12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275</v>
      </c>
      <c r="B3" s="137"/>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49.5" customHeight="1"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231</v>
      </c>
      <c r="BJ4" s="12" t="s">
        <v>232</v>
      </c>
      <c r="BK4" s="92" t="s">
        <v>178</v>
      </c>
      <c r="BL4" s="12" t="s">
        <v>61</v>
      </c>
      <c r="BM4" s="12" t="s">
        <v>92</v>
      </c>
      <c r="BN4" s="12" t="s">
        <v>60</v>
      </c>
      <c r="BO4" s="12" t="s">
        <v>177</v>
      </c>
      <c r="BP4" s="12" t="s">
        <v>89</v>
      </c>
      <c r="BQ4" s="12" t="s">
        <v>176</v>
      </c>
    </row>
    <row r="5" spans="1:69" hidden="1" x14ac:dyDescent="0.35">
      <c r="A5" s="133">
        <v>1</v>
      </c>
      <c r="B5" s="138" t="s">
        <v>259</v>
      </c>
      <c r="C5" s="138" t="s">
        <v>260</v>
      </c>
      <c r="D5" s="138" t="s">
        <v>258</v>
      </c>
      <c r="E5" s="138" t="s">
        <v>258</v>
      </c>
      <c r="F5" s="138" t="s">
        <v>258</v>
      </c>
      <c r="G5" s="138" t="s">
        <v>257</v>
      </c>
      <c r="H5" s="138" t="s">
        <v>258</v>
      </c>
      <c r="I5" s="138">
        <v>156874</v>
      </c>
      <c r="J5" s="138" t="s">
        <v>278</v>
      </c>
      <c r="K5" s="138">
        <v>156874</v>
      </c>
      <c r="L5" s="138" t="s">
        <v>265</v>
      </c>
      <c r="M5" s="138" t="s">
        <v>264</v>
      </c>
      <c r="N5" s="138">
        <v>266666</v>
      </c>
      <c r="O5" s="138">
        <v>337596</v>
      </c>
      <c r="P5" s="138">
        <v>350096</v>
      </c>
      <c r="Q5" s="138">
        <v>723207</v>
      </c>
      <c r="R5" s="138" t="s">
        <v>279</v>
      </c>
      <c r="S5" s="138" t="s">
        <v>280</v>
      </c>
      <c r="T5" s="138" t="s">
        <v>280</v>
      </c>
      <c r="U5" s="138" t="s">
        <v>281</v>
      </c>
      <c r="V5" s="138" t="s">
        <v>282</v>
      </c>
      <c r="W5" s="138">
        <v>0</v>
      </c>
      <c r="X5" s="138" t="s">
        <v>283</v>
      </c>
      <c r="Y5" s="138">
        <v>358382338</v>
      </c>
      <c r="Z5" s="138" t="s">
        <v>284</v>
      </c>
      <c r="AA5" s="138" t="s">
        <v>285</v>
      </c>
      <c r="AB5" s="139">
        <v>80000</v>
      </c>
      <c r="AC5" s="138">
        <v>7</v>
      </c>
      <c r="AD5" s="138">
        <v>24</v>
      </c>
      <c r="AE5" s="138" t="s">
        <v>286</v>
      </c>
      <c r="AF5" s="138" t="s">
        <v>287</v>
      </c>
      <c r="AG5" s="138" t="s">
        <v>288</v>
      </c>
      <c r="AH5" s="138" t="s">
        <v>289</v>
      </c>
      <c r="AI5" s="138" t="s">
        <v>290</v>
      </c>
      <c r="AJ5" s="139">
        <v>4260</v>
      </c>
      <c r="AK5" s="139">
        <v>4260</v>
      </c>
      <c r="AL5" s="138" t="s">
        <v>291</v>
      </c>
      <c r="AM5" s="139">
        <v>60290.6</v>
      </c>
      <c r="AN5" s="139">
        <v>20649.400000000001</v>
      </c>
      <c r="AO5" s="139">
        <v>80940</v>
      </c>
      <c r="AP5" s="139">
        <v>19709.400000000001</v>
      </c>
      <c r="AQ5" s="139">
        <v>1232.5999999999999</v>
      </c>
      <c r="AR5" s="139">
        <v>20942</v>
      </c>
      <c r="AS5" s="139">
        <v>3845.7</v>
      </c>
      <c r="AT5" s="139">
        <v>414.3</v>
      </c>
      <c r="AU5" s="139">
        <v>4260</v>
      </c>
      <c r="AV5" s="138">
        <v>20</v>
      </c>
      <c r="AW5" s="138"/>
      <c r="AX5" s="138"/>
      <c r="AY5" s="138"/>
      <c r="AZ5" s="138"/>
      <c r="BA5" s="138"/>
      <c r="BB5" s="138" t="s">
        <v>292</v>
      </c>
      <c r="BC5" s="138" t="s">
        <v>253</v>
      </c>
      <c r="BD5" s="138"/>
      <c r="BE5" s="139">
        <v>0</v>
      </c>
      <c r="BF5" s="138" t="s">
        <v>280</v>
      </c>
      <c r="BG5" s="138">
        <v>8308583882</v>
      </c>
      <c r="BH5" s="134" t="s">
        <v>490</v>
      </c>
      <c r="BI5" s="129" t="s">
        <v>100</v>
      </c>
      <c r="BJ5" s="134">
        <v>46191</v>
      </c>
      <c r="BK5" s="130" t="s">
        <v>103</v>
      </c>
      <c r="BL5" s="129" t="s">
        <v>108</v>
      </c>
      <c r="BM5" s="131" t="s">
        <v>180</v>
      </c>
      <c r="BN5" s="130" t="s">
        <v>222</v>
      </c>
      <c r="BO5" s="135"/>
      <c r="BP5" s="42"/>
      <c r="BQ5" s="142" t="s">
        <v>491</v>
      </c>
    </row>
    <row r="6" spans="1:69" ht="23" hidden="1" x14ac:dyDescent="0.35">
      <c r="A6" s="133">
        <v>2</v>
      </c>
      <c r="B6" s="138" t="s">
        <v>259</v>
      </c>
      <c r="C6" s="138" t="s">
        <v>260</v>
      </c>
      <c r="D6" s="138" t="s">
        <v>258</v>
      </c>
      <c r="E6" s="138" t="s">
        <v>258</v>
      </c>
      <c r="F6" s="138" t="s">
        <v>258</v>
      </c>
      <c r="G6" s="138" t="s">
        <v>257</v>
      </c>
      <c r="H6" s="138" t="s">
        <v>258</v>
      </c>
      <c r="I6" s="138">
        <v>160171</v>
      </c>
      <c r="J6" s="138" t="s">
        <v>293</v>
      </c>
      <c r="K6" s="138">
        <v>160171</v>
      </c>
      <c r="L6" s="138" t="s">
        <v>262</v>
      </c>
      <c r="M6" s="138" t="s">
        <v>261</v>
      </c>
      <c r="N6" s="138">
        <v>272576</v>
      </c>
      <c r="O6" s="138">
        <v>678716</v>
      </c>
      <c r="P6" s="138">
        <v>724436</v>
      </c>
      <c r="Q6" s="138" t="s">
        <v>294</v>
      </c>
      <c r="R6" s="138" t="s">
        <v>279</v>
      </c>
      <c r="S6" s="138" t="s">
        <v>295</v>
      </c>
      <c r="T6" s="138" t="s">
        <v>295</v>
      </c>
      <c r="U6" s="138" t="s">
        <v>281</v>
      </c>
      <c r="V6" s="138" t="s">
        <v>282</v>
      </c>
      <c r="W6" s="138">
        <v>541</v>
      </c>
      <c r="X6" s="138" t="s">
        <v>296</v>
      </c>
      <c r="Y6" s="138">
        <v>357473554</v>
      </c>
      <c r="Z6" s="138" t="s">
        <v>297</v>
      </c>
      <c r="AA6" s="138" t="s">
        <v>298</v>
      </c>
      <c r="AB6" s="139">
        <v>42000</v>
      </c>
      <c r="AC6" s="138">
        <v>8</v>
      </c>
      <c r="AD6" s="138">
        <v>24</v>
      </c>
      <c r="AE6" s="138" t="s">
        <v>299</v>
      </c>
      <c r="AF6" s="138" t="s">
        <v>300</v>
      </c>
      <c r="AG6" s="138" t="s">
        <v>301</v>
      </c>
      <c r="AH6" s="138" t="s">
        <v>302</v>
      </c>
      <c r="AI6" s="138" t="s">
        <v>303</v>
      </c>
      <c r="AJ6" s="139">
        <v>2240</v>
      </c>
      <c r="AK6" s="139">
        <v>2240</v>
      </c>
      <c r="AL6" s="138" t="s">
        <v>304</v>
      </c>
      <c r="AM6" s="139">
        <v>18054.12</v>
      </c>
      <c r="AN6" s="139">
        <v>8825.8799999999992</v>
      </c>
      <c r="AO6" s="139">
        <v>26880</v>
      </c>
      <c r="AP6" s="139">
        <v>23945.88</v>
      </c>
      <c r="AQ6" s="139">
        <v>3433.12</v>
      </c>
      <c r="AR6" s="139">
        <v>27379</v>
      </c>
      <c r="AS6" s="139">
        <v>21262.25</v>
      </c>
      <c r="AT6" s="139">
        <v>3377.75</v>
      </c>
      <c r="AU6" s="139">
        <v>24640</v>
      </c>
      <c r="AV6" s="138">
        <v>23</v>
      </c>
      <c r="AW6" s="138"/>
      <c r="AX6" s="138"/>
      <c r="AY6" s="138"/>
      <c r="AZ6" s="138"/>
      <c r="BA6" s="138"/>
      <c r="BB6" s="138" t="s">
        <v>292</v>
      </c>
      <c r="BC6" s="138" t="s">
        <v>253</v>
      </c>
      <c r="BD6" s="138" t="s">
        <v>305</v>
      </c>
      <c r="BE6" s="139">
        <v>42000</v>
      </c>
      <c r="BF6" s="138" t="s">
        <v>295</v>
      </c>
      <c r="BG6" s="140" t="s">
        <v>306</v>
      </c>
      <c r="BH6" s="134" t="s">
        <v>490</v>
      </c>
      <c r="BI6" s="129" t="s">
        <v>100</v>
      </c>
      <c r="BJ6" s="134">
        <v>46191</v>
      </c>
      <c r="BK6" s="130" t="s">
        <v>103</v>
      </c>
      <c r="BL6" s="129" t="s">
        <v>108</v>
      </c>
      <c r="BM6" s="131" t="s">
        <v>181</v>
      </c>
      <c r="BN6" s="130" t="s">
        <v>222</v>
      </c>
      <c r="BO6" s="136"/>
      <c r="BP6" s="42"/>
      <c r="BQ6" s="142" t="s">
        <v>514</v>
      </c>
    </row>
    <row r="7" spans="1:69" hidden="1" x14ac:dyDescent="0.35">
      <c r="A7" s="133">
        <v>3</v>
      </c>
      <c r="B7" s="138" t="s">
        <v>259</v>
      </c>
      <c r="C7" s="138" t="s">
        <v>260</v>
      </c>
      <c r="D7" s="138" t="s">
        <v>258</v>
      </c>
      <c r="E7" s="138" t="s">
        <v>258</v>
      </c>
      <c r="F7" s="138" t="s">
        <v>258</v>
      </c>
      <c r="G7" s="138" t="s">
        <v>257</v>
      </c>
      <c r="H7" s="138" t="s">
        <v>258</v>
      </c>
      <c r="I7" s="138">
        <v>156136</v>
      </c>
      <c r="J7" s="138" t="s">
        <v>278</v>
      </c>
      <c r="K7" s="138">
        <v>156136</v>
      </c>
      <c r="L7" s="138" t="s">
        <v>265</v>
      </c>
      <c r="M7" s="138" t="s">
        <v>264</v>
      </c>
      <c r="N7" s="138">
        <v>267290</v>
      </c>
      <c r="O7" s="138">
        <v>575170</v>
      </c>
      <c r="P7" s="138">
        <v>887391</v>
      </c>
      <c r="Q7" s="138" t="s">
        <v>307</v>
      </c>
      <c r="R7" s="138" t="s">
        <v>279</v>
      </c>
      <c r="S7" s="138" t="s">
        <v>308</v>
      </c>
      <c r="T7" s="138" t="s">
        <v>308</v>
      </c>
      <c r="U7" s="138" t="s">
        <v>281</v>
      </c>
      <c r="V7" s="138" t="s">
        <v>282</v>
      </c>
      <c r="W7" s="138">
        <v>541</v>
      </c>
      <c r="X7" s="138" t="s">
        <v>296</v>
      </c>
      <c r="Y7" s="138">
        <v>358036310</v>
      </c>
      <c r="Z7" s="138" t="s">
        <v>309</v>
      </c>
      <c r="AA7" s="138" t="s">
        <v>310</v>
      </c>
      <c r="AB7" s="139">
        <v>42000</v>
      </c>
      <c r="AC7" s="138">
        <v>5</v>
      </c>
      <c r="AD7" s="138">
        <v>24</v>
      </c>
      <c r="AE7" s="138" t="s">
        <v>299</v>
      </c>
      <c r="AF7" s="138" t="s">
        <v>311</v>
      </c>
      <c r="AG7" s="138" t="s">
        <v>312</v>
      </c>
      <c r="AH7" s="138" t="s">
        <v>302</v>
      </c>
      <c r="AI7" s="138" t="s">
        <v>313</v>
      </c>
      <c r="AJ7" s="139">
        <v>2240</v>
      </c>
      <c r="AK7" s="139">
        <v>2240</v>
      </c>
      <c r="AL7" s="138" t="s">
        <v>314</v>
      </c>
      <c r="AM7" s="139">
        <v>33651.5</v>
      </c>
      <c r="AN7" s="139">
        <v>11148.5</v>
      </c>
      <c r="AO7" s="139">
        <v>44800</v>
      </c>
      <c r="AP7" s="139">
        <v>8348.5</v>
      </c>
      <c r="AQ7" s="139">
        <v>433.5</v>
      </c>
      <c r="AR7" s="139">
        <v>8782</v>
      </c>
      <c r="AS7" s="139">
        <v>2064.5100000000002</v>
      </c>
      <c r="AT7" s="139">
        <v>175.49</v>
      </c>
      <c r="AU7" s="139">
        <v>2240</v>
      </c>
      <c r="AV7" s="138">
        <v>21</v>
      </c>
      <c r="AW7" s="138"/>
      <c r="AX7" s="138"/>
      <c r="AY7" s="138"/>
      <c r="AZ7" s="138"/>
      <c r="BA7" s="138"/>
      <c r="BB7" s="138" t="s">
        <v>292</v>
      </c>
      <c r="BC7" s="138" t="s">
        <v>253</v>
      </c>
      <c r="BD7" s="138"/>
      <c r="BE7" s="139">
        <v>0</v>
      </c>
      <c r="BF7" s="138" t="s">
        <v>308</v>
      </c>
      <c r="BG7" s="138">
        <v>8806872829</v>
      </c>
      <c r="BH7" s="134" t="s">
        <v>490</v>
      </c>
      <c r="BI7" s="129" t="s">
        <v>100</v>
      </c>
      <c r="BJ7" s="134">
        <v>46191</v>
      </c>
      <c r="BK7" s="130" t="s">
        <v>103</v>
      </c>
      <c r="BL7" s="129" t="s">
        <v>108</v>
      </c>
      <c r="BM7" s="131" t="s">
        <v>180</v>
      </c>
      <c r="BN7" s="130" t="s">
        <v>222</v>
      </c>
      <c r="BO7" s="130"/>
      <c r="BP7" s="132"/>
      <c r="BQ7" s="142" t="s">
        <v>515</v>
      </c>
    </row>
    <row r="8" spans="1:69" hidden="1" x14ac:dyDescent="0.35">
      <c r="A8" s="133">
        <v>4</v>
      </c>
      <c r="B8" s="138" t="s">
        <v>259</v>
      </c>
      <c r="C8" s="138" t="s">
        <v>260</v>
      </c>
      <c r="D8" s="138" t="s">
        <v>258</v>
      </c>
      <c r="E8" s="138" t="s">
        <v>258</v>
      </c>
      <c r="F8" s="138" t="s">
        <v>258</v>
      </c>
      <c r="G8" s="138" t="s">
        <v>257</v>
      </c>
      <c r="H8" s="138" t="s">
        <v>258</v>
      </c>
      <c r="I8" s="138">
        <v>156136</v>
      </c>
      <c r="J8" s="138" t="s">
        <v>278</v>
      </c>
      <c r="K8" s="138">
        <v>156136</v>
      </c>
      <c r="L8" s="138" t="s">
        <v>265</v>
      </c>
      <c r="M8" s="138" t="s">
        <v>264</v>
      </c>
      <c r="N8" s="138">
        <v>267290</v>
      </c>
      <c r="O8" s="138">
        <v>575170</v>
      </c>
      <c r="P8" s="138">
        <v>350852</v>
      </c>
      <c r="Q8" s="138">
        <v>1044161</v>
      </c>
      <c r="R8" s="138" t="s">
        <v>279</v>
      </c>
      <c r="S8" s="138" t="s">
        <v>315</v>
      </c>
      <c r="T8" s="138" t="s">
        <v>315</v>
      </c>
      <c r="U8" s="138" t="s">
        <v>281</v>
      </c>
      <c r="V8" s="138" t="s">
        <v>282</v>
      </c>
      <c r="W8" s="138">
        <v>541</v>
      </c>
      <c r="X8" s="138" t="s">
        <v>296</v>
      </c>
      <c r="Y8" s="138">
        <v>357982717</v>
      </c>
      <c r="Z8" s="138" t="s">
        <v>316</v>
      </c>
      <c r="AA8" s="138" t="s">
        <v>317</v>
      </c>
      <c r="AB8" s="139">
        <v>42000</v>
      </c>
      <c r="AC8" s="138">
        <v>5</v>
      </c>
      <c r="AD8" s="138">
        <v>24</v>
      </c>
      <c r="AE8" s="138" t="s">
        <v>299</v>
      </c>
      <c r="AF8" s="138" t="s">
        <v>318</v>
      </c>
      <c r="AG8" s="138" t="s">
        <v>319</v>
      </c>
      <c r="AH8" s="138" t="s">
        <v>302</v>
      </c>
      <c r="AI8" s="138" t="s">
        <v>313</v>
      </c>
      <c r="AJ8" s="139">
        <v>2240</v>
      </c>
      <c r="AK8" s="139">
        <v>2240</v>
      </c>
      <c r="AL8" s="138" t="s">
        <v>320</v>
      </c>
      <c r="AM8" s="139">
        <v>32869.9</v>
      </c>
      <c r="AN8" s="139">
        <v>11930.1</v>
      </c>
      <c r="AO8" s="139">
        <v>44800</v>
      </c>
      <c r="AP8" s="139">
        <v>9130.1</v>
      </c>
      <c r="AQ8" s="139">
        <v>506.9</v>
      </c>
      <c r="AR8" s="139">
        <v>9637</v>
      </c>
      <c r="AS8" s="139">
        <v>2046.14</v>
      </c>
      <c r="AT8" s="139">
        <v>193.86</v>
      </c>
      <c r="AU8" s="139">
        <v>2240</v>
      </c>
      <c r="AV8" s="138">
        <v>21</v>
      </c>
      <c r="AW8" s="138"/>
      <c r="AX8" s="138"/>
      <c r="AY8" s="138"/>
      <c r="AZ8" s="138"/>
      <c r="BA8" s="138"/>
      <c r="BB8" s="138" t="s">
        <v>292</v>
      </c>
      <c r="BC8" s="138" t="s">
        <v>253</v>
      </c>
      <c r="BD8" s="138"/>
      <c r="BE8" s="139">
        <v>0</v>
      </c>
      <c r="BF8" s="138" t="s">
        <v>315</v>
      </c>
      <c r="BG8" s="138">
        <v>8408082226</v>
      </c>
      <c r="BH8" s="134" t="s">
        <v>490</v>
      </c>
      <c r="BI8" s="129" t="s">
        <v>100</v>
      </c>
      <c r="BJ8" s="134">
        <v>46191</v>
      </c>
      <c r="BK8" s="130" t="s">
        <v>103</v>
      </c>
      <c r="BL8" s="129" t="s">
        <v>108</v>
      </c>
      <c r="BM8" s="131" t="s">
        <v>180</v>
      </c>
      <c r="BN8" s="130" t="s">
        <v>222</v>
      </c>
      <c r="BO8" s="130"/>
      <c r="BP8" s="132"/>
      <c r="BQ8" s="142" t="s">
        <v>492</v>
      </c>
    </row>
    <row r="9" spans="1:69" hidden="1" x14ac:dyDescent="0.35">
      <c r="A9" s="133">
        <v>5</v>
      </c>
      <c r="B9" s="138" t="s">
        <v>259</v>
      </c>
      <c r="C9" s="138" t="s">
        <v>260</v>
      </c>
      <c r="D9" s="138" t="s">
        <v>258</v>
      </c>
      <c r="E9" s="138" t="s">
        <v>258</v>
      </c>
      <c r="F9" s="138" t="s">
        <v>258</v>
      </c>
      <c r="G9" s="138" t="s">
        <v>257</v>
      </c>
      <c r="H9" s="138" t="s">
        <v>258</v>
      </c>
      <c r="I9" s="138">
        <v>162061</v>
      </c>
      <c r="J9" s="138" t="s">
        <v>278</v>
      </c>
      <c r="K9" s="138">
        <v>162061</v>
      </c>
      <c r="L9" s="138" t="s">
        <v>262</v>
      </c>
      <c r="M9" s="138" t="s">
        <v>261</v>
      </c>
      <c r="N9" s="138">
        <v>274252</v>
      </c>
      <c r="O9" s="138">
        <v>51984</v>
      </c>
      <c r="P9" s="138">
        <v>360010</v>
      </c>
      <c r="Q9" s="138">
        <v>1006429</v>
      </c>
      <c r="R9" s="138" t="s">
        <v>279</v>
      </c>
      <c r="S9" s="138" t="s">
        <v>321</v>
      </c>
      <c r="T9" s="138" t="s">
        <v>321</v>
      </c>
      <c r="U9" s="138" t="s">
        <v>281</v>
      </c>
      <c r="V9" s="138" t="s">
        <v>282</v>
      </c>
      <c r="W9" s="138">
        <v>541</v>
      </c>
      <c r="X9" s="138" t="s">
        <v>296</v>
      </c>
      <c r="Y9" s="138">
        <v>354992806</v>
      </c>
      <c r="Z9" s="138" t="s">
        <v>322</v>
      </c>
      <c r="AA9" s="138" t="s">
        <v>323</v>
      </c>
      <c r="AB9" s="139">
        <v>42000</v>
      </c>
      <c r="AC9" s="138">
        <v>5</v>
      </c>
      <c r="AD9" s="138">
        <v>24</v>
      </c>
      <c r="AE9" s="138">
        <v>1</v>
      </c>
      <c r="AF9" s="138" t="s">
        <v>324</v>
      </c>
      <c r="AG9" s="138" t="s">
        <v>325</v>
      </c>
      <c r="AH9" s="138" t="s">
        <v>289</v>
      </c>
      <c r="AI9" s="138" t="s">
        <v>326</v>
      </c>
      <c r="AJ9" s="139">
        <v>2240</v>
      </c>
      <c r="AK9" s="139">
        <v>2240</v>
      </c>
      <c r="AL9" s="138" t="s">
        <v>327</v>
      </c>
      <c r="AM9" s="139">
        <v>31399.72</v>
      </c>
      <c r="AN9" s="139">
        <v>11160.28</v>
      </c>
      <c r="AO9" s="139">
        <v>42560</v>
      </c>
      <c r="AP9" s="139">
        <v>10600.28</v>
      </c>
      <c r="AQ9" s="139">
        <v>676.72</v>
      </c>
      <c r="AR9" s="139">
        <v>11277</v>
      </c>
      <c r="AS9" s="139">
        <v>10600.28</v>
      </c>
      <c r="AT9" s="139">
        <v>676.72</v>
      </c>
      <c r="AU9" s="139">
        <v>11277</v>
      </c>
      <c r="AV9" s="138">
        <v>28</v>
      </c>
      <c r="AW9" s="138"/>
      <c r="AX9" s="138"/>
      <c r="AY9" s="138"/>
      <c r="AZ9" s="138"/>
      <c r="BA9" s="138"/>
      <c r="BB9" s="138" t="s">
        <v>292</v>
      </c>
      <c r="BC9" s="138" t="s">
        <v>253</v>
      </c>
      <c r="BD9" s="138"/>
      <c r="BE9" s="139">
        <v>0</v>
      </c>
      <c r="BF9" s="138" t="s">
        <v>321</v>
      </c>
      <c r="BG9" s="138">
        <v>7058792843</v>
      </c>
      <c r="BH9" s="134" t="s">
        <v>490</v>
      </c>
      <c r="BI9" s="129" t="s">
        <v>100</v>
      </c>
      <c r="BJ9" s="134">
        <v>46191</v>
      </c>
      <c r="BK9" s="130" t="s">
        <v>103</v>
      </c>
      <c r="BL9" s="129" t="s">
        <v>108</v>
      </c>
      <c r="BM9" s="131" t="s">
        <v>180</v>
      </c>
      <c r="BN9" s="130" t="s">
        <v>222</v>
      </c>
      <c r="BO9" s="130"/>
      <c r="BP9" s="132"/>
      <c r="BQ9" s="142" t="s">
        <v>493</v>
      </c>
    </row>
    <row r="10" spans="1:69" hidden="1" x14ac:dyDescent="0.35">
      <c r="A10" s="133">
        <v>6</v>
      </c>
      <c r="B10" s="138" t="s">
        <v>259</v>
      </c>
      <c r="C10" s="138" t="s">
        <v>260</v>
      </c>
      <c r="D10" s="138" t="s">
        <v>258</v>
      </c>
      <c r="E10" s="138" t="s">
        <v>258</v>
      </c>
      <c r="F10" s="138" t="s">
        <v>258</v>
      </c>
      <c r="G10" s="138" t="s">
        <v>257</v>
      </c>
      <c r="H10" s="138" t="s">
        <v>258</v>
      </c>
      <c r="I10" s="138">
        <v>162061</v>
      </c>
      <c r="J10" s="138" t="s">
        <v>278</v>
      </c>
      <c r="K10" s="138">
        <v>162061</v>
      </c>
      <c r="L10" s="138" t="s">
        <v>262</v>
      </c>
      <c r="M10" s="138" t="s">
        <v>261</v>
      </c>
      <c r="N10" s="138">
        <v>274252</v>
      </c>
      <c r="O10" s="138">
        <v>51984</v>
      </c>
      <c r="P10" s="138">
        <v>360010</v>
      </c>
      <c r="Q10" s="138">
        <v>1006429</v>
      </c>
      <c r="R10" s="138" t="s">
        <v>328</v>
      </c>
      <c r="S10" s="138" t="s">
        <v>321</v>
      </c>
      <c r="T10" s="138" t="s">
        <v>321</v>
      </c>
      <c r="U10" s="138" t="s">
        <v>281</v>
      </c>
      <c r="V10" s="138" t="s">
        <v>282</v>
      </c>
      <c r="W10" s="138">
        <v>0</v>
      </c>
      <c r="X10" s="138" t="s">
        <v>296</v>
      </c>
      <c r="Y10" s="138">
        <v>358689609</v>
      </c>
      <c r="Z10" s="138" t="s">
        <v>322</v>
      </c>
      <c r="AA10" s="138" t="s">
        <v>329</v>
      </c>
      <c r="AB10" s="139">
        <v>30000</v>
      </c>
      <c r="AC10" s="138">
        <v>5</v>
      </c>
      <c r="AD10" s="138">
        <v>18</v>
      </c>
      <c r="AE10" s="138" t="s">
        <v>330</v>
      </c>
      <c r="AF10" s="138" t="s">
        <v>324</v>
      </c>
      <c r="AG10" s="138" t="s">
        <v>325</v>
      </c>
      <c r="AH10" s="138" t="s">
        <v>289</v>
      </c>
      <c r="AI10" s="138" t="s">
        <v>331</v>
      </c>
      <c r="AJ10" s="139">
        <v>2010</v>
      </c>
      <c r="AK10" s="139">
        <v>2010</v>
      </c>
      <c r="AL10" s="138" t="s">
        <v>327</v>
      </c>
      <c r="AM10" s="139">
        <v>15117.89</v>
      </c>
      <c r="AN10" s="139">
        <v>4982.1099999999997</v>
      </c>
      <c r="AO10" s="139">
        <v>20100</v>
      </c>
      <c r="AP10" s="139">
        <v>14882.11</v>
      </c>
      <c r="AQ10" s="139">
        <v>1426.89</v>
      </c>
      <c r="AR10" s="139">
        <v>16309</v>
      </c>
      <c r="AS10" s="139">
        <v>14882.11</v>
      </c>
      <c r="AT10" s="139">
        <v>1426.89</v>
      </c>
      <c r="AU10" s="139">
        <v>16309</v>
      </c>
      <c r="AV10" s="138">
        <v>19</v>
      </c>
      <c r="AW10" s="138"/>
      <c r="AX10" s="138"/>
      <c r="AY10" s="138"/>
      <c r="AZ10" s="138"/>
      <c r="BA10" s="138"/>
      <c r="BB10" s="138" t="s">
        <v>292</v>
      </c>
      <c r="BC10" s="138" t="s">
        <v>253</v>
      </c>
      <c r="BD10" s="138"/>
      <c r="BE10" s="139">
        <v>0</v>
      </c>
      <c r="BF10" s="138" t="s">
        <v>321</v>
      </c>
      <c r="BG10" s="138">
        <v>7058792843</v>
      </c>
      <c r="BH10" s="134" t="s">
        <v>490</v>
      </c>
      <c r="BI10" s="129" t="s">
        <v>100</v>
      </c>
      <c r="BJ10" s="134">
        <v>46191</v>
      </c>
      <c r="BK10" s="130" t="s">
        <v>103</v>
      </c>
      <c r="BL10" s="129" t="s">
        <v>108</v>
      </c>
      <c r="BM10" s="131" t="s">
        <v>180</v>
      </c>
      <c r="BN10" s="130" t="s">
        <v>222</v>
      </c>
      <c r="BO10" s="130"/>
      <c r="BP10" s="132"/>
      <c r="BQ10" s="142" t="s">
        <v>494</v>
      </c>
    </row>
    <row r="11" spans="1:69" hidden="1" x14ac:dyDescent="0.35">
      <c r="A11" s="133">
        <v>7</v>
      </c>
      <c r="B11" s="138" t="s">
        <v>259</v>
      </c>
      <c r="C11" s="138" t="s">
        <v>260</v>
      </c>
      <c r="D11" s="138" t="s">
        <v>258</v>
      </c>
      <c r="E11" s="138" t="s">
        <v>258</v>
      </c>
      <c r="F11" s="138" t="s">
        <v>258</v>
      </c>
      <c r="G11" s="138" t="s">
        <v>257</v>
      </c>
      <c r="H11" s="138" t="s">
        <v>258</v>
      </c>
      <c r="I11" s="138">
        <v>156136</v>
      </c>
      <c r="J11" s="138" t="s">
        <v>278</v>
      </c>
      <c r="K11" s="138">
        <v>156136</v>
      </c>
      <c r="L11" s="138" t="s">
        <v>265</v>
      </c>
      <c r="M11" s="138" t="s">
        <v>264</v>
      </c>
      <c r="N11" s="138">
        <v>267290</v>
      </c>
      <c r="O11" s="138">
        <v>575170</v>
      </c>
      <c r="P11" s="138">
        <v>350852</v>
      </c>
      <c r="Q11" s="138">
        <v>1044161</v>
      </c>
      <c r="R11" s="138" t="s">
        <v>332</v>
      </c>
      <c r="S11" s="138" t="s">
        <v>333</v>
      </c>
      <c r="T11" s="138" t="s">
        <v>333</v>
      </c>
      <c r="U11" s="138" t="s">
        <v>334</v>
      </c>
      <c r="V11" s="138" t="s">
        <v>282</v>
      </c>
      <c r="W11" s="138">
        <v>0</v>
      </c>
      <c r="X11" s="138" t="s">
        <v>335</v>
      </c>
      <c r="Y11" s="138">
        <v>14883188</v>
      </c>
      <c r="Z11" s="138" t="s">
        <v>336</v>
      </c>
      <c r="AA11" s="138" t="s">
        <v>337</v>
      </c>
      <c r="AB11" s="139">
        <v>29975</v>
      </c>
      <c r="AC11" s="138">
        <v>5</v>
      </c>
      <c r="AD11" s="138">
        <v>38</v>
      </c>
      <c r="AE11" s="138">
        <v>1</v>
      </c>
      <c r="AF11" s="138" t="s">
        <v>338</v>
      </c>
      <c r="AG11" s="138" t="s">
        <v>339</v>
      </c>
      <c r="AH11" s="138" t="s">
        <v>340</v>
      </c>
      <c r="AI11" s="138" t="s">
        <v>337</v>
      </c>
      <c r="AJ11" s="139">
        <v>0</v>
      </c>
      <c r="AK11" s="139">
        <v>0</v>
      </c>
      <c r="AL11" s="138" t="s">
        <v>341</v>
      </c>
      <c r="AM11" s="139">
        <v>18572.240000000002</v>
      </c>
      <c r="AN11" s="139">
        <v>258.79000000000002</v>
      </c>
      <c r="AO11" s="139">
        <v>18831.03</v>
      </c>
      <c r="AP11" s="139">
        <v>12706.76</v>
      </c>
      <c r="AQ11" s="139">
        <v>610.64</v>
      </c>
      <c r="AR11" s="139">
        <v>13317.4</v>
      </c>
      <c r="AS11" s="139">
        <v>12707.26</v>
      </c>
      <c r="AT11" s="139">
        <v>610.64</v>
      </c>
      <c r="AU11" s="139">
        <v>13317.9</v>
      </c>
      <c r="AV11" s="138">
        <v>102</v>
      </c>
      <c r="AW11" s="138"/>
      <c r="AX11" s="138"/>
      <c r="AY11" s="138"/>
      <c r="AZ11" s="138"/>
      <c r="BA11" s="138"/>
      <c r="BB11" s="138" t="s">
        <v>292</v>
      </c>
      <c r="BC11" s="138" t="s">
        <v>253</v>
      </c>
      <c r="BD11" s="138" t="s">
        <v>342</v>
      </c>
      <c r="BE11" s="139">
        <v>29975</v>
      </c>
      <c r="BF11" s="138" t="s">
        <v>333</v>
      </c>
      <c r="BG11" s="138">
        <v>9767527682</v>
      </c>
      <c r="BH11" s="134" t="s">
        <v>490</v>
      </c>
      <c r="BI11" s="129" t="s">
        <v>100</v>
      </c>
      <c r="BJ11" s="134">
        <v>46191</v>
      </c>
      <c r="BK11" s="130" t="s">
        <v>104</v>
      </c>
      <c r="BL11" s="129" t="s">
        <v>119</v>
      </c>
      <c r="BM11" s="131" t="s">
        <v>181</v>
      </c>
      <c r="BN11" s="130" t="s">
        <v>222</v>
      </c>
      <c r="BO11" s="130"/>
      <c r="BP11" s="132"/>
      <c r="BQ11" s="142" t="s">
        <v>495</v>
      </c>
    </row>
    <row r="12" spans="1:69" hidden="1" x14ac:dyDescent="0.35">
      <c r="A12" s="133">
        <v>8</v>
      </c>
      <c r="B12" s="138" t="s">
        <v>259</v>
      </c>
      <c r="C12" s="138" t="s">
        <v>260</v>
      </c>
      <c r="D12" s="138" t="s">
        <v>258</v>
      </c>
      <c r="E12" s="138" t="s">
        <v>258</v>
      </c>
      <c r="F12" s="138" t="s">
        <v>258</v>
      </c>
      <c r="G12" s="138" t="s">
        <v>257</v>
      </c>
      <c r="H12" s="138" t="s">
        <v>258</v>
      </c>
      <c r="I12" s="138">
        <v>159069</v>
      </c>
      <c r="J12" s="138" t="s">
        <v>343</v>
      </c>
      <c r="K12" s="138">
        <v>159069</v>
      </c>
      <c r="L12" s="138" t="s">
        <v>262</v>
      </c>
      <c r="M12" s="138" t="s">
        <v>261</v>
      </c>
      <c r="N12" s="138">
        <v>270494</v>
      </c>
      <c r="O12" s="138">
        <v>51884</v>
      </c>
      <c r="P12" s="138">
        <v>358051</v>
      </c>
      <c r="Q12" s="138">
        <v>815142</v>
      </c>
      <c r="R12" s="138" t="s">
        <v>279</v>
      </c>
      <c r="S12" s="138" t="s">
        <v>344</v>
      </c>
      <c r="T12" s="138" t="s">
        <v>344</v>
      </c>
      <c r="U12" s="138" t="s">
        <v>281</v>
      </c>
      <c r="V12" s="138" t="s">
        <v>282</v>
      </c>
      <c r="W12" s="138">
        <v>541</v>
      </c>
      <c r="X12" s="138" t="s">
        <v>296</v>
      </c>
      <c r="Y12" s="138">
        <v>353605503</v>
      </c>
      <c r="Z12" s="138" t="s">
        <v>345</v>
      </c>
      <c r="AA12" s="138" t="s">
        <v>346</v>
      </c>
      <c r="AB12" s="139">
        <v>42000</v>
      </c>
      <c r="AC12" s="138">
        <v>6</v>
      </c>
      <c r="AD12" s="138">
        <v>24</v>
      </c>
      <c r="AE12" s="138">
        <v>1</v>
      </c>
      <c r="AF12" s="138" t="s">
        <v>347</v>
      </c>
      <c r="AG12" s="138" t="s">
        <v>348</v>
      </c>
      <c r="AH12" s="138" t="s">
        <v>289</v>
      </c>
      <c r="AI12" s="138" t="s">
        <v>349</v>
      </c>
      <c r="AJ12" s="139">
        <v>2240</v>
      </c>
      <c r="AK12" s="139">
        <v>2240</v>
      </c>
      <c r="AL12" s="138" t="s">
        <v>350</v>
      </c>
      <c r="AM12" s="139">
        <v>13492.32</v>
      </c>
      <c r="AN12" s="139">
        <v>6667.68</v>
      </c>
      <c r="AO12" s="139">
        <v>20160</v>
      </c>
      <c r="AP12" s="139">
        <v>28507.68</v>
      </c>
      <c r="AQ12" s="139">
        <v>4967.32</v>
      </c>
      <c r="AR12" s="139">
        <v>33475</v>
      </c>
      <c r="AS12" s="139">
        <v>28507.68</v>
      </c>
      <c r="AT12" s="139">
        <v>4967.32</v>
      </c>
      <c r="AU12" s="139">
        <v>33475</v>
      </c>
      <c r="AV12" s="138">
        <v>31</v>
      </c>
      <c r="AW12" s="138"/>
      <c r="AX12" s="138"/>
      <c r="AY12" s="138"/>
      <c r="AZ12" s="138"/>
      <c r="BA12" s="138"/>
      <c r="BB12" s="138" t="s">
        <v>292</v>
      </c>
      <c r="BC12" s="138" t="s">
        <v>253</v>
      </c>
      <c r="BD12" s="138"/>
      <c r="BE12" s="139">
        <v>0</v>
      </c>
      <c r="BF12" s="138" t="s">
        <v>344</v>
      </c>
      <c r="BG12" s="138">
        <v>9970782140</v>
      </c>
      <c r="BH12" s="134" t="s">
        <v>490</v>
      </c>
      <c r="BI12" s="129" t="s">
        <v>100</v>
      </c>
      <c r="BJ12" s="134">
        <v>46191</v>
      </c>
      <c r="BK12" s="130" t="s">
        <v>103</v>
      </c>
      <c r="BL12" s="129" t="s">
        <v>108</v>
      </c>
      <c r="BM12" s="131" t="s">
        <v>181</v>
      </c>
      <c r="BN12" s="130" t="s">
        <v>222</v>
      </c>
      <c r="BO12" s="130"/>
      <c r="BP12" s="132"/>
      <c r="BQ12" s="142" t="s">
        <v>496</v>
      </c>
    </row>
    <row r="13" spans="1:69" hidden="1" x14ac:dyDescent="0.35">
      <c r="A13" s="133">
        <v>9</v>
      </c>
      <c r="B13" s="138" t="s">
        <v>259</v>
      </c>
      <c r="C13" s="138" t="s">
        <v>260</v>
      </c>
      <c r="D13" s="138" t="s">
        <v>258</v>
      </c>
      <c r="E13" s="138" t="s">
        <v>258</v>
      </c>
      <c r="F13" s="138" t="s">
        <v>258</v>
      </c>
      <c r="G13" s="138" t="s">
        <v>257</v>
      </c>
      <c r="H13" s="138" t="s">
        <v>258</v>
      </c>
      <c r="I13" s="138">
        <v>158200</v>
      </c>
      <c r="J13" s="138" t="s">
        <v>351</v>
      </c>
      <c r="K13" s="138">
        <v>158200</v>
      </c>
      <c r="L13" s="138" t="s">
        <v>265</v>
      </c>
      <c r="M13" s="138" t="s">
        <v>264</v>
      </c>
      <c r="N13" s="138">
        <v>273376</v>
      </c>
      <c r="O13" s="138">
        <v>444460</v>
      </c>
      <c r="P13" s="138">
        <v>700262</v>
      </c>
      <c r="Q13" s="138" t="s">
        <v>352</v>
      </c>
      <c r="R13" s="138" t="s">
        <v>279</v>
      </c>
      <c r="S13" s="138" t="s">
        <v>353</v>
      </c>
      <c r="T13" s="138" t="s">
        <v>353</v>
      </c>
      <c r="U13" s="138" t="s">
        <v>281</v>
      </c>
      <c r="V13" s="138" t="s">
        <v>354</v>
      </c>
      <c r="W13" s="138">
        <v>541</v>
      </c>
      <c r="X13" s="138" t="s">
        <v>296</v>
      </c>
      <c r="Y13" s="138">
        <v>353553897</v>
      </c>
      <c r="Z13" s="138" t="s">
        <v>355</v>
      </c>
      <c r="AA13" s="138" t="s">
        <v>356</v>
      </c>
      <c r="AB13" s="139">
        <v>42000</v>
      </c>
      <c r="AC13" s="138">
        <v>6</v>
      </c>
      <c r="AD13" s="138">
        <v>24</v>
      </c>
      <c r="AE13" s="138">
        <v>1</v>
      </c>
      <c r="AF13" s="138" t="s">
        <v>347</v>
      </c>
      <c r="AG13" s="138" t="s">
        <v>357</v>
      </c>
      <c r="AH13" s="138" t="s">
        <v>289</v>
      </c>
      <c r="AI13" s="138" t="s">
        <v>349</v>
      </c>
      <c r="AJ13" s="139">
        <v>2240</v>
      </c>
      <c r="AK13" s="139">
        <v>2240</v>
      </c>
      <c r="AL13" s="138" t="s">
        <v>358</v>
      </c>
      <c r="AM13" s="139">
        <v>33481.040000000001</v>
      </c>
      <c r="AN13" s="139">
        <v>11318.96</v>
      </c>
      <c r="AO13" s="139">
        <v>44800</v>
      </c>
      <c r="AP13" s="139">
        <v>8518.9599999999991</v>
      </c>
      <c r="AQ13" s="139">
        <v>455.04</v>
      </c>
      <c r="AR13" s="139">
        <v>8974</v>
      </c>
      <c r="AS13" s="139">
        <v>8518.9599999999991</v>
      </c>
      <c r="AT13" s="139">
        <v>455.04</v>
      </c>
      <c r="AU13" s="139">
        <v>8974</v>
      </c>
      <c r="AV13" s="138">
        <v>31</v>
      </c>
      <c r="AW13" s="138"/>
      <c r="AX13" s="138"/>
      <c r="AY13" s="138"/>
      <c r="AZ13" s="138"/>
      <c r="BA13" s="138"/>
      <c r="BB13" s="138" t="s">
        <v>292</v>
      </c>
      <c r="BC13" s="138" t="s">
        <v>253</v>
      </c>
      <c r="BD13" s="138" t="s">
        <v>305</v>
      </c>
      <c r="BE13" s="139">
        <v>42000</v>
      </c>
      <c r="BF13" s="138" t="s">
        <v>353</v>
      </c>
      <c r="BG13" s="138">
        <v>9503278504</v>
      </c>
      <c r="BH13" s="134" t="s">
        <v>490</v>
      </c>
      <c r="BI13" s="129" t="s">
        <v>100</v>
      </c>
      <c r="BJ13" s="134">
        <v>46190</v>
      </c>
      <c r="BK13" s="130" t="s">
        <v>104</v>
      </c>
      <c r="BL13" s="129" t="s">
        <v>109</v>
      </c>
      <c r="BM13" s="131" t="s">
        <v>181</v>
      </c>
      <c r="BN13" s="130" t="s">
        <v>222</v>
      </c>
      <c r="BO13" s="130"/>
      <c r="BP13" s="132"/>
      <c r="BQ13" s="142" t="s">
        <v>497</v>
      </c>
    </row>
    <row r="14" spans="1:69" hidden="1" x14ac:dyDescent="0.35">
      <c r="A14" s="133">
        <v>10</v>
      </c>
      <c r="B14" s="138" t="s">
        <v>259</v>
      </c>
      <c r="C14" s="138" t="s">
        <v>260</v>
      </c>
      <c r="D14" s="138" t="s">
        <v>258</v>
      </c>
      <c r="E14" s="138" t="s">
        <v>258</v>
      </c>
      <c r="F14" s="138" t="s">
        <v>258</v>
      </c>
      <c r="G14" s="138" t="s">
        <v>257</v>
      </c>
      <c r="H14" s="138" t="s">
        <v>258</v>
      </c>
      <c r="I14" s="138">
        <v>158200</v>
      </c>
      <c r="J14" s="138" t="s">
        <v>351</v>
      </c>
      <c r="K14" s="138">
        <v>158200</v>
      </c>
      <c r="L14" s="138" t="s">
        <v>265</v>
      </c>
      <c r="M14" s="138" t="s">
        <v>264</v>
      </c>
      <c r="N14" s="138">
        <v>273376</v>
      </c>
      <c r="O14" s="138">
        <v>444460</v>
      </c>
      <c r="P14" s="138">
        <v>700262</v>
      </c>
      <c r="Q14" s="138" t="s">
        <v>352</v>
      </c>
      <c r="R14" s="138" t="s">
        <v>279</v>
      </c>
      <c r="S14" s="138" t="s">
        <v>359</v>
      </c>
      <c r="T14" s="138" t="s">
        <v>359</v>
      </c>
      <c r="U14" s="138" t="s">
        <v>281</v>
      </c>
      <c r="V14" s="138" t="s">
        <v>354</v>
      </c>
      <c r="W14" s="138">
        <v>541</v>
      </c>
      <c r="X14" s="138" t="s">
        <v>296</v>
      </c>
      <c r="Y14" s="138">
        <v>353617352</v>
      </c>
      <c r="Z14" s="138" t="s">
        <v>360</v>
      </c>
      <c r="AA14" s="138" t="s">
        <v>346</v>
      </c>
      <c r="AB14" s="139">
        <v>40000</v>
      </c>
      <c r="AC14" s="138">
        <v>6</v>
      </c>
      <c r="AD14" s="138">
        <v>24</v>
      </c>
      <c r="AE14" s="138">
        <v>1</v>
      </c>
      <c r="AF14" s="138" t="s">
        <v>347</v>
      </c>
      <c r="AG14" s="138" t="s">
        <v>348</v>
      </c>
      <c r="AH14" s="138" t="s">
        <v>289</v>
      </c>
      <c r="AI14" s="138" t="s">
        <v>349</v>
      </c>
      <c r="AJ14" s="139">
        <v>2130</v>
      </c>
      <c r="AK14" s="139">
        <v>2130</v>
      </c>
      <c r="AL14" s="138" t="s">
        <v>361</v>
      </c>
      <c r="AM14" s="139">
        <v>20952.52</v>
      </c>
      <c r="AN14" s="139">
        <v>8867.48</v>
      </c>
      <c r="AO14" s="139">
        <v>29820</v>
      </c>
      <c r="AP14" s="139">
        <v>19047.48</v>
      </c>
      <c r="AQ14" s="139">
        <v>2236.52</v>
      </c>
      <c r="AR14" s="139">
        <v>21284</v>
      </c>
      <c r="AS14" s="139">
        <v>19047.48</v>
      </c>
      <c r="AT14" s="139">
        <v>2236.52</v>
      </c>
      <c r="AU14" s="139">
        <v>21284</v>
      </c>
      <c r="AV14" s="138">
        <v>31</v>
      </c>
      <c r="AW14" s="138"/>
      <c r="AX14" s="138"/>
      <c r="AY14" s="138"/>
      <c r="AZ14" s="138"/>
      <c r="BA14" s="138"/>
      <c r="BB14" s="138" t="s">
        <v>292</v>
      </c>
      <c r="BC14" s="138" t="s">
        <v>253</v>
      </c>
      <c r="BD14" s="138"/>
      <c r="BE14" s="139">
        <v>0</v>
      </c>
      <c r="BF14" s="138" t="s">
        <v>359</v>
      </c>
      <c r="BG14" s="138">
        <v>9552902720</v>
      </c>
      <c r="BH14" s="134" t="s">
        <v>490</v>
      </c>
      <c r="BI14" s="129" t="s">
        <v>100</v>
      </c>
      <c r="BJ14" s="134">
        <v>46190</v>
      </c>
      <c r="BK14" s="130" t="s">
        <v>103</v>
      </c>
      <c r="BL14" s="129" t="s">
        <v>108</v>
      </c>
      <c r="BM14" s="131" t="s">
        <v>181</v>
      </c>
      <c r="BN14" s="130" t="s">
        <v>222</v>
      </c>
      <c r="BO14" s="130"/>
      <c r="BP14" s="132"/>
      <c r="BQ14" s="142" t="s">
        <v>498</v>
      </c>
    </row>
    <row r="15" spans="1:69" hidden="1" x14ac:dyDescent="0.35">
      <c r="A15" s="133">
        <v>11</v>
      </c>
      <c r="B15" s="138" t="s">
        <v>259</v>
      </c>
      <c r="C15" s="138" t="s">
        <v>260</v>
      </c>
      <c r="D15" s="138" t="s">
        <v>258</v>
      </c>
      <c r="E15" s="138" t="s">
        <v>258</v>
      </c>
      <c r="F15" s="138" t="s">
        <v>258</v>
      </c>
      <c r="G15" s="138" t="s">
        <v>257</v>
      </c>
      <c r="H15" s="138" t="s">
        <v>258</v>
      </c>
      <c r="I15" s="138">
        <v>158482</v>
      </c>
      <c r="J15" s="138" t="s">
        <v>362</v>
      </c>
      <c r="K15" s="138">
        <v>158482</v>
      </c>
      <c r="L15" s="138" t="s">
        <v>262</v>
      </c>
      <c r="M15" s="138" t="s">
        <v>261</v>
      </c>
      <c r="N15" s="138">
        <v>269480</v>
      </c>
      <c r="O15" s="138">
        <v>36735</v>
      </c>
      <c r="P15" s="138">
        <v>353664</v>
      </c>
      <c r="Q15" s="138">
        <v>845425</v>
      </c>
      <c r="R15" s="138" t="s">
        <v>279</v>
      </c>
      <c r="S15" s="138" t="s">
        <v>363</v>
      </c>
      <c r="T15" s="138" t="s">
        <v>363</v>
      </c>
      <c r="U15" s="138" t="s">
        <v>281</v>
      </c>
      <c r="V15" s="138" t="s">
        <v>282</v>
      </c>
      <c r="W15" s="138">
        <v>541</v>
      </c>
      <c r="X15" s="138" t="s">
        <v>296</v>
      </c>
      <c r="Y15" s="138">
        <v>356466106</v>
      </c>
      <c r="Z15" s="138" t="s">
        <v>364</v>
      </c>
      <c r="AA15" s="138" t="s">
        <v>365</v>
      </c>
      <c r="AB15" s="139">
        <v>35000</v>
      </c>
      <c r="AC15" s="138">
        <v>10</v>
      </c>
      <c r="AD15" s="138">
        <v>24</v>
      </c>
      <c r="AE15" s="138">
        <v>1</v>
      </c>
      <c r="AF15" s="138" t="s">
        <v>366</v>
      </c>
      <c r="AG15" s="138" t="s">
        <v>367</v>
      </c>
      <c r="AH15" s="138" t="s">
        <v>289</v>
      </c>
      <c r="AI15" s="138" t="s">
        <v>368</v>
      </c>
      <c r="AJ15" s="139">
        <v>1870</v>
      </c>
      <c r="AK15" s="139">
        <v>1870</v>
      </c>
      <c r="AL15" s="138" t="s">
        <v>369</v>
      </c>
      <c r="AM15" s="139">
        <v>13302.57</v>
      </c>
      <c r="AN15" s="139">
        <v>7267.43</v>
      </c>
      <c r="AO15" s="139">
        <v>20570</v>
      </c>
      <c r="AP15" s="139">
        <v>21697.43</v>
      </c>
      <c r="AQ15" s="139">
        <v>3393.57</v>
      </c>
      <c r="AR15" s="139">
        <v>25091</v>
      </c>
      <c r="AS15" s="139">
        <v>21697.43</v>
      </c>
      <c r="AT15" s="139">
        <v>3393.57</v>
      </c>
      <c r="AU15" s="139">
        <v>25091</v>
      </c>
      <c r="AV15" s="138">
        <v>25</v>
      </c>
      <c r="AW15" s="138"/>
      <c r="AX15" s="138"/>
      <c r="AY15" s="138"/>
      <c r="AZ15" s="138"/>
      <c r="BA15" s="138"/>
      <c r="BB15" s="138" t="s">
        <v>292</v>
      </c>
      <c r="BC15" s="138" t="s">
        <v>253</v>
      </c>
      <c r="BD15" s="138" t="s">
        <v>370</v>
      </c>
      <c r="BE15" s="139">
        <v>35000</v>
      </c>
      <c r="BF15" s="138" t="s">
        <v>363</v>
      </c>
      <c r="BG15" s="138">
        <v>9850846548</v>
      </c>
      <c r="BH15" s="134" t="s">
        <v>490</v>
      </c>
      <c r="BI15" s="129" t="s">
        <v>100</v>
      </c>
      <c r="BJ15" s="134">
        <v>46191</v>
      </c>
      <c r="BK15" s="130" t="s">
        <v>103</v>
      </c>
      <c r="BL15" s="129" t="s">
        <v>108</v>
      </c>
      <c r="BM15" s="131" t="s">
        <v>181</v>
      </c>
      <c r="BN15" s="130" t="s">
        <v>222</v>
      </c>
      <c r="BO15" s="130"/>
      <c r="BP15" s="132"/>
      <c r="BQ15" s="142" t="s">
        <v>499</v>
      </c>
    </row>
    <row r="16" spans="1:69" hidden="1" x14ac:dyDescent="0.35">
      <c r="A16" s="133">
        <v>12</v>
      </c>
      <c r="B16" s="138" t="s">
        <v>259</v>
      </c>
      <c r="C16" s="138" t="s">
        <v>260</v>
      </c>
      <c r="D16" s="138" t="s">
        <v>258</v>
      </c>
      <c r="E16" s="138" t="s">
        <v>258</v>
      </c>
      <c r="F16" s="138" t="s">
        <v>258</v>
      </c>
      <c r="G16" s="138" t="s">
        <v>257</v>
      </c>
      <c r="H16" s="138" t="s">
        <v>258</v>
      </c>
      <c r="I16" s="138">
        <v>156865</v>
      </c>
      <c r="J16" s="138" t="s">
        <v>371</v>
      </c>
      <c r="K16" s="138">
        <v>156865</v>
      </c>
      <c r="L16" s="138" t="s">
        <v>265</v>
      </c>
      <c r="M16" s="138" t="s">
        <v>264</v>
      </c>
      <c r="N16" s="138">
        <v>266648</v>
      </c>
      <c r="O16" s="138">
        <v>550648</v>
      </c>
      <c r="P16" s="138">
        <v>350055</v>
      </c>
      <c r="Q16" s="138">
        <v>1006854</v>
      </c>
      <c r="R16" s="138" t="s">
        <v>279</v>
      </c>
      <c r="S16" s="138" t="s">
        <v>372</v>
      </c>
      <c r="T16" s="138" t="s">
        <v>372</v>
      </c>
      <c r="U16" s="138" t="s">
        <v>281</v>
      </c>
      <c r="V16" s="138" t="s">
        <v>282</v>
      </c>
      <c r="W16" s="138">
        <v>541</v>
      </c>
      <c r="X16" s="138" t="s">
        <v>296</v>
      </c>
      <c r="Y16" s="138">
        <v>355348791</v>
      </c>
      <c r="Z16" s="138" t="s">
        <v>373</v>
      </c>
      <c r="AA16" s="138" t="s">
        <v>374</v>
      </c>
      <c r="AB16" s="139">
        <v>35000</v>
      </c>
      <c r="AC16" s="138">
        <v>10</v>
      </c>
      <c r="AD16" s="138">
        <v>24</v>
      </c>
      <c r="AE16" s="138">
        <v>1</v>
      </c>
      <c r="AF16" s="138" t="s">
        <v>375</v>
      </c>
      <c r="AG16" s="138" t="s">
        <v>376</v>
      </c>
      <c r="AH16" s="138" t="s">
        <v>289</v>
      </c>
      <c r="AI16" s="138" t="s">
        <v>377</v>
      </c>
      <c r="AJ16" s="139">
        <v>1870</v>
      </c>
      <c r="AK16" s="139">
        <v>1870</v>
      </c>
      <c r="AL16" s="138" t="s">
        <v>378</v>
      </c>
      <c r="AM16" s="139">
        <v>14904.77</v>
      </c>
      <c r="AN16" s="139">
        <v>7535.23</v>
      </c>
      <c r="AO16" s="139">
        <v>22440</v>
      </c>
      <c r="AP16" s="139">
        <v>20095.23</v>
      </c>
      <c r="AQ16" s="139">
        <v>2900.77</v>
      </c>
      <c r="AR16" s="139">
        <v>22996</v>
      </c>
      <c r="AS16" s="139">
        <v>20095.23</v>
      </c>
      <c r="AT16" s="139">
        <v>2900.77</v>
      </c>
      <c r="AU16" s="139">
        <v>22996</v>
      </c>
      <c r="AV16" s="138">
        <v>27</v>
      </c>
      <c r="AW16" s="138"/>
      <c r="AX16" s="138"/>
      <c r="AY16" s="138"/>
      <c r="AZ16" s="138"/>
      <c r="BA16" s="138"/>
      <c r="BB16" s="138" t="s">
        <v>292</v>
      </c>
      <c r="BC16" s="138" t="s">
        <v>253</v>
      </c>
      <c r="BD16" s="138" t="s">
        <v>370</v>
      </c>
      <c r="BE16" s="139">
        <v>35000</v>
      </c>
      <c r="BF16" s="138" t="s">
        <v>372</v>
      </c>
      <c r="BG16" s="138">
        <v>8796729822</v>
      </c>
      <c r="BH16" s="134" t="s">
        <v>490</v>
      </c>
      <c r="BI16" s="129" t="s">
        <v>100</v>
      </c>
      <c r="BJ16" s="134">
        <v>46191</v>
      </c>
      <c r="BK16" s="130" t="s">
        <v>104</v>
      </c>
      <c r="BL16" s="129" t="s">
        <v>119</v>
      </c>
      <c r="BM16" s="131" t="s">
        <v>181</v>
      </c>
      <c r="BN16" s="130" t="s">
        <v>222</v>
      </c>
      <c r="BO16" s="130"/>
      <c r="BP16" s="132"/>
      <c r="BQ16" s="142" t="s">
        <v>500</v>
      </c>
    </row>
    <row r="17" spans="1:69" hidden="1" x14ac:dyDescent="0.35">
      <c r="A17" s="133">
        <v>13</v>
      </c>
      <c r="B17" s="138" t="s">
        <v>259</v>
      </c>
      <c r="C17" s="138" t="s">
        <v>260</v>
      </c>
      <c r="D17" s="138" t="s">
        <v>258</v>
      </c>
      <c r="E17" s="138" t="s">
        <v>258</v>
      </c>
      <c r="F17" s="138" t="s">
        <v>258</v>
      </c>
      <c r="G17" s="138" t="s">
        <v>257</v>
      </c>
      <c r="H17" s="138" t="s">
        <v>258</v>
      </c>
      <c r="I17" s="138">
        <v>163179</v>
      </c>
      <c r="J17" s="138" t="s">
        <v>379</v>
      </c>
      <c r="K17" s="138">
        <v>163179</v>
      </c>
      <c r="L17" s="138" t="s">
        <v>262</v>
      </c>
      <c r="M17" s="138" t="s">
        <v>261</v>
      </c>
      <c r="N17" s="138">
        <v>279458</v>
      </c>
      <c r="O17" s="138">
        <v>443251</v>
      </c>
      <c r="P17" s="138">
        <v>786770</v>
      </c>
      <c r="Q17" s="138" t="s">
        <v>380</v>
      </c>
      <c r="R17" s="138" t="s">
        <v>279</v>
      </c>
      <c r="S17" s="138" t="s">
        <v>381</v>
      </c>
      <c r="T17" s="138" t="s">
        <v>381</v>
      </c>
      <c r="U17" s="138" t="s">
        <v>281</v>
      </c>
      <c r="V17" s="138" t="s">
        <v>282</v>
      </c>
      <c r="W17" s="138">
        <v>0</v>
      </c>
      <c r="X17" s="138" t="s">
        <v>296</v>
      </c>
      <c r="Y17" s="138">
        <v>359560231</v>
      </c>
      <c r="Z17" s="138" t="s">
        <v>382</v>
      </c>
      <c r="AA17" s="138" t="s">
        <v>383</v>
      </c>
      <c r="AB17" s="139">
        <v>65000</v>
      </c>
      <c r="AC17" s="138">
        <v>5</v>
      </c>
      <c r="AD17" s="138">
        <v>24</v>
      </c>
      <c r="AE17" s="138" t="s">
        <v>384</v>
      </c>
      <c r="AF17" s="138" t="s">
        <v>385</v>
      </c>
      <c r="AG17" s="138" t="s">
        <v>386</v>
      </c>
      <c r="AH17" s="138" t="s">
        <v>289</v>
      </c>
      <c r="AI17" s="138" t="s">
        <v>387</v>
      </c>
      <c r="AJ17" s="139">
        <v>3460</v>
      </c>
      <c r="AK17" s="139">
        <v>3460</v>
      </c>
      <c r="AL17" s="138" t="s">
        <v>388</v>
      </c>
      <c r="AM17" s="139">
        <v>21623.66</v>
      </c>
      <c r="AN17" s="139">
        <v>9517.34</v>
      </c>
      <c r="AO17" s="139">
        <v>31141</v>
      </c>
      <c r="AP17" s="139">
        <v>43376.34</v>
      </c>
      <c r="AQ17" s="139">
        <v>7366.66</v>
      </c>
      <c r="AR17" s="139">
        <v>50743</v>
      </c>
      <c r="AS17" s="139">
        <v>2548.21</v>
      </c>
      <c r="AT17" s="139">
        <v>910.79</v>
      </c>
      <c r="AU17" s="139">
        <v>3459</v>
      </c>
      <c r="AV17" s="138">
        <v>10</v>
      </c>
      <c r="AW17" s="138"/>
      <c r="AX17" s="138"/>
      <c r="AY17" s="138"/>
      <c r="AZ17" s="138"/>
      <c r="BA17" s="138"/>
      <c r="BB17" s="138" t="s">
        <v>292</v>
      </c>
      <c r="BC17" s="138" t="s">
        <v>253</v>
      </c>
      <c r="BD17" s="138"/>
      <c r="BE17" s="139">
        <v>0</v>
      </c>
      <c r="BF17" s="138" t="s">
        <v>381</v>
      </c>
      <c r="BG17" s="138">
        <v>9765501882</v>
      </c>
      <c r="BH17" s="134" t="s">
        <v>490</v>
      </c>
      <c r="BI17" s="129" t="s">
        <v>100</v>
      </c>
      <c r="BJ17" s="134">
        <v>46191</v>
      </c>
      <c r="BK17" s="130" t="s">
        <v>103</v>
      </c>
      <c r="BL17" s="129" t="s">
        <v>108</v>
      </c>
      <c r="BM17" s="131" t="s">
        <v>180</v>
      </c>
      <c r="BN17" s="130" t="s">
        <v>222</v>
      </c>
      <c r="BO17" s="130"/>
      <c r="BP17" s="132"/>
      <c r="BQ17" s="142" t="s">
        <v>501</v>
      </c>
    </row>
    <row r="18" spans="1:69" ht="23" hidden="1" x14ac:dyDescent="0.35">
      <c r="A18" s="133">
        <v>14</v>
      </c>
      <c r="B18" s="138" t="s">
        <v>259</v>
      </c>
      <c r="C18" s="138" t="s">
        <v>260</v>
      </c>
      <c r="D18" s="138" t="s">
        <v>258</v>
      </c>
      <c r="E18" s="138" t="s">
        <v>258</v>
      </c>
      <c r="F18" s="138" t="s">
        <v>258</v>
      </c>
      <c r="G18" s="138" t="s">
        <v>257</v>
      </c>
      <c r="H18" s="138" t="s">
        <v>258</v>
      </c>
      <c r="I18" s="138">
        <v>158200</v>
      </c>
      <c r="J18" s="138" t="s">
        <v>351</v>
      </c>
      <c r="K18" s="138">
        <v>158200</v>
      </c>
      <c r="L18" s="138" t="s">
        <v>265</v>
      </c>
      <c r="M18" s="138" t="s">
        <v>264</v>
      </c>
      <c r="N18" s="138">
        <v>273376</v>
      </c>
      <c r="O18" s="138">
        <v>444460</v>
      </c>
      <c r="P18" s="138">
        <v>700262</v>
      </c>
      <c r="Q18" s="138" t="s">
        <v>352</v>
      </c>
      <c r="R18" s="138" t="s">
        <v>279</v>
      </c>
      <c r="S18" s="138" t="s">
        <v>389</v>
      </c>
      <c r="T18" s="138" t="s">
        <v>389</v>
      </c>
      <c r="U18" s="138" t="s">
        <v>281</v>
      </c>
      <c r="V18" s="138" t="s">
        <v>282</v>
      </c>
      <c r="W18" s="138">
        <v>541</v>
      </c>
      <c r="X18" s="138" t="s">
        <v>390</v>
      </c>
      <c r="Y18" s="138">
        <v>353535014</v>
      </c>
      <c r="Z18" s="138" t="s">
        <v>391</v>
      </c>
      <c r="AA18" s="138" t="s">
        <v>356</v>
      </c>
      <c r="AB18" s="139">
        <v>42000</v>
      </c>
      <c r="AC18" s="138">
        <v>6</v>
      </c>
      <c r="AD18" s="138">
        <v>24</v>
      </c>
      <c r="AE18" s="138">
        <v>1</v>
      </c>
      <c r="AF18" s="138" t="s">
        <v>347</v>
      </c>
      <c r="AG18" s="138" t="s">
        <v>357</v>
      </c>
      <c r="AH18" s="138" t="s">
        <v>289</v>
      </c>
      <c r="AI18" s="138" t="s">
        <v>349</v>
      </c>
      <c r="AJ18" s="139">
        <v>2240</v>
      </c>
      <c r="AK18" s="139">
        <v>2240</v>
      </c>
      <c r="AL18" s="138" t="s">
        <v>392</v>
      </c>
      <c r="AM18" s="139">
        <v>27540.53</v>
      </c>
      <c r="AN18" s="139">
        <v>10539.47</v>
      </c>
      <c r="AO18" s="139">
        <v>38080</v>
      </c>
      <c r="AP18" s="139">
        <v>14459.47</v>
      </c>
      <c r="AQ18" s="139">
        <v>1234.53</v>
      </c>
      <c r="AR18" s="139">
        <v>15694</v>
      </c>
      <c r="AS18" s="139">
        <v>14459.47</v>
      </c>
      <c r="AT18" s="139">
        <v>1234.53</v>
      </c>
      <c r="AU18" s="139">
        <v>15694</v>
      </c>
      <c r="AV18" s="138">
        <v>31</v>
      </c>
      <c r="AW18" s="138"/>
      <c r="AX18" s="138"/>
      <c r="AY18" s="138"/>
      <c r="AZ18" s="138"/>
      <c r="BA18" s="138"/>
      <c r="BB18" s="138" t="s">
        <v>292</v>
      </c>
      <c r="BC18" s="138" t="s">
        <v>253</v>
      </c>
      <c r="BD18" s="138"/>
      <c r="BE18" s="139">
        <v>0</v>
      </c>
      <c r="BF18" s="138" t="s">
        <v>389</v>
      </c>
      <c r="BG18" s="140" t="s">
        <v>393</v>
      </c>
      <c r="BH18" s="134" t="s">
        <v>490</v>
      </c>
      <c r="BI18" s="129" t="s">
        <v>100</v>
      </c>
      <c r="BJ18" s="134">
        <v>46190</v>
      </c>
      <c r="BK18" s="130" t="s">
        <v>103</v>
      </c>
      <c r="BL18" s="129" t="s">
        <v>108</v>
      </c>
      <c r="BM18" s="131" t="s">
        <v>181</v>
      </c>
      <c r="BN18" s="130" t="s">
        <v>222</v>
      </c>
      <c r="BO18" s="130"/>
      <c r="BP18" s="132"/>
      <c r="BQ18" s="142" t="s">
        <v>502</v>
      </c>
    </row>
    <row r="19" spans="1:69" hidden="1" x14ac:dyDescent="0.35">
      <c r="A19" s="133">
        <v>15</v>
      </c>
      <c r="B19" s="138" t="s">
        <v>259</v>
      </c>
      <c r="C19" s="138" t="s">
        <v>260</v>
      </c>
      <c r="D19" s="138" t="s">
        <v>258</v>
      </c>
      <c r="E19" s="138" t="s">
        <v>258</v>
      </c>
      <c r="F19" s="138" t="s">
        <v>258</v>
      </c>
      <c r="G19" s="138" t="s">
        <v>257</v>
      </c>
      <c r="H19" s="138" t="s">
        <v>258</v>
      </c>
      <c r="I19" s="138">
        <v>156136</v>
      </c>
      <c r="J19" s="138" t="s">
        <v>278</v>
      </c>
      <c r="K19" s="138">
        <v>156136</v>
      </c>
      <c r="L19" s="138" t="s">
        <v>265</v>
      </c>
      <c r="M19" s="138" t="s">
        <v>264</v>
      </c>
      <c r="N19" s="138">
        <v>267290</v>
      </c>
      <c r="O19" s="138">
        <v>575170</v>
      </c>
      <c r="P19" s="138">
        <v>350852</v>
      </c>
      <c r="Q19" s="138">
        <v>1044161</v>
      </c>
      <c r="R19" s="138" t="s">
        <v>332</v>
      </c>
      <c r="S19" s="138" t="s">
        <v>394</v>
      </c>
      <c r="T19" s="138" t="s">
        <v>394</v>
      </c>
      <c r="U19" s="138" t="s">
        <v>395</v>
      </c>
      <c r="V19" s="138" t="s">
        <v>282</v>
      </c>
      <c r="W19" s="138">
        <v>0</v>
      </c>
      <c r="X19" s="138" t="s">
        <v>396</v>
      </c>
      <c r="Y19" s="138">
        <v>14851634</v>
      </c>
      <c r="Z19" s="138" t="s">
        <v>397</v>
      </c>
      <c r="AA19" s="138" t="s">
        <v>398</v>
      </c>
      <c r="AB19" s="139">
        <v>29975</v>
      </c>
      <c r="AC19" s="138">
        <v>5</v>
      </c>
      <c r="AD19" s="138">
        <v>38</v>
      </c>
      <c r="AE19" s="138">
        <v>1</v>
      </c>
      <c r="AF19" s="138" t="s">
        <v>399</v>
      </c>
      <c r="AG19" s="138" t="s">
        <v>400</v>
      </c>
      <c r="AH19" s="138" t="s">
        <v>340</v>
      </c>
      <c r="AI19" s="138" t="s">
        <v>398</v>
      </c>
      <c r="AJ19" s="139">
        <v>0</v>
      </c>
      <c r="AK19" s="139">
        <v>0</v>
      </c>
      <c r="AL19" s="138" t="s">
        <v>341</v>
      </c>
      <c r="AM19" s="139">
        <v>10133.290000000001</v>
      </c>
      <c r="AN19" s="139">
        <v>0</v>
      </c>
      <c r="AO19" s="139">
        <v>10133.290000000001</v>
      </c>
      <c r="AP19" s="139">
        <v>23800.71</v>
      </c>
      <c r="AQ19" s="139">
        <v>0</v>
      </c>
      <c r="AR19" s="139">
        <v>23800.71</v>
      </c>
      <c r="AS19" s="139">
        <v>23800.71</v>
      </c>
      <c r="AT19" s="139">
        <v>0</v>
      </c>
      <c r="AU19" s="139">
        <v>23800.71</v>
      </c>
      <c r="AV19" s="138">
        <v>102</v>
      </c>
      <c r="AW19" s="138"/>
      <c r="AX19" s="138"/>
      <c r="AY19" s="138"/>
      <c r="AZ19" s="138"/>
      <c r="BA19" s="138"/>
      <c r="BB19" s="138" t="s">
        <v>292</v>
      </c>
      <c r="BC19" s="138" t="s">
        <v>253</v>
      </c>
      <c r="BD19" s="138" t="s">
        <v>342</v>
      </c>
      <c r="BE19" s="139">
        <v>29975</v>
      </c>
      <c r="BF19" s="138" t="s">
        <v>394</v>
      </c>
      <c r="BG19" s="138">
        <v>7798784581</v>
      </c>
      <c r="BH19" s="134" t="s">
        <v>490</v>
      </c>
      <c r="BI19" s="129" t="s">
        <v>100</v>
      </c>
      <c r="BJ19" s="134">
        <v>46191</v>
      </c>
      <c r="BK19" s="130" t="s">
        <v>142</v>
      </c>
      <c r="BL19" s="129" t="s">
        <v>119</v>
      </c>
      <c r="BM19" s="131" t="s">
        <v>181</v>
      </c>
      <c r="BN19" s="130" t="s">
        <v>222</v>
      </c>
      <c r="BO19" s="130"/>
      <c r="BP19" s="132"/>
      <c r="BQ19" s="142" t="s">
        <v>503</v>
      </c>
    </row>
    <row r="20" spans="1:69" hidden="1" x14ac:dyDescent="0.35">
      <c r="A20" s="133">
        <v>16</v>
      </c>
      <c r="B20" s="138" t="s">
        <v>259</v>
      </c>
      <c r="C20" s="138" t="s">
        <v>260</v>
      </c>
      <c r="D20" s="138" t="s">
        <v>258</v>
      </c>
      <c r="E20" s="138" t="s">
        <v>258</v>
      </c>
      <c r="F20" s="138" t="s">
        <v>258</v>
      </c>
      <c r="G20" s="138" t="s">
        <v>257</v>
      </c>
      <c r="H20" s="138" t="s">
        <v>258</v>
      </c>
      <c r="I20" s="138">
        <v>156136</v>
      </c>
      <c r="J20" s="138" t="s">
        <v>278</v>
      </c>
      <c r="K20" s="138">
        <v>156136</v>
      </c>
      <c r="L20" s="138" t="s">
        <v>265</v>
      </c>
      <c r="M20" s="138" t="s">
        <v>264</v>
      </c>
      <c r="N20" s="138">
        <v>267290</v>
      </c>
      <c r="O20" s="138">
        <v>575170</v>
      </c>
      <c r="P20" s="138">
        <v>350852</v>
      </c>
      <c r="Q20" s="138">
        <v>1044161</v>
      </c>
      <c r="R20" s="138" t="s">
        <v>401</v>
      </c>
      <c r="S20" s="138" t="s">
        <v>402</v>
      </c>
      <c r="T20" s="138" t="s">
        <v>402</v>
      </c>
      <c r="U20" s="138" t="s">
        <v>403</v>
      </c>
      <c r="V20" s="138" t="s">
        <v>282</v>
      </c>
      <c r="W20" s="138">
        <v>0</v>
      </c>
      <c r="X20" s="138" t="s">
        <v>396</v>
      </c>
      <c r="Y20" s="138">
        <v>14851633</v>
      </c>
      <c r="Z20" s="138" t="s">
        <v>404</v>
      </c>
      <c r="AA20" s="138" t="s">
        <v>405</v>
      </c>
      <c r="AB20" s="139">
        <v>29975</v>
      </c>
      <c r="AC20" s="138">
        <v>5</v>
      </c>
      <c r="AD20" s="138">
        <v>38</v>
      </c>
      <c r="AE20" s="138">
        <v>1</v>
      </c>
      <c r="AF20" s="138" t="s">
        <v>399</v>
      </c>
      <c r="AG20" s="138" t="s">
        <v>406</v>
      </c>
      <c r="AH20" s="138" t="s">
        <v>340</v>
      </c>
      <c r="AI20" s="138" t="s">
        <v>405</v>
      </c>
      <c r="AJ20" s="139">
        <v>1135</v>
      </c>
      <c r="AK20" s="139">
        <v>1135</v>
      </c>
      <c r="AL20" s="138" t="s">
        <v>407</v>
      </c>
      <c r="AM20" s="139">
        <v>19442.07</v>
      </c>
      <c r="AN20" s="139">
        <v>224</v>
      </c>
      <c r="AO20" s="139">
        <v>19666.07</v>
      </c>
      <c r="AP20" s="139">
        <v>12515.24</v>
      </c>
      <c r="AQ20" s="139">
        <v>1213.28</v>
      </c>
      <c r="AR20" s="139">
        <v>13728.52</v>
      </c>
      <c r="AS20" s="139">
        <v>11307.93</v>
      </c>
      <c r="AT20" s="139">
        <v>1213.28</v>
      </c>
      <c r="AU20" s="139">
        <v>12521.21</v>
      </c>
      <c r="AV20" s="138">
        <v>57</v>
      </c>
      <c r="AW20" s="138"/>
      <c r="AX20" s="138"/>
      <c r="AY20" s="138"/>
      <c r="AZ20" s="138"/>
      <c r="BA20" s="138"/>
      <c r="BB20" s="138" t="s">
        <v>292</v>
      </c>
      <c r="BC20" s="138" t="s">
        <v>253</v>
      </c>
      <c r="BD20" s="138" t="s">
        <v>342</v>
      </c>
      <c r="BE20" s="139">
        <v>29975</v>
      </c>
      <c r="BF20" s="138" t="s">
        <v>402</v>
      </c>
      <c r="BG20" s="138">
        <v>7720806495</v>
      </c>
      <c r="BH20" s="134" t="s">
        <v>490</v>
      </c>
      <c r="BI20" s="129" t="s">
        <v>100</v>
      </c>
      <c r="BJ20" s="134">
        <v>46191</v>
      </c>
      <c r="BK20" s="130" t="s">
        <v>142</v>
      </c>
      <c r="BL20" s="129" t="s">
        <v>119</v>
      </c>
      <c r="BM20" s="131" t="s">
        <v>181</v>
      </c>
      <c r="BN20" s="130" t="s">
        <v>222</v>
      </c>
      <c r="BO20" s="130"/>
      <c r="BP20" s="132"/>
      <c r="BQ20" s="142" t="s">
        <v>503</v>
      </c>
    </row>
    <row r="21" spans="1:69" ht="23" hidden="1" x14ac:dyDescent="0.35">
      <c r="A21" s="133">
        <v>17</v>
      </c>
      <c r="B21" s="138" t="s">
        <v>259</v>
      </c>
      <c r="C21" s="138" t="s">
        <v>260</v>
      </c>
      <c r="D21" s="138" t="s">
        <v>258</v>
      </c>
      <c r="E21" s="138" t="s">
        <v>258</v>
      </c>
      <c r="F21" s="138" t="s">
        <v>258</v>
      </c>
      <c r="G21" s="138" t="s">
        <v>257</v>
      </c>
      <c r="H21" s="138" t="s">
        <v>258</v>
      </c>
      <c r="I21" s="138">
        <v>161732</v>
      </c>
      <c r="J21" s="138" t="s">
        <v>278</v>
      </c>
      <c r="K21" s="138">
        <v>161732</v>
      </c>
      <c r="L21" s="138" t="s">
        <v>262</v>
      </c>
      <c r="M21" s="138" t="s">
        <v>261</v>
      </c>
      <c r="N21" s="138">
        <v>275921</v>
      </c>
      <c r="O21" s="138">
        <v>483633</v>
      </c>
      <c r="P21" s="138">
        <v>362294</v>
      </c>
      <c r="Q21" s="138">
        <v>760027</v>
      </c>
      <c r="R21" s="138" t="s">
        <v>279</v>
      </c>
      <c r="S21" s="138" t="s">
        <v>408</v>
      </c>
      <c r="T21" s="138" t="s">
        <v>408</v>
      </c>
      <c r="U21" s="138" t="s">
        <v>403</v>
      </c>
      <c r="V21" s="138" t="s">
        <v>354</v>
      </c>
      <c r="W21" s="138">
        <v>0</v>
      </c>
      <c r="X21" s="138" t="s">
        <v>409</v>
      </c>
      <c r="Y21" s="138">
        <v>356437952</v>
      </c>
      <c r="Z21" s="138" t="s">
        <v>410</v>
      </c>
      <c r="AA21" s="138" t="s">
        <v>411</v>
      </c>
      <c r="AB21" s="139">
        <v>75000</v>
      </c>
      <c r="AC21" s="138">
        <v>6</v>
      </c>
      <c r="AD21" s="138">
        <v>24</v>
      </c>
      <c r="AE21" s="138">
        <v>6</v>
      </c>
      <c r="AF21" s="138" t="s">
        <v>412</v>
      </c>
      <c r="AG21" s="138" t="s">
        <v>413</v>
      </c>
      <c r="AH21" s="138" t="s">
        <v>340</v>
      </c>
      <c r="AI21" s="138" t="s">
        <v>414</v>
      </c>
      <c r="AJ21" s="139">
        <v>3970</v>
      </c>
      <c r="AK21" s="139">
        <v>3970</v>
      </c>
      <c r="AL21" s="138" t="s">
        <v>310</v>
      </c>
      <c r="AM21" s="139">
        <v>9803.1</v>
      </c>
      <c r="AN21" s="139">
        <v>6076.9</v>
      </c>
      <c r="AO21" s="139">
        <v>15880</v>
      </c>
      <c r="AP21" s="139">
        <v>65196.9</v>
      </c>
      <c r="AQ21" s="139">
        <v>14596.1</v>
      </c>
      <c r="AR21" s="139">
        <v>79793</v>
      </c>
      <c r="AS21" s="139">
        <v>65196.9</v>
      </c>
      <c r="AT21" s="139">
        <v>14596.1</v>
      </c>
      <c r="AU21" s="139">
        <v>79793</v>
      </c>
      <c r="AV21" s="138">
        <v>25</v>
      </c>
      <c r="AW21" s="138"/>
      <c r="AX21" s="138"/>
      <c r="AY21" s="138"/>
      <c r="AZ21" s="138"/>
      <c r="BA21" s="138"/>
      <c r="BB21" s="138" t="s">
        <v>292</v>
      </c>
      <c r="BC21" s="138" t="s">
        <v>253</v>
      </c>
      <c r="BD21" s="138"/>
      <c r="BE21" s="139">
        <v>0</v>
      </c>
      <c r="BF21" s="138" t="s">
        <v>408</v>
      </c>
      <c r="BG21" s="140" t="s">
        <v>415</v>
      </c>
      <c r="BH21" s="134" t="s">
        <v>490</v>
      </c>
      <c r="BI21" s="129" t="s">
        <v>100</v>
      </c>
      <c r="BJ21" s="134">
        <v>46191</v>
      </c>
      <c r="BK21" s="130" t="s">
        <v>104</v>
      </c>
      <c r="BL21" s="129" t="s">
        <v>119</v>
      </c>
      <c r="BM21" s="131" t="s">
        <v>181</v>
      </c>
      <c r="BN21" s="130" t="s">
        <v>222</v>
      </c>
      <c r="BO21" s="130"/>
      <c r="BP21" s="132"/>
      <c r="BQ21" s="142" t="s">
        <v>504</v>
      </c>
    </row>
    <row r="22" spans="1:69" hidden="1" x14ac:dyDescent="0.35">
      <c r="A22" s="133">
        <v>18</v>
      </c>
      <c r="B22" s="138" t="s">
        <v>259</v>
      </c>
      <c r="C22" s="138" t="s">
        <v>260</v>
      </c>
      <c r="D22" s="138" t="s">
        <v>258</v>
      </c>
      <c r="E22" s="138" t="s">
        <v>258</v>
      </c>
      <c r="F22" s="138" t="s">
        <v>258</v>
      </c>
      <c r="G22" s="138" t="s">
        <v>257</v>
      </c>
      <c r="H22" s="138" t="s">
        <v>258</v>
      </c>
      <c r="I22" s="138">
        <v>155845</v>
      </c>
      <c r="J22" s="138" t="s">
        <v>278</v>
      </c>
      <c r="K22" s="138">
        <v>155845</v>
      </c>
      <c r="L22" s="138" t="s">
        <v>265</v>
      </c>
      <c r="M22" s="138" t="s">
        <v>264</v>
      </c>
      <c r="N22" s="138">
        <v>264884</v>
      </c>
      <c r="O22" s="138">
        <v>338788</v>
      </c>
      <c r="P22" s="138">
        <v>364784</v>
      </c>
      <c r="Q22" s="138">
        <v>863832</v>
      </c>
      <c r="R22" s="138" t="s">
        <v>279</v>
      </c>
      <c r="S22" s="138" t="s">
        <v>416</v>
      </c>
      <c r="T22" s="138" t="s">
        <v>416</v>
      </c>
      <c r="U22" s="138" t="s">
        <v>281</v>
      </c>
      <c r="V22" s="138" t="s">
        <v>282</v>
      </c>
      <c r="W22" s="138">
        <v>541</v>
      </c>
      <c r="X22" s="138" t="s">
        <v>296</v>
      </c>
      <c r="Y22" s="138">
        <v>354215446</v>
      </c>
      <c r="Z22" s="138" t="s">
        <v>417</v>
      </c>
      <c r="AA22" s="138" t="s">
        <v>418</v>
      </c>
      <c r="AB22" s="139">
        <v>32000</v>
      </c>
      <c r="AC22" s="138">
        <v>10</v>
      </c>
      <c r="AD22" s="138">
        <v>24</v>
      </c>
      <c r="AE22" s="138">
        <v>1</v>
      </c>
      <c r="AF22" s="138" t="s">
        <v>419</v>
      </c>
      <c r="AG22" s="138" t="s">
        <v>420</v>
      </c>
      <c r="AH22" s="138" t="s">
        <v>289</v>
      </c>
      <c r="AI22" s="138" t="s">
        <v>421</v>
      </c>
      <c r="AJ22" s="139">
        <v>1710</v>
      </c>
      <c r="AK22" s="139">
        <v>1710</v>
      </c>
      <c r="AL22" s="138" t="s">
        <v>422</v>
      </c>
      <c r="AM22" s="139">
        <v>16135.62</v>
      </c>
      <c r="AN22" s="139">
        <v>7804.38</v>
      </c>
      <c r="AO22" s="139">
        <v>23940</v>
      </c>
      <c r="AP22" s="139">
        <v>15864.38</v>
      </c>
      <c r="AQ22" s="139">
        <v>1950.62</v>
      </c>
      <c r="AR22" s="139">
        <v>17815</v>
      </c>
      <c r="AS22" s="139">
        <v>15864.38</v>
      </c>
      <c r="AT22" s="139">
        <v>1950.62</v>
      </c>
      <c r="AU22" s="139">
        <v>17815</v>
      </c>
      <c r="AV22" s="138">
        <v>29</v>
      </c>
      <c r="AW22" s="138"/>
      <c r="AX22" s="138"/>
      <c r="AY22" s="138"/>
      <c r="AZ22" s="138"/>
      <c r="BA22" s="138"/>
      <c r="BB22" s="138" t="s">
        <v>292</v>
      </c>
      <c r="BC22" s="138" t="s">
        <v>253</v>
      </c>
      <c r="BD22" s="138" t="s">
        <v>370</v>
      </c>
      <c r="BE22" s="139">
        <v>32000</v>
      </c>
      <c r="BF22" s="138" t="s">
        <v>416</v>
      </c>
      <c r="BG22" s="138">
        <v>7414903174</v>
      </c>
      <c r="BH22" s="134" t="s">
        <v>490</v>
      </c>
      <c r="BI22" s="129" t="s">
        <v>100</v>
      </c>
      <c r="BJ22" s="134">
        <v>46191</v>
      </c>
      <c r="BK22" s="130" t="s">
        <v>104</v>
      </c>
      <c r="BL22" s="129" t="s">
        <v>109</v>
      </c>
      <c r="BM22" s="131" t="s">
        <v>181</v>
      </c>
      <c r="BN22" s="130" t="s">
        <v>222</v>
      </c>
      <c r="BO22" s="130"/>
      <c r="BP22" s="132"/>
      <c r="BQ22" s="142" t="s">
        <v>505</v>
      </c>
    </row>
    <row r="23" spans="1:69" hidden="1" x14ac:dyDescent="0.35">
      <c r="A23" s="133">
        <v>19</v>
      </c>
      <c r="B23" s="138" t="s">
        <v>259</v>
      </c>
      <c r="C23" s="138" t="s">
        <v>260</v>
      </c>
      <c r="D23" s="138" t="s">
        <v>258</v>
      </c>
      <c r="E23" s="138" t="s">
        <v>258</v>
      </c>
      <c r="F23" s="138" t="s">
        <v>258</v>
      </c>
      <c r="G23" s="138" t="s">
        <v>257</v>
      </c>
      <c r="H23" s="138" t="s">
        <v>258</v>
      </c>
      <c r="I23" s="138">
        <v>156136</v>
      </c>
      <c r="J23" s="138" t="s">
        <v>278</v>
      </c>
      <c r="K23" s="138">
        <v>156136</v>
      </c>
      <c r="L23" s="138" t="s">
        <v>265</v>
      </c>
      <c r="M23" s="138" t="s">
        <v>264</v>
      </c>
      <c r="N23" s="138">
        <v>267290</v>
      </c>
      <c r="O23" s="138">
        <v>575170</v>
      </c>
      <c r="P23" s="138">
        <v>350852</v>
      </c>
      <c r="Q23" s="138">
        <v>1044161</v>
      </c>
      <c r="R23" s="138" t="s">
        <v>332</v>
      </c>
      <c r="S23" s="138" t="s">
        <v>423</v>
      </c>
      <c r="T23" s="138" t="s">
        <v>423</v>
      </c>
      <c r="U23" s="138" t="s">
        <v>395</v>
      </c>
      <c r="V23" s="138" t="s">
        <v>354</v>
      </c>
      <c r="W23" s="138">
        <v>0</v>
      </c>
      <c r="X23" s="138" t="s">
        <v>424</v>
      </c>
      <c r="Y23" s="138">
        <v>14851632</v>
      </c>
      <c r="Z23" s="138" t="s">
        <v>425</v>
      </c>
      <c r="AA23" s="138" t="s">
        <v>405</v>
      </c>
      <c r="AB23" s="139">
        <v>29975</v>
      </c>
      <c r="AC23" s="138">
        <v>5</v>
      </c>
      <c r="AD23" s="138">
        <v>38</v>
      </c>
      <c r="AE23" s="138">
        <v>1</v>
      </c>
      <c r="AF23" s="138" t="s">
        <v>399</v>
      </c>
      <c r="AG23" s="138" t="s">
        <v>406</v>
      </c>
      <c r="AH23" s="138" t="s">
        <v>340</v>
      </c>
      <c r="AI23" s="138" t="s">
        <v>405</v>
      </c>
      <c r="AJ23" s="139">
        <v>0</v>
      </c>
      <c r="AK23" s="139">
        <v>0</v>
      </c>
      <c r="AL23" s="138" t="s">
        <v>407</v>
      </c>
      <c r="AM23" s="139">
        <v>19845.34</v>
      </c>
      <c r="AN23" s="139">
        <v>258.79000000000002</v>
      </c>
      <c r="AO23" s="139">
        <v>20104.13</v>
      </c>
      <c r="AP23" s="139">
        <v>11337.66</v>
      </c>
      <c r="AQ23" s="139">
        <v>421.68</v>
      </c>
      <c r="AR23" s="139">
        <v>11759.34</v>
      </c>
      <c r="AS23" s="139">
        <v>11338.59</v>
      </c>
      <c r="AT23" s="139">
        <v>421.68</v>
      </c>
      <c r="AU23" s="139">
        <v>11760.27</v>
      </c>
      <c r="AV23" s="138">
        <v>102</v>
      </c>
      <c r="AW23" s="138"/>
      <c r="AX23" s="138"/>
      <c r="AY23" s="138"/>
      <c r="AZ23" s="138"/>
      <c r="BA23" s="138"/>
      <c r="BB23" s="138" t="s">
        <v>292</v>
      </c>
      <c r="BC23" s="138" t="s">
        <v>253</v>
      </c>
      <c r="BD23" s="138" t="s">
        <v>342</v>
      </c>
      <c r="BE23" s="139">
        <v>29975</v>
      </c>
      <c r="BF23" s="138" t="s">
        <v>423</v>
      </c>
      <c r="BG23" s="138">
        <v>9890578605</v>
      </c>
      <c r="BH23" s="134" t="s">
        <v>490</v>
      </c>
      <c r="BI23" s="129" t="s">
        <v>100</v>
      </c>
      <c r="BJ23" s="134">
        <v>46191</v>
      </c>
      <c r="BK23" s="130" t="s">
        <v>142</v>
      </c>
      <c r="BL23" s="129" t="s">
        <v>119</v>
      </c>
      <c r="BM23" s="131" t="s">
        <v>181</v>
      </c>
      <c r="BN23" s="130" t="s">
        <v>222</v>
      </c>
      <c r="BO23" s="130"/>
      <c r="BP23" s="132"/>
      <c r="BQ23" s="142" t="s">
        <v>503</v>
      </c>
    </row>
    <row r="24" spans="1:69" hidden="1" x14ac:dyDescent="0.35">
      <c r="A24" s="133">
        <v>20</v>
      </c>
      <c r="B24" s="138" t="s">
        <v>259</v>
      </c>
      <c r="C24" s="138" t="s">
        <v>260</v>
      </c>
      <c r="D24" s="138" t="s">
        <v>258</v>
      </c>
      <c r="E24" s="138" t="s">
        <v>258</v>
      </c>
      <c r="F24" s="138" t="s">
        <v>258</v>
      </c>
      <c r="G24" s="138" t="s">
        <v>257</v>
      </c>
      <c r="H24" s="138" t="s">
        <v>258</v>
      </c>
      <c r="I24" s="138">
        <v>160581</v>
      </c>
      <c r="J24" s="138" t="s">
        <v>278</v>
      </c>
      <c r="K24" s="138">
        <v>160581</v>
      </c>
      <c r="L24" s="138" t="s">
        <v>262</v>
      </c>
      <c r="M24" s="138" t="s">
        <v>261</v>
      </c>
      <c r="N24" s="138">
        <v>273418</v>
      </c>
      <c r="O24" s="138">
        <v>481707</v>
      </c>
      <c r="P24" s="138">
        <v>362359</v>
      </c>
      <c r="Q24" s="138">
        <v>918203</v>
      </c>
      <c r="R24" s="138" t="s">
        <v>279</v>
      </c>
      <c r="S24" s="138" t="s">
        <v>426</v>
      </c>
      <c r="T24" s="138" t="s">
        <v>426</v>
      </c>
      <c r="U24" s="138" t="s">
        <v>395</v>
      </c>
      <c r="V24" s="138" t="s">
        <v>282</v>
      </c>
      <c r="W24" s="138">
        <v>541</v>
      </c>
      <c r="X24" s="138" t="s">
        <v>296</v>
      </c>
      <c r="Y24" s="138">
        <v>352011935</v>
      </c>
      <c r="Z24" s="138" t="s">
        <v>427</v>
      </c>
      <c r="AA24" s="138" t="s">
        <v>428</v>
      </c>
      <c r="AB24" s="139">
        <v>63000</v>
      </c>
      <c r="AC24" s="138">
        <v>5</v>
      </c>
      <c r="AD24" s="138">
        <v>24</v>
      </c>
      <c r="AE24" s="138">
        <v>3</v>
      </c>
      <c r="AF24" s="138" t="s">
        <v>429</v>
      </c>
      <c r="AG24" s="138" t="s">
        <v>430</v>
      </c>
      <c r="AH24" s="138" t="s">
        <v>289</v>
      </c>
      <c r="AI24" s="138" t="s">
        <v>431</v>
      </c>
      <c r="AJ24" s="139">
        <v>3360</v>
      </c>
      <c r="AK24" s="139">
        <v>3360</v>
      </c>
      <c r="AL24" s="138" t="s">
        <v>432</v>
      </c>
      <c r="AM24" s="139">
        <v>43699.55</v>
      </c>
      <c r="AN24" s="139">
        <v>16780.45</v>
      </c>
      <c r="AO24" s="139">
        <v>60480</v>
      </c>
      <c r="AP24" s="139">
        <v>19300.45</v>
      </c>
      <c r="AQ24" s="139">
        <v>1446.55</v>
      </c>
      <c r="AR24" s="139">
        <v>20747</v>
      </c>
      <c r="AS24" s="139">
        <v>19300.45</v>
      </c>
      <c r="AT24" s="139">
        <v>1446.55</v>
      </c>
      <c r="AU24" s="139">
        <v>20747</v>
      </c>
      <c r="AV24" s="138">
        <v>35</v>
      </c>
      <c r="AW24" s="138"/>
      <c r="AX24" s="138"/>
      <c r="AY24" s="138"/>
      <c r="AZ24" s="138"/>
      <c r="BA24" s="138"/>
      <c r="BB24" s="138" t="s">
        <v>292</v>
      </c>
      <c r="BC24" s="138" t="s">
        <v>253</v>
      </c>
      <c r="BD24" s="138" t="s">
        <v>433</v>
      </c>
      <c r="BE24" s="139">
        <v>63000</v>
      </c>
      <c r="BF24" s="138" t="s">
        <v>426</v>
      </c>
      <c r="BG24" s="138">
        <v>7219357471</v>
      </c>
      <c r="BH24" s="134" t="s">
        <v>490</v>
      </c>
      <c r="BI24" s="129" t="s">
        <v>100</v>
      </c>
      <c r="BJ24" s="134">
        <v>46191</v>
      </c>
      <c r="BK24" s="130" t="s">
        <v>104</v>
      </c>
      <c r="BL24" s="129" t="s">
        <v>109</v>
      </c>
      <c r="BM24" s="131" t="s">
        <v>181</v>
      </c>
      <c r="BN24" s="130" t="s">
        <v>222</v>
      </c>
      <c r="BO24" s="130"/>
      <c r="BP24" s="132"/>
      <c r="BQ24" s="142" t="s">
        <v>516</v>
      </c>
    </row>
    <row r="25" spans="1:69" hidden="1" x14ac:dyDescent="0.35">
      <c r="A25" s="133">
        <v>21</v>
      </c>
      <c r="B25" s="138" t="s">
        <v>259</v>
      </c>
      <c r="C25" s="138" t="s">
        <v>260</v>
      </c>
      <c r="D25" s="138" t="s">
        <v>258</v>
      </c>
      <c r="E25" s="138" t="s">
        <v>258</v>
      </c>
      <c r="F25" s="138" t="s">
        <v>258</v>
      </c>
      <c r="G25" s="138" t="s">
        <v>257</v>
      </c>
      <c r="H25" s="138" t="s">
        <v>258</v>
      </c>
      <c r="I25" s="138">
        <v>160581</v>
      </c>
      <c r="J25" s="138" t="s">
        <v>278</v>
      </c>
      <c r="K25" s="138">
        <v>160581</v>
      </c>
      <c r="L25" s="138" t="s">
        <v>262</v>
      </c>
      <c r="M25" s="138" t="s">
        <v>261</v>
      </c>
      <c r="N25" s="138">
        <v>273418</v>
      </c>
      <c r="O25" s="138">
        <v>481707</v>
      </c>
      <c r="P25" s="138">
        <v>362359</v>
      </c>
      <c r="Q25" s="138">
        <v>918203</v>
      </c>
      <c r="R25" s="138" t="s">
        <v>434</v>
      </c>
      <c r="S25" s="138" t="s">
        <v>426</v>
      </c>
      <c r="T25" s="138" t="s">
        <v>426</v>
      </c>
      <c r="U25" s="138" t="s">
        <v>395</v>
      </c>
      <c r="V25" s="138" t="s">
        <v>282</v>
      </c>
      <c r="W25" s="138">
        <v>0</v>
      </c>
      <c r="X25" s="138" t="s">
        <v>435</v>
      </c>
      <c r="Y25" s="138">
        <v>357985955</v>
      </c>
      <c r="Z25" s="138" t="s">
        <v>427</v>
      </c>
      <c r="AA25" s="138" t="s">
        <v>310</v>
      </c>
      <c r="AB25" s="139">
        <v>15999</v>
      </c>
      <c r="AC25" s="138">
        <v>5</v>
      </c>
      <c r="AD25" s="138">
        <v>12</v>
      </c>
      <c r="AE25" s="138" t="s">
        <v>436</v>
      </c>
      <c r="AF25" s="138" t="s">
        <v>429</v>
      </c>
      <c r="AG25" s="138" t="s">
        <v>430</v>
      </c>
      <c r="AH25" s="138" t="s">
        <v>289</v>
      </c>
      <c r="AI25" s="138" t="s">
        <v>313</v>
      </c>
      <c r="AJ25" s="139">
        <v>1520</v>
      </c>
      <c r="AK25" s="139">
        <v>1520</v>
      </c>
      <c r="AL25" s="138" t="s">
        <v>432</v>
      </c>
      <c r="AM25" s="139">
        <v>4918.67</v>
      </c>
      <c r="AN25" s="139">
        <v>1161.33</v>
      </c>
      <c r="AO25" s="139">
        <v>6080</v>
      </c>
      <c r="AP25" s="139">
        <v>11080.33</v>
      </c>
      <c r="AQ25" s="139">
        <v>1042.67</v>
      </c>
      <c r="AR25" s="139">
        <v>12123</v>
      </c>
      <c r="AS25" s="139">
        <v>11080.33</v>
      </c>
      <c r="AT25" s="139">
        <v>1042.67</v>
      </c>
      <c r="AU25" s="139">
        <v>12123</v>
      </c>
      <c r="AV25" s="138">
        <v>21</v>
      </c>
      <c r="AW25" s="138"/>
      <c r="AX25" s="138"/>
      <c r="AY25" s="138"/>
      <c r="AZ25" s="138"/>
      <c r="BA25" s="138"/>
      <c r="BB25" s="138" t="s">
        <v>292</v>
      </c>
      <c r="BC25" s="138" t="s">
        <v>253</v>
      </c>
      <c r="BD25" s="138" t="s">
        <v>433</v>
      </c>
      <c r="BE25" s="139">
        <v>15999</v>
      </c>
      <c r="BF25" s="138" t="s">
        <v>426</v>
      </c>
      <c r="BG25" s="138">
        <v>7219357471</v>
      </c>
      <c r="BH25" s="134" t="s">
        <v>490</v>
      </c>
      <c r="BI25" s="129" t="s">
        <v>100</v>
      </c>
      <c r="BJ25" s="134">
        <v>46191</v>
      </c>
      <c r="BK25" s="130" t="s">
        <v>104</v>
      </c>
      <c r="BL25" s="129" t="s">
        <v>109</v>
      </c>
      <c r="BM25" s="131" t="s">
        <v>181</v>
      </c>
      <c r="BN25" s="130" t="s">
        <v>222</v>
      </c>
      <c r="BO25" s="130"/>
      <c r="BP25" s="132"/>
      <c r="BQ25" s="142" t="s">
        <v>516</v>
      </c>
    </row>
    <row r="26" spans="1:69" hidden="1" x14ac:dyDescent="0.35">
      <c r="A26" s="133">
        <v>22</v>
      </c>
      <c r="B26" s="138" t="s">
        <v>259</v>
      </c>
      <c r="C26" s="138" t="s">
        <v>260</v>
      </c>
      <c r="D26" s="138" t="s">
        <v>258</v>
      </c>
      <c r="E26" s="138" t="s">
        <v>258</v>
      </c>
      <c r="F26" s="138" t="s">
        <v>258</v>
      </c>
      <c r="G26" s="138" t="s">
        <v>257</v>
      </c>
      <c r="H26" s="138" t="s">
        <v>258</v>
      </c>
      <c r="I26" s="138">
        <v>155845</v>
      </c>
      <c r="J26" s="138" t="s">
        <v>278</v>
      </c>
      <c r="K26" s="138">
        <v>155845</v>
      </c>
      <c r="L26" s="138" t="s">
        <v>265</v>
      </c>
      <c r="M26" s="138" t="s">
        <v>264</v>
      </c>
      <c r="N26" s="138">
        <v>264884</v>
      </c>
      <c r="O26" s="138">
        <v>338788</v>
      </c>
      <c r="P26" s="138">
        <v>364784</v>
      </c>
      <c r="Q26" s="138">
        <v>863832</v>
      </c>
      <c r="R26" s="138" t="s">
        <v>279</v>
      </c>
      <c r="S26" s="138" t="s">
        <v>437</v>
      </c>
      <c r="T26" s="138" t="s">
        <v>437</v>
      </c>
      <c r="U26" s="138" t="s">
        <v>281</v>
      </c>
      <c r="V26" s="138" t="s">
        <v>282</v>
      </c>
      <c r="W26" s="138">
        <v>541</v>
      </c>
      <c r="X26" s="138" t="s">
        <v>296</v>
      </c>
      <c r="Y26" s="138">
        <v>354215363</v>
      </c>
      <c r="Z26" s="138" t="s">
        <v>438</v>
      </c>
      <c r="AA26" s="138" t="s">
        <v>418</v>
      </c>
      <c r="AB26" s="139">
        <v>32000</v>
      </c>
      <c r="AC26" s="138">
        <v>10</v>
      </c>
      <c r="AD26" s="138">
        <v>24</v>
      </c>
      <c r="AE26" s="138">
        <v>1</v>
      </c>
      <c r="AF26" s="138" t="s">
        <v>419</v>
      </c>
      <c r="AG26" s="138" t="s">
        <v>420</v>
      </c>
      <c r="AH26" s="138" t="s">
        <v>289</v>
      </c>
      <c r="AI26" s="138" t="s">
        <v>421</v>
      </c>
      <c r="AJ26" s="139">
        <v>1710</v>
      </c>
      <c r="AK26" s="139">
        <v>1710</v>
      </c>
      <c r="AL26" s="138" t="s">
        <v>310</v>
      </c>
      <c r="AM26" s="139">
        <v>8415.25</v>
      </c>
      <c r="AN26" s="139">
        <v>5264.75</v>
      </c>
      <c r="AO26" s="139">
        <v>13680</v>
      </c>
      <c r="AP26" s="139">
        <v>23584.75</v>
      </c>
      <c r="AQ26" s="139">
        <v>4490.25</v>
      </c>
      <c r="AR26" s="139">
        <v>28075</v>
      </c>
      <c r="AS26" s="139">
        <v>23584.75</v>
      </c>
      <c r="AT26" s="139">
        <v>4490.25</v>
      </c>
      <c r="AU26" s="139">
        <v>28075</v>
      </c>
      <c r="AV26" s="138">
        <v>29</v>
      </c>
      <c r="AW26" s="138"/>
      <c r="AX26" s="138"/>
      <c r="AY26" s="138"/>
      <c r="AZ26" s="138"/>
      <c r="BA26" s="138"/>
      <c r="BB26" s="138" t="s">
        <v>292</v>
      </c>
      <c r="BC26" s="138" t="s">
        <v>253</v>
      </c>
      <c r="BD26" s="138" t="s">
        <v>305</v>
      </c>
      <c r="BE26" s="139">
        <v>32000</v>
      </c>
      <c r="BF26" s="138" t="s">
        <v>437</v>
      </c>
      <c r="BG26" s="138">
        <v>9763363672</v>
      </c>
      <c r="BH26" s="134" t="s">
        <v>490</v>
      </c>
      <c r="BI26" s="129" t="s">
        <v>100</v>
      </c>
      <c r="BJ26" s="134">
        <v>46191</v>
      </c>
      <c r="BK26" s="130" t="s">
        <v>104</v>
      </c>
      <c r="BL26" s="129" t="s">
        <v>109</v>
      </c>
      <c r="BM26" s="131" t="s">
        <v>181</v>
      </c>
      <c r="BN26" s="130" t="s">
        <v>222</v>
      </c>
      <c r="BO26" s="130"/>
      <c r="BP26" s="132"/>
      <c r="BQ26" s="142" t="s">
        <v>506</v>
      </c>
    </row>
    <row r="27" spans="1:69" ht="23" hidden="1" x14ac:dyDescent="0.35">
      <c r="A27" s="133">
        <v>23</v>
      </c>
      <c r="B27" s="138" t="s">
        <v>259</v>
      </c>
      <c r="C27" s="138" t="s">
        <v>260</v>
      </c>
      <c r="D27" s="138" t="s">
        <v>258</v>
      </c>
      <c r="E27" s="138" t="s">
        <v>258</v>
      </c>
      <c r="F27" s="138" t="s">
        <v>258</v>
      </c>
      <c r="G27" s="138" t="s">
        <v>257</v>
      </c>
      <c r="H27" s="138" t="s">
        <v>258</v>
      </c>
      <c r="I27" s="138">
        <v>158200</v>
      </c>
      <c r="J27" s="138" t="s">
        <v>351</v>
      </c>
      <c r="K27" s="138">
        <v>158200</v>
      </c>
      <c r="L27" s="138" t="s">
        <v>265</v>
      </c>
      <c r="M27" s="138" t="s">
        <v>264</v>
      </c>
      <c r="N27" s="138">
        <v>273376</v>
      </c>
      <c r="O27" s="138">
        <v>444460</v>
      </c>
      <c r="P27" s="138">
        <v>360831</v>
      </c>
      <c r="Q27" s="138">
        <v>864496</v>
      </c>
      <c r="R27" s="138" t="s">
        <v>279</v>
      </c>
      <c r="S27" s="138" t="s">
        <v>439</v>
      </c>
      <c r="T27" s="138" t="s">
        <v>439</v>
      </c>
      <c r="U27" s="138" t="s">
        <v>281</v>
      </c>
      <c r="V27" s="138" t="s">
        <v>282</v>
      </c>
      <c r="W27" s="138">
        <v>541</v>
      </c>
      <c r="X27" s="138" t="s">
        <v>296</v>
      </c>
      <c r="Y27" s="138">
        <v>354726374</v>
      </c>
      <c r="Z27" s="138" t="s">
        <v>440</v>
      </c>
      <c r="AA27" s="138" t="s">
        <v>441</v>
      </c>
      <c r="AB27" s="139">
        <v>42000</v>
      </c>
      <c r="AC27" s="138">
        <v>6</v>
      </c>
      <c r="AD27" s="138">
        <v>24</v>
      </c>
      <c r="AE27" s="138">
        <v>1</v>
      </c>
      <c r="AF27" s="138" t="s">
        <v>442</v>
      </c>
      <c r="AG27" s="138" t="s">
        <v>443</v>
      </c>
      <c r="AH27" s="138" t="s">
        <v>289</v>
      </c>
      <c r="AI27" s="138" t="s">
        <v>444</v>
      </c>
      <c r="AJ27" s="139">
        <v>2240</v>
      </c>
      <c r="AK27" s="139">
        <v>2240</v>
      </c>
      <c r="AL27" s="138" t="s">
        <v>445</v>
      </c>
      <c r="AM27" s="139">
        <v>26774.32</v>
      </c>
      <c r="AN27" s="139">
        <v>11305.68</v>
      </c>
      <c r="AO27" s="139">
        <v>38080</v>
      </c>
      <c r="AP27" s="139">
        <v>15225.68</v>
      </c>
      <c r="AQ27" s="139">
        <v>1364.32</v>
      </c>
      <c r="AR27" s="139">
        <v>16590</v>
      </c>
      <c r="AS27" s="139">
        <v>15225.68</v>
      </c>
      <c r="AT27" s="139">
        <v>1364.32</v>
      </c>
      <c r="AU27" s="139">
        <v>16590</v>
      </c>
      <c r="AV27" s="138">
        <v>28</v>
      </c>
      <c r="AW27" s="138"/>
      <c r="AX27" s="138"/>
      <c r="AY27" s="138"/>
      <c r="AZ27" s="138"/>
      <c r="BA27" s="138"/>
      <c r="BB27" s="138" t="s">
        <v>292</v>
      </c>
      <c r="BC27" s="138" t="s">
        <v>253</v>
      </c>
      <c r="BD27" s="138" t="s">
        <v>305</v>
      </c>
      <c r="BE27" s="139">
        <v>42000</v>
      </c>
      <c r="BF27" s="138" t="s">
        <v>439</v>
      </c>
      <c r="BG27" s="140" t="s">
        <v>446</v>
      </c>
      <c r="BH27" s="134" t="s">
        <v>490</v>
      </c>
      <c r="BI27" s="129" t="s">
        <v>100</v>
      </c>
      <c r="BJ27" s="134">
        <v>46190</v>
      </c>
      <c r="BK27" s="130" t="s">
        <v>103</v>
      </c>
      <c r="BL27" s="129" t="s">
        <v>108</v>
      </c>
      <c r="BM27" s="131" t="s">
        <v>181</v>
      </c>
      <c r="BN27" s="130" t="s">
        <v>222</v>
      </c>
      <c r="BO27" s="130"/>
      <c r="BP27" s="132"/>
      <c r="BQ27" s="142" t="s">
        <v>507</v>
      </c>
    </row>
    <row r="28" spans="1:69" ht="23" hidden="1" x14ac:dyDescent="0.35">
      <c r="A28" s="133">
        <v>24</v>
      </c>
      <c r="B28" s="138" t="s">
        <v>259</v>
      </c>
      <c r="C28" s="138" t="s">
        <v>260</v>
      </c>
      <c r="D28" s="138" t="s">
        <v>258</v>
      </c>
      <c r="E28" s="138" t="s">
        <v>258</v>
      </c>
      <c r="F28" s="138" t="s">
        <v>258</v>
      </c>
      <c r="G28" s="138" t="s">
        <v>257</v>
      </c>
      <c r="H28" s="138" t="s">
        <v>258</v>
      </c>
      <c r="I28" s="138">
        <v>155845</v>
      </c>
      <c r="J28" s="138" t="s">
        <v>278</v>
      </c>
      <c r="K28" s="138">
        <v>155845</v>
      </c>
      <c r="L28" s="138" t="s">
        <v>265</v>
      </c>
      <c r="M28" s="138" t="s">
        <v>264</v>
      </c>
      <c r="N28" s="138">
        <v>264884</v>
      </c>
      <c r="O28" s="138">
        <v>338788</v>
      </c>
      <c r="P28" s="138">
        <v>364784</v>
      </c>
      <c r="Q28" s="138">
        <v>863832</v>
      </c>
      <c r="R28" s="138" t="s">
        <v>279</v>
      </c>
      <c r="S28" s="138" t="s">
        <v>447</v>
      </c>
      <c r="T28" s="138" t="s">
        <v>447</v>
      </c>
      <c r="U28" s="138" t="s">
        <v>281</v>
      </c>
      <c r="V28" s="138" t="s">
        <v>282</v>
      </c>
      <c r="W28" s="138">
        <v>541</v>
      </c>
      <c r="X28" s="138" t="s">
        <v>296</v>
      </c>
      <c r="Y28" s="138">
        <v>354215622</v>
      </c>
      <c r="Z28" s="138" t="s">
        <v>448</v>
      </c>
      <c r="AA28" s="138" t="s">
        <v>418</v>
      </c>
      <c r="AB28" s="139">
        <v>32000</v>
      </c>
      <c r="AC28" s="138">
        <v>10</v>
      </c>
      <c r="AD28" s="138">
        <v>24</v>
      </c>
      <c r="AE28" s="138">
        <v>1</v>
      </c>
      <c r="AF28" s="138" t="s">
        <v>419</v>
      </c>
      <c r="AG28" s="138" t="s">
        <v>420</v>
      </c>
      <c r="AH28" s="138" t="s">
        <v>289</v>
      </c>
      <c r="AI28" s="138" t="s">
        <v>421</v>
      </c>
      <c r="AJ28" s="139">
        <v>1710</v>
      </c>
      <c r="AK28" s="139">
        <v>1710</v>
      </c>
      <c r="AL28" s="138" t="s">
        <v>449</v>
      </c>
      <c r="AM28" s="139">
        <v>17508.77</v>
      </c>
      <c r="AN28" s="139">
        <v>8141.23</v>
      </c>
      <c r="AO28" s="139">
        <v>25650</v>
      </c>
      <c r="AP28" s="139">
        <v>14491.23</v>
      </c>
      <c r="AQ28" s="139">
        <v>1613.77</v>
      </c>
      <c r="AR28" s="139">
        <v>16105</v>
      </c>
      <c r="AS28" s="139">
        <v>14491.23</v>
      </c>
      <c r="AT28" s="139">
        <v>1613.77</v>
      </c>
      <c r="AU28" s="139">
        <v>16105</v>
      </c>
      <c r="AV28" s="138">
        <v>29</v>
      </c>
      <c r="AW28" s="138"/>
      <c r="AX28" s="138"/>
      <c r="AY28" s="138"/>
      <c r="AZ28" s="138"/>
      <c r="BA28" s="138"/>
      <c r="BB28" s="138" t="s">
        <v>292</v>
      </c>
      <c r="BC28" s="138" t="s">
        <v>253</v>
      </c>
      <c r="BD28" s="138" t="s">
        <v>305</v>
      </c>
      <c r="BE28" s="139">
        <v>32000</v>
      </c>
      <c r="BF28" s="138" t="s">
        <v>447</v>
      </c>
      <c r="BG28" s="140" t="s">
        <v>450</v>
      </c>
      <c r="BH28" s="134" t="s">
        <v>490</v>
      </c>
      <c r="BI28" s="129" t="s">
        <v>100</v>
      </c>
      <c r="BJ28" s="134">
        <v>46191</v>
      </c>
      <c r="BK28" s="130" t="s">
        <v>103</v>
      </c>
      <c r="BL28" s="129" t="s">
        <v>108</v>
      </c>
      <c r="BM28" s="131" t="s">
        <v>181</v>
      </c>
      <c r="BN28" s="130" t="s">
        <v>222</v>
      </c>
      <c r="BO28" s="130"/>
      <c r="BP28" s="132"/>
      <c r="BQ28" s="142" t="s">
        <v>508</v>
      </c>
    </row>
    <row r="29" spans="1:69" ht="23" hidden="1" x14ac:dyDescent="0.35">
      <c r="A29" s="133">
        <v>25</v>
      </c>
      <c r="B29" s="138" t="s">
        <v>259</v>
      </c>
      <c r="C29" s="138" t="s">
        <v>260</v>
      </c>
      <c r="D29" s="138" t="s">
        <v>258</v>
      </c>
      <c r="E29" s="138" t="s">
        <v>258</v>
      </c>
      <c r="F29" s="138" t="s">
        <v>258</v>
      </c>
      <c r="G29" s="138" t="s">
        <v>257</v>
      </c>
      <c r="H29" s="138" t="s">
        <v>258</v>
      </c>
      <c r="I29" s="138">
        <v>158200</v>
      </c>
      <c r="J29" s="138" t="s">
        <v>351</v>
      </c>
      <c r="K29" s="138">
        <v>158200</v>
      </c>
      <c r="L29" s="138" t="s">
        <v>265</v>
      </c>
      <c r="M29" s="138" t="s">
        <v>264</v>
      </c>
      <c r="N29" s="138">
        <v>273376</v>
      </c>
      <c r="O29" s="138">
        <v>444460</v>
      </c>
      <c r="P29" s="138">
        <v>700262</v>
      </c>
      <c r="Q29" s="138" t="s">
        <v>352</v>
      </c>
      <c r="R29" s="138" t="s">
        <v>279</v>
      </c>
      <c r="S29" s="138" t="s">
        <v>451</v>
      </c>
      <c r="T29" s="138" t="s">
        <v>451</v>
      </c>
      <c r="U29" s="138" t="s">
        <v>281</v>
      </c>
      <c r="V29" s="138" t="s">
        <v>282</v>
      </c>
      <c r="W29" s="138">
        <v>541</v>
      </c>
      <c r="X29" s="138" t="s">
        <v>296</v>
      </c>
      <c r="Y29" s="138">
        <v>353554095</v>
      </c>
      <c r="Z29" s="138" t="s">
        <v>452</v>
      </c>
      <c r="AA29" s="138" t="s">
        <v>356</v>
      </c>
      <c r="AB29" s="139">
        <v>42000</v>
      </c>
      <c r="AC29" s="138">
        <v>6</v>
      </c>
      <c r="AD29" s="138">
        <v>24</v>
      </c>
      <c r="AE29" s="138">
        <v>1</v>
      </c>
      <c r="AF29" s="138" t="s">
        <v>347</v>
      </c>
      <c r="AG29" s="138" t="s">
        <v>357</v>
      </c>
      <c r="AH29" s="138" t="s">
        <v>289</v>
      </c>
      <c r="AI29" s="138" t="s">
        <v>349</v>
      </c>
      <c r="AJ29" s="139">
        <v>2240</v>
      </c>
      <c r="AK29" s="139">
        <v>2240</v>
      </c>
      <c r="AL29" s="138" t="s">
        <v>453</v>
      </c>
      <c r="AM29" s="139">
        <v>29483.42</v>
      </c>
      <c r="AN29" s="139">
        <v>10836.58</v>
      </c>
      <c r="AO29" s="139">
        <v>40320</v>
      </c>
      <c r="AP29" s="139">
        <v>12516.58</v>
      </c>
      <c r="AQ29" s="139">
        <v>937.42</v>
      </c>
      <c r="AR29" s="139">
        <v>13454</v>
      </c>
      <c r="AS29" s="139">
        <v>12516.58</v>
      </c>
      <c r="AT29" s="139">
        <v>937.42</v>
      </c>
      <c r="AU29" s="139">
        <v>13454</v>
      </c>
      <c r="AV29" s="138">
        <v>31</v>
      </c>
      <c r="AW29" s="138"/>
      <c r="AX29" s="138"/>
      <c r="AY29" s="138"/>
      <c r="AZ29" s="138"/>
      <c r="BA29" s="138"/>
      <c r="BB29" s="138" t="s">
        <v>292</v>
      </c>
      <c r="BC29" s="138" t="s">
        <v>253</v>
      </c>
      <c r="BD29" s="138"/>
      <c r="BE29" s="139">
        <v>0</v>
      </c>
      <c r="BF29" s="138" t="s">
        <v>451</v>
      </c>
      <c r="BG29" s="140" t="s">
        <v>454</v>
      </c>
      <c r="BH29" s="134" t="s">
        <v>490</v>
      </c>
      <c r="BI29" s="129" t="s">
        <v>100</v>
      </c>
      <c r="BJ29" s="134">
        <v>46190</v>
      </c>
      <c r="BK29" s="130" t="s">
        <v>103</v>
      </c>
      <c r="BL29" s="129" t="s">
        <v>108</v>
      </c>
      <c r="BM29" s="131" t="s">
        <v>181</v>
      </c>
      <c r="BN29" s="130" t="s">
        <v>222</v>
      </c>
      <c r="BO29" s="130"/>
      <c r="BP29" s="132"/>
      <c r="BQ29" s="142" t="s">
        <v>509</v>
      </c>
    </row>
    <row r="30" spans="1:69" ht="23" hidden="1" x14ac:dyDescent="0.35">
      <c r="A30" s="133">
        <v>26</v>
      </c>
      <c r="B30" s="138" t="s">
        <v>259</v>
      </c>
      <c r="C30" s="138" t="s">
        <v>260</v>
      </c>
      <c r="D30" s="138" t="s">
        <v>258</v>
      </c>
      <c r="E30" s="138" t="s">
        <v>258</v>
      </c>
      <c r="F30" s="138" t="s">
        <v>258</v>
      </c>
      <c r="G30" s="138" t="s">
        <v>257</v>
      </c>
      <c r="H30" s="138" t="s">
        <v>258</v>
      </c>
      <c r="I30" s="138">
        <v>158200</v>
      </c>
      <c r="J30" s="138" t="s">
        <v>351</v>
      </c>
      <c r="K30" s="138">
        <v>158200</v>
      </c>
      <c r="L30" s="138" t="s">
        <v>265</v>
      </c>
      <c r="M30" s="138" t="s">
        <v>264</v>
      </c>
      <c r="N30" s="138">
        <v>273376</v>
      </c>
      <c r="O30" s="138">
        <v>444460</v>
      </c>
      <c r="P30" s="138">
        <v>700262</v>
      </c>
      <c r="Q30" s="138" t="s">
        <v>352</v>
      </c>
      <c r="R30" s="138" t="s">
        <v>328</v>
      </c>
      <c r="S30" s="138" t="s">
        <v>451</v>
      </c>
      <c r="T30" s="138" t="s">
        <v>451</v>
      </c>
      <c r="U30" s="138" t="s">
        <v>281</v>
      </c>
      <c r="V30" s="138" t="s">
        <v>282</v>
      </c>
      <c r="W30" s="138">
        <v>0</v>
      </c>
      <c r="X30" s="138" t="s">
        <v>296</v>
      </c>
      <c r="Y30" s="138">
        <v>357306600</v>
      </c>
      <c r="Z30" s="138" t="s">
        <v>452</v>
      </c>
      <c r="AA30" s="138" t="s">
        <v>455</v>
      </c>
      <c r="AB30" s="139">
        <v>25000</v>
      </c>
      <c r="AC30" s="138">
        <v>6</v>
      </c>
      <c r="AD30" s="138">
        <v>18</v>
      </c>
      <c r="AE30" s="138" t="s">
        <v>330</v>
      </c>
      <c r="AF30" s="138" t="s">
        <v>347</v>
      </c>
      <c r="AG30" s="138" t="s">
        <v>357</v>
      </c>
      <c r="AH30" s="138" t="s">
        <v>289</v>
      </c>
      <c r="AI30" s="138" t="s">
        <v>350</v>
      </c>
      <c r="AJ30" s="139">
        <v>1680</v>
      </c>
      <c r="AK30" s="139">
        <v>1680</v>
      </c>
      <c r="AL30" s="138" t="s">
        <v>456</v>
      </c>
      <c r="AM30" s="139">
        <v>13772.97</v>
      </c>
      <c r="AN30" s="139">
        <v>4707.03</v>
      </c>
      <c r="AO30" s="139">
        <v>18480</v>
      </c>
      <c r="AP30" s="139">
        <v>11227.03</v>
      </c>
      <c r="AQ30" s="139">
        <v>986.97</v>
      </c>
      <c r="AR30" s="139">
        <v>12214</v>
      </c>
      <c r="AS30" s="139">
        <v>11227.03</v>
      </c>
      <c r="AT30" s="139">
        <v>986.97</v>
      </c>
      <c r="AU30" s="139">
        <v>12214</v>
      </c>
      <c r="AV30" s="138">
        <v>23</v>
      </c>
      <c r="AW30" s="138"/>
      <c r="AX30" s="138"/>
      <c r="AY30" s="138"/>
      <c r="AZ30" s="138"/>
      <c r="BA30" s="138"/>
      <c r="BB30" s="138" t="s">
        <v>292</v>
      </c>
      <c r="BC30" s="138" t="s">
        <v>253</v>
      </c>
      <c r="BD30" s="138"/>
      <c r="BE30" s="139">
        <v>0</v>
      </c>
      <c r="BF30" s="138" t="s">
        <v>451</v>
      </c>
      <c r="BG30" s="140" t="s">
        <v>454</v>
      </c>
      <c r="BH30" s="134" t="s">
        <v>490</v>
      </c>
      <c r="BI30" s="129" t="s">
        <v>100</v>
      </c>
      <c r="BJ30" s="134">
        <v>46190</v>
      </c>
      <c r="BK30" s="130" t="s">
        <v>103</v>
      </c>
      <c r="BL30" s="129" t="s">
        <v>108</v>
      </c>
      <c r="BM30" s="131" t="s">
        <v>181</v>
      </c>
      <c r="BN30" s="130" t="s">
        <v>222</v>
      </c>
      <c r="BO30" s="130"/>
      <c r="BP30" s="132"/>
      <c r="BQ30" s="142" t="s">
        <v>509</v>
      </c>
    </row>
    <row r="31" spans="1:69" hidden="1" x14ac:dyDescent="0.35">
      <c r="A31" s="133">
        <v>27</v>
      </c>
      <c r="B31" s="138" t="s">
        <v>259</v>
      </c>
      <c r="C31" s="138" t="s">
        <v>260</v>
      </c>
      <c r="D31" s="138" t="s">
        <v>258</v>
      </c>
      <c r="E31" s="138" t="s">
        <v>258</v>
      </c>
      <c r="F31" s="138" t="s">
        <v>258</v>
      </c>
      <c r="G31" s="138" t="s">
        <v>257</v>
      </c>
      <c r="H31" s="138" t="s">
        <v>258</v>
      </c>
      <c r="I31" s="138">
        <v>156136</v>
      </c>
      <c r="J31" s="138" t="s">
        <v>278</v>
      </c>
      <c r="K31" s="138">
        <v>156136</v>
      </c>
      <c r="L31" s="138" t="s">
        <v>265</v>
      </c>
      <c r="M31" s="138" t="s">
        <v>264</v>
      </c>
      <c r="N31" s="138">
        <v>267290</v>
      </c>
      <c r="O31" s="138">
        <v>575170</v>
      </c>
      <c r="P31" s="138">
        <v>350852</v>
      </c>
      <c r="Q31" s="138">
        <v>1044161</v>
      </c>
      <c r="R31" s="138" t="s">
        <v>279</v>
      </c>
      <c r="S31" s="138" t="s">
        <v>457</v>
      </c>
      <c r="T31" s="138" t="s">
        <v>457</v>
      </c>
      <c r="U31" s="138" t="s">
        <v>281</v>
      </c>
      <c r="V31" s="138" t="s">
        <v>282</v>
      </c>
      <c r="W31" s="138">
        <v>541</v>
      </c>
      <c r="X31" s="138" t="s">
        <v>296</v>
      </c>
      <c r="Y31" s="138">
        <v>357348226</v>
      </c>
      <c r="Z31" s="138" t="s">
        <v>458</v>
      </c>
      <c r="AA31" s="138" t="s">
        <v>459</v>
      </c>
      <c r="AB31" s="139">
        <v>42000</v>
      </c>
      <c r="AC31" s="138">
        <v>5</v>
      </c>
      <c r="AD31" s="138">
        <v>24</v>
      </c>
      <c r="AE31" s="138" t="s">
        <v>299</v>
      </c>
      <c r="AF31" s="138" t="s">
        <v>460</v>
      </c>
      <c r="AG31" s="138" t="s">
        <v>461</v>
      </c>
      <c r="AH31" s="138" t="s">
        <v>302</v>
      </c>
      <c r="AI31" s="138" t="s">
        <v>462</v>
      </c>
      <c r="AJ31" s="139">
        <v>2240</v>
      </c>
      <c r="AK31" s="139">
        <v>2240</v>
      </c>
      <c r="AL31" s="138" t="s">
        <v>463</v>
      </c>
      <c r="AM31" s="139">
        <v>36912.71</v>
      </c>
      <c r="AN31" s="139">
        <v>12367.29</v>
      </c>
      <c r="AO31" s="139">
        <v>49280</v>
      </c>
      <c r="AP31" s="139">
        <v>5087.29</v>
      </c>
      <c r="AQ31" s="139">
        <v>169.71</v>
      </c>
      <c r="AR31" s="139">
        <v>5257</v>
      </c>
      <c r="AS31" s="139">
        <v>2131.98</v>
      </c>
      <c r="AT31" s="139">
        <v>108.02</v>
      </c>
      <c r="AU31" s="139">
        <v>2240</v>
      </c>
      <c r="AV31" s="138">
        <v>23</v>
      </c>
      <c r="AW31" s="138"/>
      <c r="AX31" s="138"/>
      <c r="AY31" s="138"/>
      <c r="AZ31" s="138"/>
      <c r="BA31" s="138"/>
      <c r="BB31" s="138" t="s">
        <v>292</v>
      </c>
      <c r="BC31" s="138" t="s">
        <v>253</v>
      </c>
      <c r="BD31" s="138"/>
      <c r="BE31" s="139">
        <v>0</v>
      </c>
      <c r="BF31" s="138" t="s">
        <v>457</v>
      </c>
      <c r="BG31" s="138">
        <v>9699073669</v>
      </c>
      <c r="BH31" s="134" t="s">
        <v>490</v>
      </c>
      <c r="BI31" s="129" t="s">
        <v>100</v>
      </c>
      <c r="BJ31" s="134">
        <v>46191</v>
      </c>
      <c r="BK31" s="130" t="s">
        <v>103</v>
      </c>
      <c r="BL31" s="129" t="s">
        <v>108</v>
      </c>
      <c r="BM31" s="131" t="s">
        <v>180</v>
      </c>
      <c r="BN31" s="130" t="s">
        <v>222</v>
      </c>
      <c r="BO31" s="130"/>
      <c r="BP31" s="132"/>
      <c r="BQ31" s="142" t="s">
        <v>510</v>
      </c>
    </row>
    <row r="32" spans="1:69" hidden="1" x14ac:dyDescent="0.35">
      <c r="A32" s="133">
        <v>28</v>
      </c>
      <c r="B32" s="138" t="s">
        <v>259</v>
      </c>
      <c r="C32" s="138" t="s">
        <v>260</v>
      </c>
      <c r="D32" s="138" t="s">
        <v>258</v>
      </c>
      <c r="E32" s="138" t="s">
        <v>258</v>
      </c>
      <c r="F32" s="138" t="s">
        <v>258</v>
      </c>
      <c r="G32" s="138" t="s">
        <v>257</v>
      </c>
      <c r="H32" s="138" t="s">
        <v>258</v>
      </c>
      <c r="I32" s="138">
        <v>156136</v>
      </c>
      <c r="J32" s="138" t="s">
        <v>278</v>
      </c>
      <c r="K32" s="138">
        <v>156136</v>
      </c>
      <c r="L32" s="138" t="s">
        <v>265</v>
      </c>
      <c r="M32" s="138" t="s">
        <v>264</v>
      </c>
      <c r="N32" s="138">
        <v>267290</v>
      </c>
      <c r="O32" s="138">
        <v>575170</v>
      </c>
      <c r="P32" s="138">
        <v>350852</v>
      </c>
      <c r="Q32" s="138">
        <v>1044161</v>
      </c>
      <c r="R32" s="138" t="s">
        <v>401</v>
      </c>
      <c r="S32" s="138" t="s">
        <v>464</v>
      </c>
      <c r="T32" s="138" t="s">
        <v>464</v>
      </c>
      <c r="U32" s="138" t="s">
        <v>403</v>
      </c>
      <c r="V32" s="138" t="s">
        <v>282</v>
      </c>
      <c r="W32" s="138">
        <v>0</v>
      </c>
      <c r="X32" s="138" t="s">
        <v>465</v>
      </c>
      <c r="Y32" s="138">
        <v>14851631</v>
      </c>
      <c r="Z32" s="138" t="s">
        <v>466</v>
      </c>
      <c r="AA32" s="138" t="s">
        <v>405</v>
      </c>
      <c r="AB32" s="139">
        <v>29975</v>
      </c>
      <c r="AC32" s="138">
        <v>5</v>
      </c>
      <c r="AD32" s="138">
        <v>38</v>
      </c>
      <c r="AE32" s="138">
        <v>1</v>
      </c>
      <c r="AF32" s="138" t="s">
        <v>399</v>
      </c>
      <c r="AG32" s="138" t="s">
        <v>406</v>
      </c>
      <c r="AH32" s="138" t="s">
        <v>340</v>
      </c>
      <c r="AI32" s="138" t="s">
        <v>405</v>
      </c>
      <c r="AJ32" s="139">
        <v>1135</v>
      </c>
      <c r="AK32" s="139">
        <v>1135</v>
      </c>
      <c r="AL32" s="138" t="s">
        <v>407</v>
      </c>
      <c r="AM32" s="139">
        <v>19606.07</v>
      </c>
      <c r="AN32" s="139">
        <v>60</v>
      </c>
      <c r="AO32" s="139">
        <v>19666.07</v>
      </c>
      <c r="AP32" s="139">
        <v>12374.47</v>
      </c>
      <c r="AQ32" s="139">
        <v>1145.28</v>
      </c>
      <c r="AR32" s="139">
        <v>13519.75</v>
      </c>
      <c r="AS32" s="139">
        <v>11166.93</v>
      </c>
      <c r="AT32" s="139">
        <v>1145.28</v>
      </c>
      <c r="AU32" s="139">
        <v>12312.21</v>
      </c>
      <c r="AV32" s="138">
        <v>57</v>
      </c>
      <c r="AW32" s="138"/>
      <c r="AX32" s="138"/>
      <c r="AY32" s="138"/>
      <c r="AZ32" s="138"/>
      <c r="BA32" s="138"/>
      <c r="BB32" s="138" t="s">
        <v>292</v>
      </c>
      <c r="BC32" s="138" t="s">
        <v>253</v>
      </c>
      <c r="BD32" s="138" t="s">
        <v>342</v>
      </c>
      <c r="BE32" s="139">
        <v>29975</v>
      </c>
      <c r="BF32" s="138" t="s">
        <v>464</v>
      </c>
      <c r="BG32" s="138">
        <v>9011492934</v>
      </c>
      <c r="BH32" s="134" t="s">
        <v>490</v>
      </c>
      <c r="BI32" s="129" t="s">
        <v>100</v>
      </c>
      <c r="BJ32" s="134">
        <v>46191</v>
      </c>
      <c r="BK32" s="130" t="s">
        <v>142</v>
      </c>
      <c r="BL32" s="129" t="s">
        <v>119</v>
      </c>
      <c r="BM32" s="131" t="s">
        <v>181</v>
      </c>
      <c r="BN32" s="130" t="s">
        <v>222</v>
      </c>
      <c r="BO32" s="130"/>
      <c r="BP32" s="132"/>
      <c r="BQ32" s="142" t="s">
        <v>503</v>
      </c>
    </row>
    <row r="33" spans="1:69" ht="34.5" hidden="1" x14ac:dyDescent="0.35">
      <c r="A33" s="133">
        <v>29</v>
      </c>
      <c r="B33" s="138" t="s">
        <v>259</v>
      </c>
      <c r="C33" s="138" t="s">
        <v>260</v>
      </c>
      <c r="D33" s="138" t="s">
        <v>258</v>
      </c>
      <c r="E33" s="138" t="s">
        <v>258</v>
      </c>
      <c r="F33" s="138" t="s">
        <v>258</v>
      </c>
      <c r="G33" s="138" t="s">
        <v>257</v>
      </c>
      <c r="H33" s="138" t="s">
        <v>258</v>
      </c>
      <c r="I33" s="138">
        <v>158200</v>
      </c>
      <c r="J33" s="138" t="s">
        <v>351</v>
      </c>
      <c r="K33" s="138">
        <v>158200</v>
      </c>
      <c r="L33" s="138" t="s">
        <v>265</v>
      </c>
      <c r="M33" s="138" t="s">
        <v>264</v>
      </c>
      <c r="N33" s="138">
        <v>273376</v>
      </c>
      <c r="O33" s="138">
        <v>444460</v>
      </c>
      <c r="P33" s="138">
        <v>700262</v>
      </c>
      <c r="Q33" s="138" t="s">
        <v>352</v>
      </c>
      <c r="R33" s="138" t="s">
        <v>279</v>
      </c>
      <c r="S33" s="138" t="s">
        <v>467</v>
      </c>
      <c r="T33" s="138" t="s">
        <v>467</v>
      </c>
      <c r="U33" s="138" t="s">
        <v>281</v>
      </c>
      <c r="V33" s="138" t="s">
        <v>282</v>
      </c>
      <c r="W33" s="138">
        <v>541</v>
      </c>
      <c r="X33" s="138" t="s">
        <v>296</v>
      </c>
      <c r="Y33" s="138">
        <v>353514110</v>
      </c>
      <c r="Z33" s="138" t="s">
        <v>468</v>
      </c>
      <c r="AA33" s="138" t="s">
        <v>469</v>
      </c>
      <c r="AB33" s="139">
        <v>35000</v>
      </c>
      <c r="AC33" s="138">
        <v>6</v>
      </c>
      <c r="AD33" s="138">
        <v>24</v>
      </c>
      <c r="AE33" s="138">
        <v>1</v>
      </c>
      <c r="AF33" s="138" t="s">
        <v>470</v>
      </c>
      <c r="AG33" s="138" t="s">
        <v>471</v>
      </c>
      <c r="AH33" s="138" t="s">
        <v>289</v>
      </c>
      <c r="AI33" s="138" t="s">
        <v>349</v>
      </c>
      <c r="AJ33" s="139">
        <v>1870</v>
      </c>
      <c r="AK33" s="139">
        <v>1870</v>
      </c>
      <c r="AL33" s="138" t="s">
        <v>472</v>
      </c>
      <c r="AM33" s="139">
        <v>27769.66</v>
      </c>
      <c r="AN33" s="139">
        <v>9630.34</v>
      </c>
      <c r="AO33" s="139">
        <v>37400</v>
      </c>
      <c r="AP33" s="139">
        <v>7230.34</v>
      </c>
      <c r="AQ33" s="139">
        <v>390.66</v>
      </c>
      <c r="AR33" s="139">
        <v>7621</v>
      </c>
      <c r="AS33" s="139">
        <v>7230.34</v>
      </c>
      <c r="AT33" s="139">
        <v>390.66</v>
      </c>
      <c r="AU33" s="139">
        <v>7621</v>
      </c>
      <c r="AV33" s="138">
        <v>31</v>
      </c>
      <c r="AW33" s="138"/>
      <c r="AX33" s="138"/>
      <c r="AY33" s="138"/>
      <c r="AZ33" s="138"/>
      <c r="BA33" s="138"/>
      <c r="BB33" s="138" t="s">
        <v>292</v>
      </c>
      <c r="BC33" s="138" t="s">
        <v>253</v>
      </c>
      <c r="BD33" s="138" t="s">
        <v>305</v>
      </c>
      <c r="BE33" s="139">
        <v>35000</v>
      </c>
      <c r="BF33" s="138" t="s">
        <v>467</v>
      </c>
      <c r="BG33" s="140" t="s">
        <v>473</v>
      </c>
      <c r="BH33" s="134" t="s">
        <v>490</v>
      </c>
      <c r="BI33" s="129" t="s">
        <v>100</v>
      </c>
      <c r="BJ33" s="134">
        <v>46190</v>
      </c>
      <c r="BK33" s="130" t="s">
        <v>103</v>
      </c>
      <c r="BL33" s="129" t="s">
        <v>108</v>
      </c>
      <c r="BM33" s="131" t="s">
        <v>181</v>
      </c>
      <c r="BN33" s="130" t="s">
        <v>222</v>
      </c>
      <c r="BO33" s="130"/>
      <c r="BP33" s="132"/>
      <c r="BQ33" s="142" t="s">
        <v>511</v>
      </c>
    </row>
    <row r="34" spans="1:69" ht="34.5" hidden="1" x14ac:dyDescent="0.35">
      <c r="A34" s="133">
        <v>30</v>
      </c>
      <c r="B34" s="138" t="s">
        <v>259</v>
      </c>
      <c r="C34" s="138" t="s">
        <v>260</v>
      </c>
      <c r="D34" s="138" t="s">
        <v>258</v>
      </c>
      <c r="E34" s="138" t="s">
        <v>258</v>
      </c>
      <c r="F34" s="138" t="s">
        <v>258</v>
      </c>
      <c r="G34" s="138" t="s">
        <v>257</v>
      </c>
      <c r="H34" s="138" t="s">
        <v>258</v>
      </c>
      <c r="I34" s="138">
        <v>158200</v>
      </c>
      <c r="J34" s="138" t="s">
        <v>351</v>
      </c>
      <c r="K34" s="138">
        <v>158200</v>
      </c>
      <c r="L34" s="138" t="s">
        <v>265</v>
      </c>
      <c r="M34" s="138" t="s">
        <v>264</v>
      </c>
      <c r="N34" s="138">
        <v>273376</v>
      </c>
      <c r="O34" s="138">
        <v>444460</v>
      </c>
      <c r="P34" s="138">
        <v>700262</v>
      </c>
      <c r="Q34" s="138" t="s">
        <v>352</v>
      </c>
      <c r="R34" s="138" t="s">
        <v>328</v>
      </c>
      <c r="S34" s="138" t="s">
        <v>467</v>
      </c>
      <c r="T34" s="138" t="s">
        <v>467</v>
      </c>
      <c r="U34" s="138" t="s">
        <v>281</v>
      </c>
      <c r="V34" s="138" t="s">
        <v>282</v>
      </c>
      <c r="W34" s="138">
        <v>0</v>
      </c>
      <c r="X34" s="138" t="s">
        <v>296</v>
      </c>
      <c r="Y34" s="138">
        <v>356964461</v>
      </c>
      <c r="Z34" s="138" t="s">
        <v>468</v>
      </c>
      <c r="AA34" s="138" t="s">
        <v>474</v>
      </c>
      <c r="AB34" s="139">
        <v>21000</v>
      </c>
      <c r="AC34" s="138">
        <v>6</v>
      </c>
      <c r="AD34" s="138">
        <v>18</v>
      </c>
      <c r="AE34" s="138" t="s">
        <v>330</v>
      </c>
      <c r="AF34" s="138" t="s">
        <v>470</v>
      </c>
      <c r="AG34" s="138" t="s">
        <v>471</v>
      </c>
      <c r="AH34" s="138" t="s">
        <v>289</v>
      </c>
      <c r="AI34" s="138" t="s">
        <v>475</v>
      </c>
      <c r="AJ34" s="139">
        <v>1410</v>
      </c>
      <c r="AK34" s="139">
        <v>1410</v>
      </c>
      <c r="AL34" s="138" t="s">
        <v>472</v>
      </c>
      <c r="AM34" s="139">
        <v>15391.45</v>
      </c>
      <c r="AN34" s="139">
        <v>4348.55</v>
      </c>
      <c r="AO34" s="139">
        <v>19740</v>
      </c>
      <c r="AP34" s="139">
        <v>5608.55</v>
      </c>
      <c r="AQ34" s="139">
        <v>305.45</v>
      </c>
      <c r="AR34" s="139">
        <v>5914</v>
      </c>
      <c r="AS34" s="139">
        <v>5608.55</v>
      </c>
      <c r="AT34" s="139">
        <v>305.45</v>
      </c>
      <c r="AU34" s="139">
        <v>5914</v>
      </c>
      <c r="AV34" s="138">
        <v>24</v>
      </c>
      <c r="AW34" s="138"/>
      <c r="AX34" s="138"/>
      <c r="AY34" s="138"/>
      <c r="AZ34" s="138"/>
      <c r="BA34" s="138"/>
      <c r="BB34" s="138" t="s">
        <v>292</v>
      </c>
      <c r="BC34" s="138" t="s">
        <v>253</v>
      </c>
      <c r="BD34" s="138" t="s">
        <v>370</v>
      </c>
      <c r="BE34" s="139">
        <v>21000</v>
      </c>
      <c r="BF34" s="138" t="s">
        <v>467</v>
      </c>
      <c r="BG34" s="140" t="s">
        <v>473</v>
      </c>
      <c r="BH34" s="134" t="s">
        <v>490</v>
      </c>
      <c r="BI34" s="129" t="s">
        <v>100</v>
      </c>
      <c r="BJ34" s="134">
        <v>46190</v>
      </c>
      <c r="BK34" s="130" t="s">
        <v>103</v>
      </c>
      <c r="BL34" s="129" t="s">
        <v>108</v>
      </c>
      <c r="BM34" s="131" t="s">
        <v>181</v>
      </c>
      <c r="BN34" s="130" t="s">
        <v>222</v>
      </c>
      <c r="BO34" s="130"/>
      <c r="BP34" s="132"/>
      <c r="BQ34" s="142" t="s">
        <v>511</v>
      </c>
    </row>
    <row r="35" spans="1:69" hidden="1" x14ac:dyDescent="0.35">
      <c r="A35" s="133">
        <v>31</v>
      </c>
      <c r="B35" s="138" t="s">
        <v>259</v>
      </c>
      <c r="C35" s="138" t="s">
        <v>260</v>
      </c>
      <c r="D35" s="138" t="s">
        <v>258</v>
      </c>
      <c r="E35" s="138" t="s">
        <v>258</v>
      </c>
      <c r="F35" s="138" t="s">
        <v>258</v>
      </c>
      <c r="G35" s="138" t="s">
        <v>257</v>
      </c>
      <c r="H35" s="138" t="s">
        <v>258</v>
      </c>
      <c r="I35" s="138">
        <v>158200</v>
      </c>
      <c r="J35" s="138" t="s">
        <v>351</v>
      </c>
      <c r="K35" s="138">
        <v>158200</v>
      </c>
      <c r="L35" s="138" t="s">
        <v>265</v>
      </c>
      <c r="M35" s="138" t="s">
        <v>264</v>
      </c>
      <c r="N35" s="138">
        <v>273376</v>
      </c>
      <c r="O35" s="138">
        <v>444460</v>
      </c>
      <c r="P35" s="138">
        <v>700262</v>
      </c>
      <c r="Q35" s="138" t="s">
        <v>352</v>
      </c>
      <c r="R35" s="138" t="s">
        <v>279</v>
      </c>
      <c r="S35" s="138" t="s">
        <v>476</v>
      </c>
      <c r="T35" s="138" t="s">
        <v>476</v>
      </c>
      <c r="U35" s="138" t="s">
        <v>281</v>
      </c>
      <c r="V35" s="138" t="s">
        <v>282</v>
      </c>
      <c r="W35" s="138">
        <v>541</v>
      </c>
      <c r="X35" s="138" t="s">
        <v>390</v>
      </c>
      <c r="Y35" s="138">
        <v>353720198</v>
      </c>
      <c r="Z35" s="138" t="s">
        <v>477</v>
      </c>
      <c r="AA35" s="138" t="s">
        <v>478</v>
      </c>
      <c r="AB35" s="139">
        <v>42000</v>
      </c>
      <c r="AC35" s="138">
        <v>6</v>
      </c>
      <c r="AD35" s="138">
        <v>24</v>
      </c>
      <c r="AE35" s="138">
        <v>1</v>
      </c>
      <c r="AF35" s="138" t="s">
        <v>479</v>
      </c>
      <c r="AG35" s="138" t="s">
        <v>480</v>
      </c>
      <c r="AH35" s="138" t="s">
        <v>289</v>
      </c>
      <c r="AI35" s="138" t="s">
        <v>481</v>
      </c>
      <c r="AJ35" s="139">
        <v>2240</v>
      </c>
      <c r="AK35" s="139">
        <v>2240</v>
      </c>
      <c r="AL35" s="138" t="s">
        <v>482</v>
      </c>
      <c r="AM35" s="139">
        <v>26767.759999999998</v>
      </c>
      <c r="AN35" s="139">
        <v>11312.24</v>
      </c>
      <c r="AO35" s="139">
        <v>38080</v>
      </c>
      <c r="AP35" s="139">
        <v>15232.24</v>
      </c>
      <c r="AQ35" s="139">
        <v>1361.76</v>
      </c>
      <c r="AR35" s="139">
        <v>16594</v>
      </c>
      <c r="AS35" s="139">
        <v>15232.24</v>
      </c>
      <c r="AT35" s="139">
        <v>1361.76</v>
      </c>
      <c r="AU35" s="139">
        <v>16594</v>
      </c>
      <c r="AV35" s="138">
        <v>30</v>
      </c>
      <c r="AW35" s="138"/>
      <c r="AX35" s="138"/>
      <c r="AY35" s="138"/>
      <c r="AZ35" s="138"/>
      <c r="BA35" s="138"/>
      <c r="BB35" s="138" t="s">
        <v>292</v>
      </c>
      <c r="BC35" s="138" t="s">
        <v>253</v>
      </c>
      <c r="BD35" s="138"/>
      <c r="BE35" s="139">
        <v>0</v>
      </c>
      <c r="BF35" s="138" t="s">
        <v>476</v>
      </c>
      <c r="BG35" s="138">
        <v>9921776437</v>
      </c>
      <c r="BH35" s="134" t="s">
        <v>490</v>
      </c>
      <c r="BI35" s="129" t="s">
        <v>100</v>
      </c>
      <c r="BJ35" s="134">
        <v>46190</v>
      </c>
      <c r="BK35" s="130" t="s">
        <v>104</v>
      </c>
      <c r="BL35" s="129" t="s">
        <v>109</v>
      </c>
      <c r="BM35" s="131" t="s">
        <v>181</v>
      </c>
      <c r="BN35" s="130" t="s">
        <v>222</v>
      </c>
      <c r="BO35" s="130"/>
      <c r="BP35" s="132"/>
      <c r="BQ35" s="142" t="s">
        <v>512</v>
      </c>
    </row>
    <row r="36" spans="1:69" hidden="1" x14ac:dyDescent="0.35">
      <c r="A36" s="133">
        <v>32</v>
      </c>
      <c r="B36" s="138" t="s">
        <v>259</v>
      </c>
      <c r="C36" s="138" t="s">
        <v>260</v>
      </c>
      <c r="D36" s="138" t="s">
        <v>258</v>
      </c>
      <c r="E36" s="138" t="s">
        <v>258</v>
      </c>
      <c r="F36" s="138" t="s">
        <v>258</v>
      </c>
      <c r="G36" s="138" t="s">
        <v>257</v>
      </c>
      <c r="H36" s="138" t="s">
        <v>258</v>
      </c>
      <c r="I36" s="138">
        <v>158200</v>
      </c>
      <c r="J36" s="138" t="s">
        <v>351</v>
      </c>
      <c r="K36" s="138">
        <v>158200</v>
      </c>
      <c r="L36" s="138" t="s">
        <v>265</v>
      </c>
      <c r="M36" s="138" t="s">
        <v>264</v>
      </c>
      <c r="N36" s="138">
        <v>273376</v>
      </c>
      <c r="O36" s="138">
        <v>444460</v>
      </c>
      <c r="P36" s="138">
        <v>700262</v>
      </c>
      <c r="Q36" s="138" t="s">
        <v>352</v>
      </c>
      <c r="R36" s="138" t="s">
        <v>328</v>
      </c>
      <c r="S36" s="138" t="s">
        <v>476</v>
      </c>
      <c r="T36" s="138" t="s">
        <v>476</v>
      </c>
      <c r="U36" s="138" t="s">
        <v>281</v>
      </c>
      <c r="V36" s="138" t="s">
        <v>282</v>
      </c>
      <c r="W36" s="138">
        <v>0</v>
      </c>
      <c r="X36" s="138" t="s">
        <v>390</v>
      </c>
      <c r="Y36" s="138">
        <v>356968788</v>
      </c>
      <c r="Z36" s="138" t="s">
        <v>477</v>
      </c>
      <c r="AA36" s="138" t="s">
        <v>483</v>
      </c>
      <c r="AB36" s="139">
        <v>30000</v>
      </c>
      <c r="AC36" s="138">
        <v>6</v>
      </c>
      <c r="AD36" s="138">
        <v>18</v>
      </c>
      <c r="AE36" s="138" t="s">
        <v>330</v>
      </c>
      <c r="AF36" s="138" t="s">
        <v>479</v>
      </c>
      <c r="AG36" s="138" t="s">
        <v>480</v>
      </c>
      <c r="AH36" s="138" t="s">
        <v>289</v>
      </c>
      <c r="AI36" s="138" t="s">
        <v>475</v>
      </c>
      <c r="AJ36" s="139">
        <v>2020</v>
      </c>
      <c r="AK36" s="139">
        <v>2020</v>
      </c>
      <c r="AL36" s="138" t="s">
        <v>484</v>
      </c>
      <c r="AM36" s="139">
        <v>16719.099999999999</v>
      </c>
      <c r="AN36" s="139">
        <v>5500.9</v>
      </c>
      <c r="AO36" s="139">
        <v>22220</v>
      </c>
      <c r="AP36" s="139">
        <v>13280.9</v>
      </c>
      <c r="AQ36" s="139">
        <v>1157.0999999999999</v>
      </c>
      <c r="AR36" s="139">
        <v>14438</v>
      </c>
      <c r="AS36" s="139">
        <v>13280.9</v>
      </c>
      <c r="AT36" s="139">
        <v>1157.0999999999999</v>
      </c>
      <c r="AU36" s="139">
        <v>14438</v>
      </c>
      <c r="AV36" s="138">
        <v>24</v>
      </c>
      <c r="AW36" s="138"/>
      <c r="AX36" s="138"/>
      <c r="AY36" s="138"/>
      <c r="AZ36" s="138"/>
      <c r="BA36" s="138"/>
      <c r="BB36" s="138" t="s">
        <v>292</v>
      </c>
      <c r="BC36" s="138" t="s">
        <v>253</v>
      </c>
      <c r="BD36" s="138"/>
      <c r="BE36" s="139">
        <v>0</v>
      </c>
      <c r="BF36" s="138" t="s">
        <v>476</v>
      </c>
      <c r="BG36" s="138">
        <v>9921776437</v>
      </c>
      <c r="BH36" s="134" t="s">
        <v>490</v>
      </c>
      <c r="BI36" s="129" t="s">
        <v>100</v>
      </c>
      <c r="BJ36" s="134">
        <v>46190</v>
      </c>
      <c r="BK36" s="130" t="s">
        <v>104</v>
      </c>
      <c r="BL36" s="129" t="s">
        <v>109</v>
      </c>
      <c r="BM36" s="131" t="s">
        <v>181</v>
      </c>
      <c r="BN36" s="130" t="s">
        <v>222</v>
      </c>
      <c r="BO36" s="93"/>
      <c r="BP36" s="42"/>
      <c r="BQ36" s="142" t="s">
        <v>512</v>
      </c>
    </row>
    <row r="37" spans="1:69" x14ac:dyDescent="0.35">
      <c r="A37" s="133">
        <v>33</v>
      </c>
      <c r="B37" s="138" t="s">
        <v>259</v>
      </c>
      <c r="C37" s="138" t="s">
        <v>260</v>
      </c>
      <c r="D37" s="138" t="s">
        <v>258</v>
      </c>
      <c r="E37" s="138" t="s">
        <v>258</v>
      </c>
      <c r="F37" s="138" t="s">
        <v>258</v>
      </c>
      <c r="G37" s="138" t="s">
        <v>257</v>
      </c>
      <c r="H37" s="138" t="s">
        <v>258</v>
      </c>
      <c r="I37" s="138">
        <v>156136</v>
      </c>
      <c r="J37" s="138" t="s">
        <v>278</v>
      </c>
      <c r="K37" s="138">
        <v>156136</v>
      </c>
      <c r="L37" s="138" t="s">
        <v>265</v>
      </c>
      <c r="M37" s="138" t="s">
        <v>264</v>
      </c>
      <c r="N37" s="138">
        <v>267290</v>
      </c>
      <c r="O37" s="138">
        <v>575170</v>
      </c>
      <c r="P37" s="138">
        <v>350852</v>
      </c>
      <c r="Q37" s="138">
        <v>1044161</v>
      </c>
      <c r="R37" s="138" t="s">
        <v>401</v>
      </c>
      <c r="S37" s="138" t="s">
        <v>485</v>
      </c>
      <c r="T37" s="138" t="s">
        <v>485</v>
      </c>
      <c r="U37" s="138" t="s">
        <v>403</v>
      </c>
      <c r="V37" s="138" t="s">
        <v>282</v>
      </c>
      <c r="W37" s="138">
        <v>0</v>
      </c>
      <c r="X37" s="138" t="s">
        <v>486</v>
      </c>
      <c r="Y37" s="138">
        <v>357855929</v>
      </c>
      <c r="Z37" s="138" t="s">
        <v>487</v>
      </c>
      <c r="AA37" s="141">
        <v>45505</v>
      </c>
      <c r="AB37" s="139">
        <v>42000</v>
      </c>
      <c r="AC37" s="138">
        <v>5</v>
      </c>
      <c r="AD37" s="138">
        <v>38</v>
      </c>
      <c r="AE37" s="138">
        <v>1</v>
      </c>
      <c r="AF37" s="138" t="s">
        <v>488</v>
      </c>
      <c r="AG37" s="141">
        <v>45505</v>
      </c>
      <c r="AH37" s="138" t="s">
        <v>486</v>
      </c>
      <c r="AI37" s="141">
        <v>45540</v>
      </c>
      <c r="AJ37" s="139">
        <v>2240</v>
      </c>
      <c r="AK37" s="139">
        <v>2240</v>
      </c>
      <c r="AL37" s="141">
        <v>46175</v>
      </c>
      <c r="AM37" s="139">
        <v>0</v>
      </c>
      <c r="AN37" s="139">
        <v>0</v>
      </c>
      <c r="AO37" s="139">
        <v>0</v>
      </c>
      <c r="AP37" s="139">
        <v>0</v>
      </c>
      <c r="AQ37" s="139">
        <v>0</v>
      </c>
      <c r="AR37" s="139">
        <v>0</v>
      </c>
      <c r="AS37" s="139">
        <v>0</v>
      </c>
      <c r="AT37" s="139">
        <v>0</v>
      </c>
      <c r="AU37" s="139">
        <v>0</v>
      </c>
      <c r="AV37" s="138">
        <v>0</v>
      </c>
      <c r="AW37" s="138"/>
      <c r="AX37" s="138"/>
      <c r="AY37" s="138"/>
      <c r="AZ37" s="138"/>
      <c r="BA37" s="138"/>
      <c r="BB37" s="138" t="s">
        <v>489</v>
      </c>
      <c r="BC37" s="138" t="s">
        <v>253</v>
      </c>
      <c r="BD37" s="138"/>
      <c r="BE37" s="139">
        <v>0</v>
      </c>
      <c r="BF37" s="138" t="s">
        <v>485</v>
      </c>
      <c r="BG37" s="138">
        <v>9657908426</v>
      </c>
      <c r="BH37" s="134" t="s">
        <v>490</v>
      </c>
      <c r="BI37" s="129" t="s">
        <v>100</v>
      </c>
      <c r="BJ37" s="134">
        <v>46191</v>
      </c>
      <c r="BK37" s="93" t="s">
        <v>103</v>
      </c>
      <c r="BL37" s="94" t="s">
        <v>108</v>
      </c>
      <c r="BM37" s="95" t="s">
        <v>181</v>
      </c>
      <c r="BN37" s="93" t="s">
        <v>221</v>
      </c>
      <c r="BO37" s="93">
        <v>10856</v>
      </c>
      <c r="BP37" s="42" t="s">
        <v>183</v>
      </c>
      <c r="BQ37" s="142" t="s">
        <v>513</v>
      </c>
    </row>
    <row r="38" spans="1:69" hidden="1" x14ac:dyDescent="0.35">
      <c r="A38" s="133">
        <v>34</v>
      </c>
      <c r="B38" s="138" t="s">
        <v>259</v>
      </c>
      <c r="C38" s="138" t="s">
        <v>260</v>
      </c>
      <c r="D38" s="138" t="s">
        <v>258</v>
      </c>
      <c r="E38" s="138" t="s">
        <v>258</v>
      </c>
      <c r="F38" s="138" t="s">
        <v>258</v>
      </c>
      <c r="G38" s="138" t="s">
        <v>257</v>
      </c>
      <c r="H38" s="138" t="s">
        <v>258</v>
      </c>
      <c r="I38" s="138">
        <v>156220</v>
      </c>
      <c r="J38" s="138" t="s">
        <v>278</v>
      </c>
      <c r="K38" s="138">
        <v>156220</v>
      </c>
      <c r="L38" s="138" t="s">
        <v>265</v>
      </c>
      <c r="M38" s="138" t="s">
        <v>264</v>
      </c>
      <c r="N38" s="138">
        <v>265532</v>
      </c>
      <c r="O38" s="138" t="s">
        <v>521</v>
      </c>
      <c r="P38" s="138">
        <v>700126</v>
      </c>
      <c r="Q38" s="138" t="s">
        <v>522</v>
      </c>
      <c r="R38" s="138" t="s">
        <v>279</v>
      </c>
      <c r="S38" s="138" t="s">
        <v>523</v>
      </c>
      <c r="T38" s="138" t="s">
        <v>523</v>
      </c>
      <c r="U38" s="138" t="s">
        <v>281</v>
      </c>
      <c r="V38" s="138" t="s">
        <v>282</v>
      </c>
      <c r="W38" s="138">
        <v>541</v>
      </c>
      <c r="X38" s="138" t="s">
        <v>296</v>
      </c>
      <c r="Y38" s="138">
        <v>354148336</v>
      </c>
      <c r="Z38" s="138" t="s">
        <v>524</v>
      </c>
      <c r="AA38" s="138" t="s">
        <v>525</v>
      </c>
      <c r="AB38" s="139">
        <v>40000</v>
      </c>
      <c r="AC38" s="138">
        <v>8</v>
      </c>
      <c r="AD38" s="138">
        <v>24</v>
      </c>
      <c r="AE38" s="138">
        <v>1</v>
      </c>
      <c r="AF38" s="138" t="s">
        <v>526</v>
      </c>
      <c r="AG38" s="138" t="s">
        <v>527</v>
      </c>
      <c r="AH38" s="138" t="s">
        <v>289</v>
      </c>
      <c r="AI38" s="138" t="s">
        <v>528</v>
      </c>
      <c r="AJ38" s="139">
        <v>2130</v>
      </c>
      <c r="AK38" s="139">
        <v>2130</v>
      </c>
      <c r="AL38" s="138" t="s">
        <v>529</v>
      </c>
      <c r="AM38" s="139">
        <v>32026.83</v>
      </c>
      <c r="AN38" s="139">
        <v>10683.17</v>
      </c>
      <c r="AO38" s="139">
        <v>42710</v>
      </c>
      <c r="AP38" s="139">
        <v>7973.17</v>
      </c>
      <c r="AQ38" s="139">
        <v>308.83</v>
      </c>
      <c r="AR38" s="139">
        <v>8282</v>
      </c>
      <c r="AS38" s="139">
        <v>7973.17</v>
      </c>
      <c r="AT38" s="139">
        <v>308.83</v>
      </c>
      <c r="AU38" s="139">
        <v>8282</v>
      </c>
      <c r="AV38" s="138">
        <v>30</v>
      </c>
      <c r="AW38" s="138"/>
      <c r="AX38" s="138"/>
      <c r="AY38" s="138"/>
      <c r="AZ38" s="138"/>
      <c r="BA38" s="138"/>
      <c r="BB38" s="138" t="s">
        <v>292</v>
      </c>
      <c r="BC38" s="138" t="s">
        <v>253</v>
      </c>
      <c r="BD38" s="138" t="s">
        <v>305</v>
      </c>
      <c r="BE38" s="139">
        <v>40000</v>
      </c>
      <c r="BF38" s="138" t="s">
        <v>523</v>
      </c>
      <c r="BG38" s="138">
        <v>7972896790</v>
      </c>
      <c r="BH38" s="134" t="s">
        <v>490</v>
      </c>
      <c r="BI38" s="129" t="s">
        <v>100</v>
      </c>
      <c r="BJ38" s="134">
        <v>46192</v>
      </c>
      <c r="BK38" s="93" t="s">
        <v>103</v>
      </c>
      <c r="BL38" s="94" t="s">
        <v>108</v>
      </c>
      <c r="BM38" s="95" t="s">
        <v>181</v>
      </c>
      <c r="BN38" s="93" t="s">
        <v>222</v>
      </c>
      <c r="BO38" s="93"/>
      <c r="BP38" s="42"/>
      <c r="BQ38" s="142" t="s">
        <v>666</v>
      </c>
    </row>
    <row r="39" spans="1:69" hidden="1" x14ac:dyDescent="0.35">
      <c r="A39" s="133">
        <v>35</v>
      </c>
      <c r="B39" s="138" t="s">
        <v>259</v>
      </c>
      <c r="C39" s="138" t="s">
        <v>260</v>
      </c>
      <c r="D39" s="138" t="s">
        <v>258</v>
      </c>
      <c r="E39" s="138" t="s">
        <v>258</v>
      </c>
      <c r="F39" s="138" t="s">
        <v>258</v>
      </c>
      <c r="G39" s="138" t="s">
        <v>257</v>
      </c>
      <c r="H39" s="138" t="s">
        <v>258</v>
      </c>
      <c r="I39" s="138">
        <v>155935</v>
      </c>
      <c r="J39" s="138" t="s">
        <v>278</v>
      </c>
      <c r="K39" s="138">
        <v>155935</v>
      </c>
      <c r="L39" s="138" t="s">
        <v>265</v>
      </c>
      <c r="M39" s="138" t="s">
        <v>264</v>
      </c>
      <c r="N39" s="138">
        <v>265938</v>
      </c>
      <c r="O39" s="138" t="s">
        <v>530</v>
      </c>
      <c r="P39" s="138">
        <v>349122</v>
      </c>
      <c r="Q39" s="138" t="s">
        <v>531</v>
      </c>
      <c r="R39" s="138" t="s">
        <v>532</v>
      </c>
      <c r="S39" s="138" t="s">
        <v>533</v>
      </c>
      <c r="T39" s="138" t="s">
        <v>533</v>
      </c>
      <c r="U39" s="138" t="s">
        <v>334</v>
      </c>
      <c r="V39" s="138" t="s">
        <v>282</v>
      </c>
      <c r="W39" s="138">
        <v>0</v>
      </c>
      <c r="X39" s="138" t="s">
        <v>335</v>
      </c>
      <c r="Y39" s="138">
        <v>29083201</v>
      </c>
      <c r="Z39" s="138" t="s">
        <v>534</v>
      </c>
      <c r="AA39" s="138" t="s">
        <v>535</v>
      </c>
      <c r="AB39" s="139">
        <v>82092</v>
      </c>
      <c r="AC39" s="138">
        <v>7</v>
      </c>
      <c r="AD39" s="138">
        <v>30</v>
      </c>
      <c r="AE39" s="138">
        <v>7</v>
      </c>
      <c r="AF39" s="138" t="s">
        <v>536</v>
      </c>
      <c r="AG39" s="138" t="s">
        <v>537</v>
      </c>
      <c r="AH39" s="138" t="s">
        <v>538</v>
      </c>
      <c r="AI39" s="138" t="s">
        <v>535</v>
      </c>
      <c r="AJ39" s="139">
        <v>3550</v>
      </c>
      <c r="AK39" s="139">
        <v>3550</v>
      </c>
      <c r="AL39" s="138" t="s">
        <v>341</v>
      </c>
      <c r="AM39" s="139">
        <v>23800.81</v>
      </c>
      <c r="AN39" s="139">
        <v>5570.95</v>
      </c>
      <c r="AO39" s="139">
        <v>29371.759999999998</v>
      </c>
      <c r="AP39" s="139">
        <v>58291.19</v>
      </c>
      <c r="AQ39" s="139">
        <v>10936.05</v>
      </c>
      <c r="AR39" s="139">
        <v>69227.240000000005</v>
      </c>
      <c r="AS39" s="139">
        <v>58291.19</v>
      </c>
      <c r="AT39" s="139">
        <v>10936.05</v>
      </c>
      <c r="AU39" s="139">
        <v>69227.240000000005</v>
      </c>
      <c r="AV39" s="138">
        <v>58</v>
      </c>
      <c r="AW39" s="138"/>
      <c r="AX39" s="138"/>
      <c r="AY39" s="138"/>
      <c r="AZ39" s="138"/>
      <c r="BA39" s="138"/>
      <c r="BB39" s="138" t="s">
        <v>292</v>
      </c>
      <c r="BC39" s="138" t="s">
        <v>253</v>
      </c>
      <c r="BD39" s="138"/>
      <c r="BE39" s="139">
        <v>0</v>
      </c>
      <c r="BF39" s="138" t="s">
        <v>533</v>
      </c>
      <c r="BG39" s="138">
        <v>9130603922</v>
      </c>
      <c r="BH39" s="134" t="s">
        <v>490</v>
      </c>
      <c r="BI39" s="129" t="s">
        <v>100</v>
      </c>
      <c r="BJ39" s="134">
        <v>46192</v>
      </c>
      <c r="BK39" s="93" t="s">
        <v>104</v>
      </c>
      <c r="BL39" s="94" t="s">
        <v>109</v>
      </c>
      <c r="BM39" s="95" t="s">
        <v>181</v>
      </c>
      <c r="BN39" s="93" t="s">
        <v>222</v>
      </c>
      <c r="BO39" s="93"/>
      <c r="BP39" s="42"/>
      <c r="BQ39" s="142" t="s">
        <v>667</v>
      </c>
    </row>
    <row r="40" spans="1:69" ht="23" hidden="1" x14ac:dyDescent="0.35">
      <c r="A40" s="133">
        <v>36</v>
      </c>
      <c r="B40" s="138" t="s">
        <v>259</v>
      </c>
      <c r="C40" s="138" t="s">
        <v>260</v>
      </c>
      <c r="D40" s="138" t="s">
        <v>258</v>
      </c>
      <c r="E40" s="138" t="s">
        <v>258</v>
      </c>
      <c r="F40" s="138" t="s">
        <v>258</v>
      </c>
      <c r="G40" s="138" t="s">
        <v>257</v>
      </c>
      <c r="H40" s="138" t="s">
        <v>258</v>
      </c>
      <c r="I40" s="138">
        <v>155784</v>
      </c>
      <c r="J40" s="138" t="s">
        <v>278</v>
      </c>
      <c r="K40" s="138">
        <v>155784</v>
      </c>
      <c r="L40" s="138" t="s">
        <v>265</v>
      </c>
      <c r="M40" s="138" t="s">
        <v>264</v>
      </c>
      <c r="N40" s="138">
        <v>264026</v>
      </c>
      <c r="O40" s="138" t="s">
        <v>539</v>
      </c>
      <c r="P40" s="138">
        <v>346660</v>
      </c>
      <c r="Q40" s="138" t="s">
        <v>540</v>
      </c>
      <c r="R40" s="138" t="s">
        <v>532</v>
      </c>
      <c r="S40" s="138" t="s">
        <v>541</v>
      </c>
      <c r="T40" s="138" t="s">
        <v>541</v>
      </c>
      <c r="U40" s="138" t="s">
        <v>542</v>
      </c>
      <c r="V40" s="138" t="s">
        <v>282</v>
      </c>
      <c r="W40" s="138">
        <v>0</v>
      </c>
      <c r="X40" s="138" t="s">
        <v>543</v>
      </c>
      <c r="Y40" s="138">
        <v>29134888</v>
      </c>
      <c r="Z40" s="138" t="s">
        <v>544</v>
      </c>
      <c r="AA40" s="138" t="s">
        <v>545</v>
      </c>
      <c r="AB40" s="139">
        <v>62994</v>
      </c>
      <c r="AC40" s="138">
        <v>8</v>
      </c>
      <c r="AD40" s="138">
        <v>30</v>
      </c>
      <c r="AE40" s="138">
        <v>3</v>
      </c>
      <c r="AF40" s="138" t="s">
        <v>546</v>
      </c>
      <c r="AG40" s="138" t="s">
        <v>547</v>
      </c>
      <c r="AH40" s="138" t="s">
        <v>340</v>
      </c>
      <c r="AI40" s="138" t="s">
        <v>545</v>
      </c>
      <c r="AJ40" s="139">
        <v>2750</v>
      </c>
      <c r="AK40" s="139">
        <v>2750</v>
      </c>
      <c r="AL40" s="138" t="s">
        <v>548</v>
      </c>
      <c r="AM40" s="139">
        <v>39920.21</v>
      </c>
      <c r="AN40" s="139">
        <v>9316.68</v>
      </c>
      <c r="AO40" s="139">
        <v>49236.89</v>
      </c>
      <c r="AP40" s="139">
        <v>23073.79</v>
      </c>
      <c r="AQ40" s="139">
        <v>1831.32</v>
      </c>
      <c r="AR40" s="139">
        <v>24905.11</v>
      </c>
      <c r="AS40" s="139">
        <v>23073.79</v>
      </c>
      <c r="AT40" s="139">
        <v>1831.32</v>
      </c>
      <c r="AU40" s="139">
        <v>24905.11</v>
      </c>
      <c r="AV40" s="138">
        <v>58</v>
      </c>
      <c r="AW40" s="138"/>
      <c r="AX40" s="138"/>
      <c r="AY40" s="138"/>
      <c r="AZ40" s="138"/>
      <c r="BA40" s="138"/>
      <c r="BB40" s="138" t="s">
        <v>292</v>
      </c>
      <c r="BC40" s="138" t="s">
        <v>253</v>
      </c>
      <c r="BD40" s="138"/>
      <c r="BE40" s="139">
        <v>0</v>
      </c>
      <c r="BF40" s="138" t="s">
        <v>541</v>
      </c>
      <c r="BG40" s="140" t="s">
        <v>549</v>
      </c>
      <c r="BH40" s="134" t="s">
        <v>490</v>
      </c>
      <c r="BI40" s="129" t="s">
        <v>100</v>
      </c>
      <c r="BJ40" s="134">
        <v>46192</v>
      </c>
      <c r="BK40" s="93" t="s">
        <v>103</v>
      </c>
      <c r="BL40" s="94" t="s">
        <v>108</v>
      </c>
      <c r="BM40" s="95" t="s">
        <v>181</v>
      </c>
      <c r="BN40" s="93" t="s">
        <v>222</v>
      </c>
      <c r="BO40" s="93"/>
      <c r="BP40" s="42"/>
      <c r="BQ40" s="142" t="s">
        <v>668</v>
      </c>
    </row>
    <row r="41" spans="1:69" hidden="1" x14ac:dyDescent="0.35">
      <c r="A41" s="133">
        <v>37</v>
      </c>
      <c r="B41" s="138" t="s">
        <v>259</v>
      </c>
      <c r="C41" s="138" t="s">
        <v>260</v>
      </c>
      <c r="D41" s="138" t="s">
        <v>258</v>
      </c>
      <c r="E41" s="138" t="s">
        <v>258</v>
      </c>
      <c r="F41" s="138" t="s">
        <v>258</v>
      </c>
      <c r="G41" s="138" t="s">
        <v>257</v>
      </c>
      <c r="H41" s="138" t="s">
        <v>258</v>
      </c>
      <c r="I41" s="138">
        <v>161168</v>
      </c>
      <c r="J41" s="138" t="s">
        <v>362</v>
      </c>
      <c r="K41" s="138">
        <v>161168</v>
      </c>
      <c r="L41" s="138" t="s">
        <v>262</v>
      </c>
      <c r="M41" s="138" t="s">
        <v>261</v>
      </c>
      <c r="N41" s="138">
        <v>274690</v>
      </c>
      <c r="O41" s="138" t="s">
        <v>550</v>
      </c>
      <c r="P41" s="138">
        <v>360578</v>
      </c>
      <c r="Q41" s="138" t="s">
        <v>551</v>
      </c>
      <c r="R41" s="138" t="s">
        <v>279</v>
      </c>
      <c r="S41" s="138" t="s">
        <v>552</v>
      </c>
      <c r="T41" s="138" t="s">
        <v>552</v>
      </c>
      <c r="U41" s="138" t="s">
        <v>334</v>
      </c>
      <c r="V41" s="138" t="s">
        <v>282</v>
      </c>
      <c r="W41" s="138">
        <v>541</v>
      </c>
      <c r="X41" s="138" t="s">
        <v>390</v>
      </c>
      <c r="Y41" s="138">
        <v>352971844</v>
      </c>
      <c r="Z41" s="138" t="s">
        <v>553</v>
      </c>
      <c r="AA41" s="138" t="s">
        <v>554</v>
      </c>
      <c r="AB41" s="139">
        <v>42000</v>
      </c>
      <c r="AC41" s="138">
        <v>7</v>
      </c>
      <c r="AD41" s="138">
        <v>24</v>
      </c>
      <c r="AE41" s="138">
        <v>1</v>
      </c>
      <c r="AF41" s="138" t="s">
        <v>555</v>
      </c>
      <c r="AG41" s="138" t="s">
        <v>556</v>
      </c>
      <c r="AH41" s="138" t="s">
        <v>289</v>
      </c>
      <c r="AI41" s="138" t="s">
        <v>557</v>
      </c>
      <c r="AJ41" s="139">
        <v>2240</v>
      </c>
      <c r="AK41" s="139">
        <v>2240</v>
      </c>
      <c r="AL41" s="138" t="s">
        <v>558</v>
      </c>
      <c r="AM41" s="139">
        <v>20391.560000000001</v>
      </c>
      <c r="AN41" s="139">
        <v>9228.44</v>
      </c>
      <c r="AO41" s="139">
        <v>29620</v>
      </c>
      <c r="AP41" s="139">
        <v>21608.44</v>
      </c>
      <c r="AQ41" s="139">
        <v>2317.56</v>
      </c>
      <c r="AR41" s="139">
        <v>23926</v>
      </c>
      <c r="AS41" s="139">
        <v>21608.44</v>
      </c>
      <c r="AT41" s="139">
        <v>2317.56</v>
      </c>
      <c r="AU41" s="139">
        <v>23926</v>
      </c>
      <c r="AV41" s="138">
        <v>33</v>
      </c>
      <c r="AW41" s="138"/>
      <c r="AX41" s="138"/>
      <c r="AY41" s="138"/>
      <c r="AZ41" s="138"/>
      <c r="BA41" s="138"/>
      <c r="BB41" s="138" t="s">
        <v>292</v>
      </c>
      <c r="BC41" s="138" t="s">
        <v>253</v>
      </c>
      <c r="BD41" s="138"/>
      <c r="BE41" s="139">
        <v>0</v>
      </c>
      <c r="BF41" s="138" t="s">
        <v>552</v>
      </c>
      <c r="BG41" s="138">
        <v>7820997018</v>
      </c>
      <c r="BH41" s="134" t="s">
        <v>490</v>
      </c>
      <c r="BI41" s="129" t="s">
        <v>100</v>
      </c>
      <c r="BJ41" s="134">
        <v>46192</v>
      </c>
      <c r="BK41" s="93" t="s">
        <v>103</v>
      </c>
      <c r="BL41" s="94" t="s">
        <v>108</v>
      </c>
      <c r="BM41" s="95" t="s">
        <v>181</v>
      </c>
      <c r="BN41" s="93" t="s">
        <v>222</v>
      </c>
      <c r="BO41" s="93"/>
      <c r="BP41" s="42"/>
      <c r="BQ41" s="142" t="s">
        <v>669</v>
      </c>
    </row>
    <row r="42" spans="1:69" hidden="1" x14ac:dyDescent="0.35">
      <c r="A42" s="133">
        <v>38</v>
      </c>
      <c r="B42" s="138" t="s">
        <v>259</v>
      </c>
      <c r="C42" s="138" t="s">
        <v>260</v>
      </c>
      <c r="D42" s="138" t="s">
        <v>258</v>
      </c>
      <c r="E42" s="138" t="s">
        <v>258</v>
      </c>
      <c r="F42" s="138" t="s">
        <v>258</v>
      </c>
      <c r="G42" s="138" t="s">
        <v>257</v>
      </c>
      <c r="H42" s="138" t="s">
        <v>258</v>
      </c>
      <c r="I42" s="138">
        <v>160171</v>
      </c>
      <c r="J42" s="138" t="s">
        <v>293</v>
      </c>
      <c r="K42" s="138">
        <v>160171</v>
      </c>
      <c r="L42" s="138" t="s">
        <v>262</v>
      </c>
      <c r="M42" s="138" t="s">
        <v>261</v>
      </c>
      <c r="N42" s="138">
        <v>272576</v>
      </c>
      <c r="O42" s="138" t="s">
        <v>559</v>
      </c>
      <c r="P42" s="138">
        <v>724436</v>
      </c>
      <c r="Q42" s="138" t="s">
        <v>294</v>
      </c>
      <c r="R42" s="138" t="s">
        <v>279</v>
      </c>
      <c r="S42" s="138" t="s">
        <v>560</v>
      </c>
      <c r="T42" s="138" t="s">
        <v>560</v>
      </c>
      <c r="U42" s="138" t="s">
        <v>281</v>
      </c>
      <c r="V42" s="138" t="s">
        <v>354</v>
      </c>
      <c r="W42" s="138">
        <v>541</v>
      </c>
      <c r="X42" s="138" t="s">
        <v>296</v>
      </c>
      <c r="Y42" s="138">
        <v>353814493</v>
      </c>
      <c r="Z42" s="138" t="s">
        <v>561</v>
      </c>
      <c r="AA42" s="138" t="s">
        <v>562</v>
      </c>
      <c r="AB42" s="139">
        <v>35000</v>
      </c>
      <c r="AC42" s="138">
        <v>8</v>
      </c>
      <c r="AD42" s="138">
        <v>24</v>
      </c>
      <c r="AE42" s="138">
        <v>1</v>
      </c>
      <c r="AF42" s="138" t="s">
        <v>563</v>
      </c>
      <c r="AG42" s="138" t="s">
        <v>564</v>
      </c>
      <c r="AH42" s="138" t="s">
        <v>289</v>
      </c>
      <c r="AI42" s="138" t="s">
        <v>528</v>
      </c>
      <c r="AJ42" s="139">
        <v>1870</v>
      </c>
      <c r="AK42" s="139">
        <v>1870</v>
      </c>
      <c r="AL42" s="138" t="s">
        <v>565</v>
      </c>
      <c r="AM42" s="139">
        <v>28987.21</v>
      </c>
      <c r="AN42" s="139">
        <v>10092.790000000001</v>
      </c>
      <c r="AO42" s="139">
        <v>39080</v>
      </c>
      <c r="AP42" s="139">
        <v>6012.79</v>
      </c>
      <c r="AQ42" s="139">
        <v>253.21</v>
      </c>
      <c r="AR42" s="139">
        <v>6266</v>
      </c>
      <c r="AS42" s="139">
        <v>6012.79</v>
      </c>
      <c r="AT42" s="139">
        <v>253.21</v>
      </c>
      <c r="AU42" s="139">
        <v>6266</v>
      </c>
      <c r="AV42" s="138">
        <v>30</v>
      </c>
      <c r="AW42" s="138"/>
      <c r="AX42" s="138"/>
      <c r="AY42" s="138"/>
      <c r="AZ42" s="138"/>
      <c r="BA42" s="138"/>
      <c r="BB42" s="138" t="s">
        <v>292</v>
      </c>
      <c r="BC42" s="138" t="s">
        <v>253</v>
      </c>
      <c r="BD42" s="138"/>
      <c r="BE42" s="139">
        <v>0</v>
      </c>
      <c r="BF42" s="138" t="s">
        <v>560</v>
      </c>
      <c r="BG42" s="138">
        <v>7218454094</v>
      </c>
      <c r="BH42" s="134" t="s">
        <v>490</v>
      </c>
      <c r="BI42" s="129" t="s">
        <v>100</v>
      </c>
      <c r="BJ42" s="134">
        <v>46192</v>
      </c>
      <c r="BK42" s="93" t="s">
        <v>104</v>
      </c>
      <c r="BL42" s="94" t="s">
        <v>109</v>
      </c>
      <c r="BM42" s="95" t="s">
        <v>180</v>
      </c>
      <c r="BN42" s="93" t="s">
        <v>222</v>
      </c>
      <c r="BO42" s="93"/>
      <c r="BP42" s="42"/>
      <c r="BQ42" s="142" t="s">
        <v>670</v>
      </c>
    </row>
    <row r="43" spans="1:69" hidden="1" x14ac:dyDescent="0.35">
      <c r="A43" s="133">
        <v>39</v>
      </c>
      <c r="B43" s="138" t="s">
        <v>259</v>
      </c>
      <c r="C43" s="138" t="s">
        <v>260</v>
      </c>
      <c r="D43" s="138" t="s">
        <v>258</v>
      </c>
      <c r="E43" s="138" t="s">
        <v>258</v>
      </c>
      <c r="F43" s="138" t="s">
        <v>258</v>
      </c>
      <c r="G43" s="138" t="s">
        <v>257</v>
      </c>
      <c r="H43" s="138" t="s">
        <v>258</v>
      </c>
      <c r="I43" s="138">
        <v>160171</v>
      </c>
      <c r="J43" s="138" t="s">
        <v>293</v>
      </c>
      <c r="K43" s="138">
        <v>160171</v>
      </c>
      <c r="L43" s="138" t="s">
        <v>262</v>
      </c>
      <c r="M43" s="138" t="s">
        <v>261</v>
      </c>
      <c r="N43" s="138">
        <v>272576</v>
      </c>
      <c r="O43" s="138" t="s">
        <v>559</v>
      </c>
      <c r="P43" s="138">
        <v>724436</v>
      </c>
      <c r="Q43" s="138" t="s">
        <v>294</v>
      </c>
      <c r="R43" s="138" t="s">
        <v>328</v>
      </c>
      <c r="S43" s="138" t="s">
        <v>560</v>
      </c>
      <c r="T43" s="138" t="s">
        <v>560</v>
      </c>
      <c r="U43" s="138" t="s">
        <v>281</v>
      </c>
      <c r="V43" s="138" t="s">
        <v>354</v>
      </c>
      <c r="W43" s="138">
        <v>0</v>
      </c>
      <c r="X43" s="138" t="s">
        <v>296</v>
      </c>
      <c r="Y43" s="138">
        <v>357741122</v>
      </c>
      <c r="Z43" s="138" t="s">
        <v>561</v>
      </c>
      <c r="AA43" s="138" t="s">
        <v>566</v>
      </c>
      <c r="AB43" s="139">
        <v>25000</v>
      </c>
      <c r="AC43" s="138">
        <v>8</v>
      </c>
      <c r="AD43" s="138">
        <v>18</v>
      </c>
      <c r="AE43" s="138" t="s">
        <v>330</v>
      </c>
      <c r="AF43" s="138" t="s">
        <v>563</v>
      </c>
      <c r="AG43" s="138" t="s">
        <v>564</v>
      </c>
      <c r="AH43" s="138" t="s">
        <v>289</v>
      </c>
      <c r="AI43" s="138" t="s">
        <v>567</v>
      </c>
      <c r="AJ43" s="139">
        <v>1680</v>
      </c>
      <c r="AK43" s="139">
        <v>1680</v>
      </c>
      <c r="AL43" s="138" t="s">
        <v>568</v>
      </c>
      <c r="AM43" s="139">
        <v>13810.18</v>
      </c>
      <c r="AN43" s="139">
        <v>4669.82</v>
      </c>
      <c r="AO43" s="139">
        <v>18480</v>
      </c>
      <c r="AP43" s="139">
        <v>11189.82</v>
      </c>
      <c r="AQ43" s="139">
        <v>987.18</v>
      </c>
      <c r="AR43" s="139">
        <v>12177</v>
      </c>
      <c r="AS43" s="139">
        <v>11189.82</v>
      </c>
      <c r="AT43" s="139">
        <v>987.18</v>
      </c>
      <c r="AU43" s="139">
        <v>12177</v>
      </c>
      <c r="AV43" s="138">
        <v>22</v>
      </c>
      <c r="AW43" s="138"/>
      <c r="AX43" s="138"/>
      <c r="AY43" s="138"/>
      <c r="AZ43" s="138"/>
      <c r="BA43" s="138"/>
      <c r="BB43" s="138" t="s">
        <v>292</v>
      </c>
      <c r="BC43" s="138" t="s">
        <v>253</v>
      </c>
      <c r="BD43" s="138"/>
      <c r="BE43" s="139">
        <v>0</v>
      </c>
      <c r="BF43" s="138" t="s">
        <v>560</v>
      </c>
      <c r="BG43" s="138">
        <v>7218454094</v>
      </c>
      <c r="BH43" s="134" t="s">
        <v>490</v>
      </c>
      <c r="BI43" s="129" t="s">
        <v>100</v>
      </c>
      <c r="BJ43" s="134">
        <v>46192</v>
      </c>
      <c r="BK43" s="93" t="s">
        <v>104</v>
      </c>
      <c r="BL43" s="94" t="s">
        <v>109</v>
      </c>
      <c r="BM43" s="95" t="s">
        <v>180</v>
      </c>
      <c r="BN43" s="93" t="s">
        <v>222</v>
      </c>
      <c r="BO43" s="93"/>
      <c r="BP43" s="42"/>
      <c r="BQ43" s="142" t="s">
        <v>671</v>
      </c>
    </row>
    <row r="44" spans="1:69" ht="23" hidden="1" x14ac:dyDescent="0.35">
      <c r="A44" s="133">
        <v>40</v>
      </c>
      <c r="B44" s="138" t="s">
        <v>259</v>
      </c>
      <c r="C44" s="138" t="s">
        <v>260</v>
      </c>
      <c r="D44" s="138" t="s">
        <v>258</v>
      </c>
      <c r="E44" s="138" t="s">
        <v>258</v>
      </c>
      <c r="F44" s="138" t="s">
        <v>258</v>
      </c>
      <c r="G44" s="138" t="s">
        <v>257</v>
      </c>
      <c r="H44" s="138" t="s">
        <v>258</v>
      </c>
      <c r="I44" s="138">
        <v>155784</v>
      </c>
      <c r="J44" s="138" t="s">
        <v>278</v>
      </c>
      <c r="K44" s="138">
        <v>155784</v>
      </c>
      <c r="L44" s="138" t="s">
        <v>265</v>
      </c>
      <c r="M44" s="138" t="s">
        <v>264</v>
      </c>
      <c r="N44" s="138">
        <v>264026</v>
      </c>
      <c r="O44" s="138" t="s">
        <v>539</v>
      </c>
      <c r="P44" s="138">
        <v>346660</v>
      </c>
      <c r="Q44" s="138" t="s">
        <v>540</v>
      </c>
      <c r="R44" s="138" t="s">
        <v>532</v>
      </c>
      <c r="S44" s="138" t="s">
        <v>569</v>
      </c>
      <c r="T44" s="138" t="s">
        <v>569</v>
      </c>
      <c r="U44" s="138" t="s">
        <v>542</v>
      </c>
      <c r="V44" s="138" t="s">
        <v>282</v>
      </c>
      <c r="W44" s="138">
        <v>0</v>
      </c>
      <c r="X44" s="138" t="s">
        <v>570</v>
      </c>
      <c r="Y44" s="138">
        <v>27566705</v>
      </c>
      <c r="Z44" s="138" t="s">
        <v>571</v>
      </c>
      <c r="AA44" s="138" t="s">
        <v>572</v>
      </c>
      <c r="AB44" s="139">
        <v>63194</v>
      </c>
      <c r="AC44" s="138">
        <v>8</v>
      </c>
      <c r="AD44" s="138">
        <v>30</v>
      </c>
      <c r="AE44" s="138">
        <v>4</v>
      </c>
      <c r="AF44" s="138" t="s">
        <v>573</v>
      </c>
      <c r="AG44" s="138" t="s">
        <v>574</v>
      </c>
      <c r="AH44" s="138" t="s">
        <v>538</v>
      </c>
      <c r="AI44" s="138" t="s">
        <v>572</v>
      </c>
      <c r="AJ44" s="139">
        <v>2750</v>
      </c>
      <c r="AK44" s="139">
        <v>2750</v>
      </c>
      <c r="AL44" s="138" t="s">
        <v>341</v>
      </c>
      <c r="AM44" s="139">
        <v>9677.7999999999993</v>
      </c>
      <c r="AN44" s="139">
        <v>3103.25</v>
      </c>
      <c r="AO44" s="139">
        <v>12781.05</v>
      </c>
      <c r="AP44" s="139">
        <v>59625.760000000002</v>
      </c>
      <c r="AQ44" s="139">
        <v>15439.5</v>
      </c>
      <c r="AR44" s="139">
        <v>75065.259999999995</v>
      </c>
      <c r="AS44" s="139">
        <v>59626.2</v>
      </c>
      <c r="AT44" s="139">
        <v>15439.5</v>
      </c>
      <c r="AU44" s="139">
        <v>75065.7</v>
      </c>
      <c r="AV44" s="138">
        <v>58</v>
      </c>
      <c r="AW44" s="138"/>
      <c r="AX44" s="138"/>
      <c r="AY44" s="138"/>
      <c r="AZ44" s="138"/>
      <c r="BA44" s="138"/>
      <c r="BB44" s="138" t="s">
        <v>292</v>
      </c>
      <c r="BC44" s="138" t="s">
        <v>253</v>
      </c>
      <c r="BD44" s="138"/>
      <c r="BE44" s="139">
        <v>0</v>
      </c>
      <c r="BF44" s="138" t="s">
        <v>569</v>
      </c>
      <c r="BG44" s="140" t="s">
        <v>575</v>
      </c>
      <c r="BH44" s="134" t="s">
        <v>490</v>
      </c>
      <c r="BI44" s="129" t="s">
        <v>100</v>
      </c>
      <c r="BJ44" s="134">
        <v>46192</v>
      </c>
      <c r="BK44" s="93" t="s">
        <v>103</v>
      </c>
      <c r="BL44" s="94" t="s">
        <v>108</v>
      </c>
      <c r="BM44" s="95" t="s">
        <v>181</v>
      </c>
      <c r="BN44" s="93" t="s">
        <v>222</v>
      </c>
      <c r="BO44" s="93"/>
      <c r="BP44" s="42"/>
      <c r="BQ44" s="142" t="s">
        <v>672</v>
      </c>
    </row>
    <row r="45" spans="1:69" ht="34.5" hidden="1" x14ac:dyDescent="0.35">
      <c r="A45" s="133">
        <v>41</v>
      </c>
      <c r="B45" s="138" t="s">
        <v>259</v>
      </c>
      <c r="C45" s="138" t="s">
        <v>260</v>
      </c>
      <c r="D45" s="138" t="s">
        <v>258</v>
      </c>
      <c r="E45" s="138" t="s">
        <v>258</v>
      </c>
      <c r="F45" s="138" t="s">
        <v>258</v>
      </c>
      <c r="G45" s="138" t="s">
        <v>257</v>
      </c>
      <c r="H45" s="138" t="s">
        <v>258</v>
      </c>
      <c r="I45" s="138">
        <v>160171</v>
      </c>
      <c r="J45" s="138" t="s">
        <v>293</v>
      </c>
      <c r="K45" s="138">
        <v>160171</v>
      </c>
      <c r="L45" s="138" t="s">
        <v>262</v>
      </c>
      <c r="M45" s="138" t="s">
        <v>261</v>
      </c>
      <c r="N45" s="138">
        <v>272576</v>
      </c>
      <c r="O45" s="138" t="s">
        <v>559</v>
      </c>
      <c r="P45" s="138">
        <v>724436</v>
      </c>
      <c r="Q45" s="138" t="s">
        <v>294</v>
      </c>
      <c r="R45" s="138" t="s">
        <v>328</v>
      </c>
      <c r="S45" s="138" t="s">
        <v>576</v>
      </c>
      <c r="T45" s="138" t="s">
        <v>576</v>
      </c>
      <c r="U45" s="138" t="s">
        <v>281</v>
      </c>
      <c r="V45" s="138" t="s">
        <v>354</v>
      </c>
      <c r="W45" s="138">
        <v>0</v>
      </c>
      <c r="X45" s="138" t="s">
        <v>577</v>
      </c>
      <c r="Y45" s="138">
        <v>357416235</v>
      </c>
      <c r="Z45" s="138" t="s">
        <v>578</v>
      </c>
      <c r="AA45" s="138" t="s">
        <v>579</v>
      </c>
      <c r="AB45" s="139">
        <v>25000</v>
      </c>
      <c r="AC45" s="138">
        <v>8</v>
      </c>
      <c r="AD45" s="138">
        <v>18</v>
      </c>
      <c r="AE45" s="138" t="s">
        <v>330</v>
      </c>
      <c r="AF45" s="138" t="s">
        <v>563</v>
      </c>
      <c r="AG45" s="138" t="s">
        <v>580</v>
      </c>
      <c r="AH45" s="138" t="s">
        <v>289</v>
      </c>
      <c r="AI45" s="138" t="s">
        <v>303</v>
      </c>
      <c r="AJ45" s="139">
        <v>1680</v>
      </c>
      <c r="AK45" s="139">
        <v>1680</v>
      </c>
      <c r="AL45" s="138" t="s">
        <v>581</v>
      </c>
      <c r="AM45" s="139">
        <v>21400.23</v>
      </c>
      <c r="AN45" s="139">
        <v>5479.77</v>
      </c>
      <c r="AO45" s="139">
        <v>26880</v>
      </c>
      <c r="AP45" s="139">
        <v>3599.77</v>
      </c>
      <c r="AQ45" s="139">
        <v>117.23</v>
      </c>
      <c r="AR45" s="139">
        <v>3717</v>
      </c>
      <c r="AS45" s="139">
        <v>3599.77</v>
      </c>
      <c r="AT45" s="139">
        <v>117.23</v>
      </c>
      <c r="AU45" s="139">
        <v>3717</v>
      </c>
      <c r="AV45" s="138">
        <v>23</v>
      </c>
      <c r="AW45" s="138"/>
      <c r="AX45" s="138"/>
      <c r="AY45" s="138"/>
      <c r="AZ45" s="138"/>
      <c r="BA45" s="138"/>
      <c r="BB45" s="138" t="s">
        <v>292</v>
      </c>
      <c r="BC45" s="138" t="s">
        <v>253</v>
      </c>
      <c r="BD45" s="138"/>
      <c r="BE45" s="139">
        <v>0</v>
      </c>
      <c r="BF45" s="138" t="s">
        <v>576</v>
      </c>
      <c r="BG45" s="140" t="s">
        <v>582</v>
      </c>
      <c r="BH45" s="134" t="s">
        <v>490</v>
      </c>
      <c r="BI45" s="129" t="s">
        <v>100</v>
      </c>
      <c r="BJ45" s="134">
        <v>46192</v>
      </c>
      <c r="BK45" s="93" t="s">
        <v>104</v>
      </c>
      <c r="BL45" s="94" t="s">
        <v>119</v>
      </c>
      <c r="BM45" s="95" t="s">
        <v>181</v>
      </c>
      <c r="BN45" s="93" t="s">
        <v>222</v>
      </c>
      <c r="BO45" s="93"/>
      <c r="BP45" s="42"/>
      <c r="BQ45" s="142" t="s">
        <v>673</v>
      </c>
    </row>
    <row r="46" spans="1:69" hidden="1" x14ac:dyDescent="0.35">
      <c r="A46" s="133">
        <v>42</v>
      </c>
      <c r="B46" s="138" t="s">
        <v>259</v>
      </c>
      <c r="C46" s="138" t="s">
        <v>260</v>
      </c>
      <c r="D46" s="138" t="s">
        <v>258</v>
      </c>
      <c r="E46" s="138" t="s">
        <v>258</v>
      </c>
      <c r="F46" s="138" t="s">
        <v>258</v>
      </c>
      <c r="G46" s="138" t="s">
        <v>257</v>
      </c>
      <c r="H46" s="138" t="s">
        <v>258</v>
      </c>
      <c r="I46" s="138">
        <v>155784</v>
      </c>
      <c r="J46" s="138" t="s">
        <v>278</v>
      </c>
      <c r="K46" s="138">
        <v>155784</v>
      </c>
      <c r="L46" s="138" t="s">
        <v>265</v>
      </c>
      <c r="M46" s="138" t="s">
        <v>264</v>
      </c>
      <c r="N46" s="138">
        <v>264026</v>
      </c>
      <c r="O46" s="138" t="s">
        <v>539</v>
      </c>
      <c r="P46" s="138">
        <v>346660</v>
      </c>
      <c r="Q46" s="138" t="s">
        <v>540</v>
      </c>
      <c r="R46" s="138" t="s">
        <v>532</v>
      </c>
      <c r="S46" s="138" t="s">
        <v>583</v>
      </c>
      <c r="T46" s="138" t="s">
        <v>583</v>
      </c>
      <c r="U46" s="138" t="s">
        <v>542</v>
      </c>
      <c r="V46" s="138" t="s">
        <v>282</v>
      </c>
      <c r="W46" s="138">
        <v>0</v>
      </c>
      <c r="X46" s="138" t="s">
        <v>584</v>
      </c>
      <c r="Y46" s="138">
        <v>28565744</v>
      </c>
      <c r="Z46" s="138" t="s">
        <v>585</v>
      </c>
      <c r="AA46" s="138" t="s">
        <v>545</v>
      </c>
      <c r="AB46" s="139">
        <v>63194</v>
      </c>
      <c r="AC46" s="138">
        <v>8</v>
      </c>
      <c r="AD46" s="138">
        <v>30</v>
      </c>
      <c r="AE46" s="138">
        <v>4</v>
      </c>
      <c r="AF46" s="138" t="s">
        <v>586</v>
      </c>
      <c r="AG46" s="138" t="s">
        <v>547</v>
      </c>
      <c r="AH46" s="138" t="s">
        <v>538</v>
      </c>
      <c r="AI46" s="138" t="s">
        <v>545</v>
      </c>
      <c r="AJ46" s="139">
        <v>2750</v>
      </c>
      <c r="AK46" s="139">
        <v>2750</v>
      </c>
      <c r="AL46" s="138" t="s">
        <v>587</v>
      </c>
      <c r="AM46" s="139">
        <v>43621.65</v>
      </c>
      <c r="AN46" s="139">
        <v>9602.81</v>
      </c>
      <c r="AO46" s="139">
        <v>53224.46</v>
      </c>
      <c r="AP46" s="139">
        <v>19572.349999999999</v>
      </c>
      <c r="AQ46" s="139">
        <v>1400.19</v>
      </c>
      <c r="AR46" s="139">
        <v>20972.54</v>
      </c>
      <c r="AS46" s="139">
        <v>19572.349999999999</v>
      </c>
      <c r="AT46" s="139">
        <v>1400.19</v>
      </c>
      <c r="AU46" s="139">
        <v>20972.54</v>
      </c>
      <c r="AV46" s="138">
        <v>57</v>
      </c>
      <c r="AW46" s="138"/>
      <c r="AX46" s="138"/>
      <c r="AY46" s="138"/>
      <c r="AZ46" s="138"/>
      <c r="BA46" s="138"/>
      <c r="BB46" s="138" t="s">
        <v>292</v>
      </c>
      <c r="BC46" s="138" t="s">
        <v>253</v>
      </c>
      <c r="BD46" s="138"/>
      <c r="BE46" s="139">
        <v>0</v>
      </c>
      <c r="BF46" s="138" t="s">
        <v>583</v>
      </c>
      <c r="BG46" s="138">
        <v>8668354824</v>
      </c>
      <c r="BH46" s="134" t="s">
        <v>490</v>
      </c>
      <c r="BI46" s="129" t="s">
        <v>100</v>
      </c>
      <c r="BJ46" s="134">
        <v>46192</v>
      </c>
      <c r="BK46" s="93" t="s">
        <v>103</v>
      </c>
      <c r="BL46" s="94" t="s">
        <v>108</v>
      </c>
      <c r="BM46" s="95" t="s">
        <v>181</v>
      </c>
      <c r="BN46" s="93" t="s">
        <v>222</v>
      </c>
      <c r="BO46" s="93"/>
      <c r="BP46" s="42"/>
      <c r="BQ46" s="142" t="s">
        <v>674</v>
      </c>
    </row>
    <row r="47" spans="1:69" hidden="1" x14ac:dyDescent="0.35">
      <c r="A47" s="133">
        <v>43</v>
      </c>
      <c r="B47" s="138" t="s">
        <v>259</v>
      </c>
      <c r="C47" s="138" t="s">
        <v>260</v>
      </c>
      <c r="D47" s="138" t="s">
        <v>258</v>
      </c>
      <c r="E47" s="138" t="s">
        <v>258</v>
      </c>
      <c r="F47" s="138" t="s">
        <v>258</v>
      </c>
      <c r="G47" s="138" t="s">
        <v>257</v>
      </c>
      <c r="H47" s="138" t="s">
        <v>258</v>
      </c>
      <c r="I47" s="138">
        <v>155226</v>
      </c>
      <c r="J47" s="138" t="s">
        <v>278</v>
      </c>
      <c r="K47" s="138">
        <v>155226</v>
      </c>
      <c r="L47" s="138" t="s">
        <v>265</v>
      </c>
      <c r="M47" s="138" t="s">
        <v>264</v>
      </c>
      <c r="N47" s="138">
        <v>268430</v>
      </c>
      <c r="O47" s="138" t="s">
        <v>588</v>
      </c>
      <c r="P47" s="138">
        <v>714636</v>
      </c>
      <c r="Q47" s="138" t="s">
        <v>589</v>
      </c>
      <c r="R47" s="138" t="s">
        <v>279</v>
      </c>
      <c r="S47" s="138" t="s">
        <v>590</v>
      </c>
      <c r="T47" s="138" t="s">
        <v>590</v>
      </c>
      <c r="U47" s="138" t="s">
        <v>281</v>
      </c>
      <c r="V47" s="138" t="s">
        <v>282</v>
      </c>
      <c r="W47" s="138">
        <v>541</v>
      </c>
      <c r="X47" s="138" t="s">
        <v>296</v>
      </c>
      <c r="Y47" s="138">
        <v>357583918</v>
      </c>
      <c r="Z47" s="138" t="s">
        <v>591</v>
      </c>
      <c r="AA47" s="138" t="s">
        <v>592</v>
      </c>
      <c r="AB47" s="139">
        <v>42000</v>
      </c>
      <c r="AC47" s="138">
        <v>9</v>
      </c>
      <c r="AD47" s="138">
        <v>24</v>
      </c>
      <c r="AE47" s="138" t="s">
        <v>299</v>
      </c>
      <c r="AF47" s="138" t="s">
        <v>593</v>
      </c>
      <c r="AG47" s="138" t="s">
        <v>594</v>
      </c>
      <c r="AH47" s="138" t="s">
        <v>302</v>
      </c>
      <c r="AI47" s="138" t="s">
        <v>595</v>
      </c>
      <c r="AJ47" s="139">
        <v>2240</v>
      </c>
      <c r="AK47" s="139">
        <v>2240</v>
      </c>
      <c r="AL47" s="138" t="s">
        <v>596</v>
      </c>
      <c r="AM47" s="139">
        <v>23757.84</v>
      </c>
      <c r="AN47" s="139">
        <v>9842.16</v>
      </c>
      <c r="AO47" s="139">
        <v>33600</v>
      </c>
      <c r="AP47" s="139">
        <v>18242.16</v>
      </c>
      <c r="AQ47" s="139">
        <v>1954.84</v>
      </c>
      <c r="AR47" s="139">
        <v>20197</v>
      </c>
      <c r="AS47" s="139">
        <v>16011.25</v>
      </c>
      <c r="AT47" s="139">
        <v>1908.75</v>
      </c>
      <c r="AU47" s="139">
        <v>17920</v>
      </c>
      <c r="AV47" s="138">
        <v>23</v>
      </c>
      <c r="AW47" s="138"/>
      <c r="AX47" s="138"/>
      <c r="AY47" s="138"/>
      <c r="AZ47" s="138"/>
      <c r="BA47" s="138"/>
      <c r="BB47" s="138" t="s">
        <v>292</v>
      </c>
      <c r="BC47" s="138" t="s">
        <v>253</v>
      </c>
      <c r="BD47" s="138"/>
      <c r="BE47" s="139">
        <v>0</v>
      </c>
      <c r="BF47" s="138" t="s">
        <v>590</v>
      </c>
      <c r="BG47" s="138">
        <v>9011856690</v>
      </c>
      <c r="BH47" s="134" t="s">
        <v>490</v>
      </c>
      <c r="BI47" s="129" t="s">
        <v>100</v>
      </c>
      <c r="BJ47" s="134">
        <v>46192</v>
      </c>
      <c r="BK47" s="93" t="s">
        <v>103</v>
      </c>
      <c r="BL47" s="94" t="s">
        <v>108</v>
      </c>
      <c r="BM47" s="95" t="s">
        <v>180</v>
      </c>
      <c r="BN47" s="93" t="s">
        <v>222</v>
      </c>
      <c r="BO47" s="93"/>
      <c r="BP47" s="42"/>
      <c r="BQ47" s="142" t="s">
        <v>675</v>
      </c>
    </row>
    <row r="48" spans="1:69" hidden="1" x14ac:dyDescent="0.35">
      <c r="A48" s="133">
        <v>44</v>
      </c>
      <c r="B48" s="138" t="s">
        <v>259</v>
      </c>
      <c r="C48" s="138" t="s">
        <v>260</v>
      </c>
      <c r="D48" s="138" t="s">
        <v>258</v>
      </c>
      <c r="E48" s="138" t="s">
        <v>258</v>
      </c>
      <c r="F48" s="138" t="s">
        <v>258</v>
      </c>
      <c r="G48" s="138" t="s">
        <v>257</v>
      </c>
      <c r="H48" s="138" t="s">
        <v>258</v>
      </c>
      <c r="I48" s="138">
        <v>158946</v>
      </c>
      <c r="J48" s="138" t="s">
        <v>597</v>
      </c>
      <c r="K48" s="138">
        <v>158946</v>
      </c>
      <c r="L48" s="138" t="s">
        <v>262</v>
      </c>
      <c r="M48" s="138" t="s">
        <v>261</v>
      </c>
      <c r="N48" s="138">
        <v>270271</v>
      </c>
      <c r="O48" s="138" t="s">
        <v>598</v>
      </c>
      <c r="P48" s="138">
        <v>354690</v>
      </c>
      <c r="Q48" s="138" t="s">
        <v>599</v>
      </c>
      <c r="R48" s="138" t="s">
        <v>401</v>
      </c>
      <c r="S48" s="138" t="s">
        <v>600</v>
      </c>
      <c r="T48" s="138" t="s">
        <v>600</v>
      </c>
      <c r="U48" s="138" t="s">
        <v>395</v>
      </c>
      <c r="V48" s="138" t="s">
        <v>282</v>
      </c>
      <c r="W48" s="138">
        <v>0</v>
      </c>
      <c r="X48" s="138" t="s">
        <v>335</v>
      </c>
      <c r="Y48" s="138">
        <v>17278314</v>
      </c>
      <c r="Z48" s="138" t="s">
        <v>601</v>
      </c>
      <c r="AA48" s="138" t="s">
        <v>602</v>
      </c>
      <c r="AB48" s="139">
        <v>51860</v>
      </c>
      <c r="AC48" s="138">
        <v>10</v>
      </c>
      <c r="AD48" s="138">
        <v>18</v>
      </c>
      <c r="AE48" s="138">
        <v>2</v>
      </c>
      <c r="AF48" s="138" t="s">
        <v>603</v>
      </c>
      <c r="AG48" s="138" t="s">
        <v>604</v>
      </c>
      <c r="AH48" s="138" t="s">
        <v>340</v>
      </c>
      <c r="AI48" s="138" t="s">
        <v>602</v>
      </c>
      <c r="AJ48" s="139">
        <v>0</v>
      </c>
      <c r="AK48" s="139">
        <v>0</v>
      </c>
      <c r="AL48" s="138" t="s">
        <v>341</v>
      </c>
      <c r="AM48" s="139">
        <v>51885.68</v>
      </c>
      <c r="AN48" s="139">
        <v>0</v>
      </c>
      <c r="AO48" s="139">
        <v>51885.68</v>
      </c>
      <c r="AP48" s="139">
        <v>3874.32</v>
      </c>
      <c r="AQ48" s="139">
        <v>0</v>
      </c>
      <c r="AR48" s="139">
        <v>3874.32</v>
      </c>
      <c r="AS48" s="139">
        <v>3874.9</v>
      </c>
      <c r="AT48" s="139">
        <v>0</v>
      </c>
      <c r="AU48" s="139">
        <v>3874.9</v>
      </c>
      <c r="AV48" s="138">
        <v>53</v>
      </c>
      <c r="AW48" s="138"/>
      <c r="AX48" s="138"/>
      <c r="AY48" s="138"/>
      <c r="AZ48" s="138"/>
      <c r="BA48" s="138"/>
      <c r="BB48" s="138" t="s">
        <v>292</v>
      </c>
      <c r="BC48" s="138" t="s">
        <v>253</v>
      </c>
      <c r="BD48" s="138" t="s">
        <v>605</v>
      </c>
      <c r="BE48" s="139">
        <v>51860</v>
      </c>
      <c r="BF48" s="138" t="s">
        <v>600</v>
      </c>
      <c r="BG48" s="138">
        <v>8087927747</v>
      </c>
      <c r="BH48" s="134" t="s">
        <v>490</v>
      </c>
      <c r="BI48" s="129" t="s">
        <v>100</v>
      </c>
      <c r="BJ48" s="134">
        <v>46192</v>
      </c>
      <c r="BK48" s="93" t="s">
        <v>103</v>
      </c>
      <c r="BL48" s="94" t="s">
        <v>108</v>
      </c>
      <c r="BM48" s="95" t="s">
        <v>181</v>
      </c>
      <c r="BN48" s="93" t="s">
        <v>222</v>
      </c>
      <c r="BO48" s="93"/>
      <c r="BP48" s="42"/>
      <c r="BQ48" s="142" t="s">
        <v>676</v>
      </c>
    </row>
    <row r="49" spans="1:69" hidden="1" x14ac:dyDescent="0.35">
      <c r="A49" s="133">
        <v>45</v>
      </c>
      <c r="B49" s="138" t="s">
        <v>259</v>
      </c>
      <c r="C49" s="138" t="s">
        <v>260</v>
      </c>
      <c r="D49" s="138" t="s">
        <v>258</v>
      </c>
      <c r="E49" s="138" t="s">
        <v>258</v>
      </c>
      <c r="F49" s="138" t="s">
        <v>258</v>
      </c>
      <c r="G49" s="138" t="s">
        <v>257</v>
      </c>
      <c r="H49" s="138" t="s">
        <v>258</v>
      </c>
      <c r="I49" s="138">
        <v>156220</v>
      </c>
      <c r="J49" s="138" t="s">
        <v>278</v>
      </c>
      <c r="K49" s="138">
        <v>156220</v>
      </c>
      <c r="L49" s="138" t="s">
        <v>265</v>
      </c>
      <c r="M49" s="138" t="s">
        <v>264</v>
      </c>
      <c r="N49" s="138">
        <v>265532</v>
      </c>
      <c r="O49" s="138" t="s">
        <v>521</v>
      </c>
      <c r="P49" s="138">
        <v>349624</v>
      </c>
      <c r="Q49" s="138" t="s">
        <v>606</v>
      </c>
      <c r="R49" s="138" t="s">
        <v>279</v>
      </c>
      <c r="S49" s="138" t="s">
        <v>607</v>
      </c>
      <c r="T49" s="138" t="s">
        <v>607</v>
      </c>
      <c r="U49" s="138" t="s">
        <v>281</v>
      </c>
      <c r="V49" s="138" t="s">
        <v>282</v>
      </c>
      <c r="W49" s="138">
        <v>541</v>
      </c>
      <c r="X49" s="138" t="s">
        <v>296</v>
      </c>
      <c r="Y49" s="138">
        <v>357450788</v>
      </c>
      <c r="Z49" s="138" t="s">
        <v>608</v>
      </c>
      <c r="AA49" s="138" t="s">
        <v>609</v>
      </c>
      <c r="AB49" s="139">
        <v>42000</v>
      </c>
      <c r="AC49" s="138">
        <v>8</v>
      </c>
      <c r="AD49" s="138">
        <v>24</v>
      </c>
      <c r="AE49" s="138" t="s">
        <v>299</v>
      </c>
      <c r="AF49" s="138" t="s">
        <v>300</v>
      </c>
      <c r="AG49" s="138" t="s">
        <v>610</v>
      </c>
      <c r="AH49" s="138" t="s">
        <v>302</v>
      </c>
      <c r="AI49" s="138" t="s">
        <v>303</v>
      </c>
      <c r="AJ49" s="139">
        <v>2240</v>
      </c>
      <c r="AK49" s="139">
        <v>2240</v>
      </c>
      <c r="AL49" s="138" t="s">
        <v>611</v>
      </c>
      <c r="AM49" s="139">
        <v>20516.34</v>
      </c>
      <c r="AN49" s="139">
        <v>9843.66</v>
      </c>
      <c r="AO49" s="139">
        <v>30360</v>
      </c>
      <c r="AP49" s="139">
        <v>21483.66</v>
      </c>
      <c r="AQ49" s="139">
        <v>2462.34</v>
      </c>
      <c r="AR49" s="139">
        <v>23946</v>
      </c>
      <c r="AS49" s="139">
        <v>18754.71</v>
      </c>
      <c r="AT49" s="139">
        <v>2405.29</v>
      </c>
      <c r="AU49" s="139">
        <v>21160</v>
      </c>
      <c r="AV49" s="138">
        <v>23</v>
      </c>
      <c r="AW49" s="138"/>
      <c r="AX49" s="138"/>
      <c r="AY49" s="138"/>
      <c r="AZ49" s="138"/>
      <c r="BA49" s="138"/>
      <c r="BB49" s="138" t="s">
        <v>292</v>
      </c>
      <c r="BC49" s="138" t="s">
        <v>253</v>
      </c>
      <c r="BD49" s="138"/>
      <c r="BE49" s="139">
        <v>0</v>
      </c>
      <c r="BF49" s="138" t="s">
        <v>607</v>
      </c>
      <c r="BG49" s="138">
        <v>7039661900</v>
      </c>
      <c r="BH49" s="134" t="s">
        <v>490</v>
      </c>
      <c r="BI49" s="129" t="s">
        <v>100</v>
      </c>
      <c r="BJ49" s="134">
        <v>46192</v>
      </c>
      <c r="BK49" s="93" t="s">
        <v>103</v>
      </c>
      <c r="BL49" s="94" t="s">
        <v>108</v>
      </c>
      <c r="BM49" s="95" t="s">
        <v>181</v>
      </c>
      <c r="BN49" s="93" t="s">
        <v>222</v>
      </c>
      <c r="BO49" s="93"/>
      <c r="BP49" s="42"/>
      <c r="BQ49" s="142" t="s">
        <v>677</v>
      </c>
    </row>
    <row r="50" spans="1:69" ht="23" hidden="1" x14ac:dyDescent="0.35">
      <c r="A50" s="133">
        <v>46</v>
      </c>
      <c r="B50" s="138" t="s">
        <v>259</v>
      </c>
      <c r="C50" s="138" t="s">
        <v>260</v>
      </c>
      <c r="D50" s="138" t="s">
        <v>258</v>
      </c>
      <c r="E50" s="138" t="s">
        <v>258</v>
      </c>
      <c r="F50" s="138" t="s">
        <v>258</v>
      </c>
      <c r="G50" s="138" t="s">
        <v>257</v>
      </c>
      <c r="H50" s="138" t="s">
        <v>258</v>
      </c>
      <c r="I50" s="138">
        <v>155436</v>
      </c>
      <c r="J50" s="138" t="s">
        <v>278</v>
      </c>
      <c r="K50" s="138">
        <v>155436</v>
      </c>
      <c r="L50" s="138" t="s">
        <v>265</v>
      </c>
      <c r="M50" s="138" t="s">
        <v>264</v>
      </c>
      <c r="N50" s="138">
        <v>264158</v>
      </c>
      <c r="O50" s="138" t="s">
        <v>612</v>
      </c>
      <c r="P50" s="138">
        <v>346822</v>
      </c>
      <c r="Q50" s="138" t="s">
        <v>613</v>
      </c>
      <c r="R50" s="138" t="s">
        <v>279</v>
      </c>
      <c r="S50" s="138" t="s">
        <v>614</v>
      </c>
      <c r="T50" s="138" t="s">
        <v>614</v>
      </c>
      <c r="U50" s="138" t="s">
        <v>281</v>
      </c>
      <c r="V50" s="138" t="s">
        <v>354</v>
      </c>
      <c r="W50" s="138">
        <v>541</v>
      </c>
      <c r="X50" s="138" t="s">
        <v>296</v>
      </c>
      <c r="Y50" s="138">
        <v>353310367</v>
      </c>
      <c r="Z50" s="138" t="s">
        <v>615</v>
      </c>
      <c r="AA50" s="138" t="s">
        <v>616</v>
      </c>
      <c r="AB50" s="139">
        <v>42000</v>
      </c>
      <c r="AC50" s="138">
        <v>10</v>
      </c>
      <c r="AD50" s="138">
        <v>24</v>
      </c>
      <c r="AE50" s="138">
        <v>1</v>
      </c>
      <c r="AF50" s="138" t="s">
        <v>617</v>
      </c>
      <c r="AG50" s="138" t="s">
        <v>618</v>
      </c>
      <c r="AH50" s="138" t="s">
        <v>289</v>
      </c>
      <c r="AI50" s="138" t="s">
        <v>346</v>
      </c>
      <c r="AJ50" s="139">
        <v>2240</v>
      </c>
      <c r="AK50" s="139">
        <v>2240</v>
      </c>
      <c r="AL50" s="138" t="s">
        <v>619</v>
      </c>
      <c r="AM50" s="139">
        <v>27562.86</v>
      </c>
      <c r="AN50" s="139">
        <v>10517.14</v>
      </c>
      <c r="AO50" s="139">
        <v>38080</v>
      </c>
      <c r="AP50" s="139">
        <v>14437.14</v>
      </c>
      <c r="AQ50" s="139">
        <v>1235.8599999999999</v>
      </c>
      <c r="AR50" s="139">
        <v>15673</v>
      </c>
      <c r="AS50" s="139">
        <v>14437.14</v>
      </c>
      <c r="AT50" s="139">
        <v>1235.8599999999999</v>
      </c>
      <c r="AU50" s="139">
        <v>15673</v>
      </c>
      <c r="AV50" s="138">
        <v>32</v>
      </c>
      <c r="AW50" s="138"/>
      <c r="AX50" s="138"/>
      <c r="AY50" s="138"/>
      <c r="AZ50" s="138"/>
      <c r="BA50" s="138"/>
      <c r="BB50" s="138" t="s">
        <v>292</v>
      </c>
      <c r="BC50" s="138" t="s">
        <v>253</v>
      </c>
      <c r="BD50" s="138" t="s">
        <v>370</v>
      </c>
      <c r="BE50" s="139">
        <v>42000</v>
      </c>
      <c r="BF50" s="138" t="s">
        <v>614</v>
      </c>
      <c r="BG50" s="140" t="s">
        <v>620</v>
      </c>
      <c r="BH50" s="134" t="s">
        <v>490</v>
      </c>
      <c r="BI50" s="129" t="s">
        <v>100</v>
      </c>
      <c r="BJ50" s="134">
        <v>46192</v>
      </c>
      <c r="BK50" s="93" t="s">
        <v>104</v>
      </c>
      <c r="BL50" s="94" t="s">
        <v>109</v>
      </c>
      <c r="BM50" s="95" t="s">
        <v>180</v>
      </c>
      <c r="BN50" s="93" t="s">
        <v>222</v>
      </c>
      <c r="BO50" s="93"/>
      <c r="BP50" s="42"/>
      <c r="BQ50" s="142" t="s">
        <v>681</v>
      </c>
    </row>
    <row r="51" spans="1:69" ht="23" hidden="1" x14ac:dyDescent="0.35">
      <c r="A51" s="133">
        <v>47</v>
      </c>
      <c r="B51" s="138" t="s">
        <v>259</v>
      </c>
      <c r="C51" s="138" t="s">
        <v>260</v>
      </c>
      <c r="D51" s="138" t="s">
        <v>258</v>
      </c>
      <c r="E51" s="138" t="s">
        <v>258</v>
      </c>
      <c r="F51" s="138" t="s">
        <v>258</v>
      </c>
      <c r="G51" s="138" t="s">
        <v>257</v>
      </c>
      <c r="H51" s="138" t="s">
        <v>258</v>
      </c>
      <c r="I51" s="138">
        <v>155436</v>
      </c>
      <c r="J51" s="138" t="s">
        <v>278</v>
      </c>
      <c r="K51" s="138">
        <v>155436</v>
      </c>
      <c r="L51" s="138" t="s">
        <v>265</v>
      </c>
      <c r="M51" s="138" t="s">
        <v>264</v>
      </c>
      <c r="N51" s="138">
        <v>264158</v>
      </c>
      <c r="O51" s="138" t="s">
        <v>612</v>
      </c>
      <c r="P51" s="138">
        <v>346822</v>
      </c>
      <c r="Q51" s="138" t="s">
        <v>613</v>
      </c>
      <c r="R51" s="138" t="s">
        <v>328</v>
      </c>
      <c r="S51" s="138" t="s">
        <v>614</v>
      </c>
      <c r="T51" s="138" t="s">
        <v>614</v>
      </c>
      <c r="U51" s="138" t="s">
        <v>281</v>
      </c>
      <c r="V51" s="138" t="s">
        <v>354</v>
      </c>
      <c r="W51" s="138">
        <v>0</v>
      </c>
      <c r="X51" s="138" t="s">
        <v>296</v>
      </c>
      <c r="Y51" s="138">
        <v>356330714</v>
      </c>
      <c r="Z51" s="138" t="s">
        <v>615</v>
      </c>
      <c r="AA51" s="138" t="s">
        <v>621</v>
      </c>
      <c r="AB51" s="139">
        <v>25000</v>
      </c>
      <c r="AC51" s="138">
        <v>10</v>
      </c>
      <c r="AD51" s="138">
        <v>18</v>
      </c>
      <c r="AE51" s="138">
        <v>0</v>
      </c>
      <c r="AF51" s="138" t="s">
        <v>617</v>
      </c>
      <c r="AG51" s="138" t="s">
        <v>618</v>
      </c>
      <c r="AH51" s="138" t="s">
        <v>289</v>
      </c>
      <c r="AI51" s="138" t="s">
        <v>622</v>
      </c>
      <c r="AJ51" s="139">
        <v>1680</v>
      </c>
      <c r="AK51" s="139">
        <v>1680</v>
      </c>
      <c r="AL51" s="138" t="s">
        <v>619</v>
      </c>
      <c r="AM51" s="139">
        <v>14121.21</v>
      </c>
      <c r="AN51" s="139">
        <v>4358.79</v>
      </c>
      <c r="AO51" s="139">
        <v>18480</v>
      </c>
      <c r="AP51" s="139">
        <v>10878.79</v>
      </c>
      <c r="AQ51" s="139">
        <v>935.21</v>
      </c>
      <c r="AR51" s="139">
        <v>11814</v>
      </c>
      <c r="AS51" s="139">
        <v>10878.79</v>
      </c>
      <c r="AT51" s="139">
        <v>935.21</v>
      </c>
      <c r="AU51" s="139">
        <v>11814</v>
      </c>
      <c r="AV51" s="138">
        <v>26</v>
      </c>
      <c r="AW51" s="138"/>
      <c r="AX51" s="138"/>
      <c r="AY51" s="138"/>
      <c r="AZ51" s="138"/>
      <c r="BA51" s="138"/>
      <c r="BB51" s="138" t="s">
        <v>292</v>
      </c>
      <c r="BC51" s="138" t="s">
        <v>253</v>
      </c>
      <c r="BD51" s="138" t="s">
        <v>370</v>
      </c>
      <c r="BE51" s="139">
        <v>25000</v>
      </c>
      <c r="BF51" s="138" t="s">
        <v>614</v>
      </c>
      <c r="BG51" s="140" t="s">
        <v>620</v>
      </c>
      <c r="BH51" s="134" t="s">
        <v>490</v>
      </c>
      <c r="BI51" s="129" t="s">
        <v>100</v>
      </c>
      <c r="BJ51" s="134">
        <v>46192</v>
      </c>
      <c r="BK51" s="93" t="s">
        <v>104</v>
      </c>
      <c r="BL51" s="94" t="s">
        <v>109</v>
      </c>
      <c r="BM51" s="95" t="s">
        <v>181</v>
      </c>
      <c r="BN51" s="93" t="s">
        <v>222</v>
      </c>
      <c r="BO51" s="93"/>
      <c r="BP51" s="42"/>
      <c r="BQ51" s="142" t="s">
        <v>681</v>
      </c>
    </row>
    <row r="52" spans="1:69" hidden="1" x14ac:dyDescent="0.35">
      <c r="A52" s="133">
        <v>48</v>
      </c>
      <c r="B52" s="138" t="s">
        <v>259</v>
      </c>
      <c r="C52" s="138" t="s">
        <v>260</v>
      </c>
      <c r="D52" s="138" t="s">
        <v>258</v>
      </c>
      <c r="E52" s="138" t="s">
        <v>258</v>
      </c>
      <c r="F52" s="138" t="s">
        <v>258</v>
      </c>
      <c r="G52" s="138" t="s">
        <v>257</v>
      </c>
      <c r="H52" s="138" t="s">
        <v>258</v>
      </c>
      <c r="I52" s="138">
        <v>158787</v>
      </c>
      <c r="J52" s="138" t="s">
        <v>623</v>
      </c>
      <c r="K52" s="138">
        <v>158787</v>
      </c>
      <c r="L52" s="138" t="s">
        <v>262</v>
      </c>
      <c r="M52" s="138" t="s">
        <v>261</v>
      </c>
      <c r="N52" s="138">
        <v>270001</v>
      </c>
      <c r="O52" s="138" t="s">
        <v>624</v>
      </c>
      <c r="P52" s="138">
        <v>354352</v>
      </c>
      <c r="Q52" s="138" t="s">
        <v>625</v>
      </c>
      <c r="R52" s="138" t="s">
        <v>279</v>
      </c>
      <c r="S52" s="138" t="s">
        <v>626</v>
      </c>
      <c r="T52" s="138" t="s">
        <v>626</v>
      </c>
      <c r="U52" s="138" t="s">
        <v>395</v>
      </c>
      <c r="V52" s="138" t="s">
        <v>354</v>
      </c>
      <c r="W52" s="138">
        <v>541</v>
      </c>
      <c r="X52" s="138" t="s">
        <v>296</v>
      </c>
      <c r="Y52" s="138">
        <v>354303225</v>
      </c>
      <c r="Z52" s="138" t="s">
        <v>627</v>
      </c>
      <c r="AA52" s="138" t="s">
        <v>628</v>
      </c>
      <c r="AB52" s="139">
        <v>35000</v>
      </c>
      <c r="AC52" s="138">
        <v>10</v>
      </c>
      <c r="AD52" s="138">
        <v>24</v>
      </c>
      <c r="AE52" s="138">
        <v>1</v>
      </c>
      <c r="AF52" s="138" t="s">
        <v>629</v>
      </c>
      <c r="AG52" s="138" t="s">
        <v>630</v>
      </c>
      <c r="AH52" s="138" t="s">
        <v>289</v>
      </c>
      <c r="AI52" s="138" t="s">
        <v>421</v>
      </c>
      <c r="AJ52" s="139">
        <v>1870</v>
      </c>
      <c r="AK52" s="139">
        <v>1870</v>
      </c>
      <c r="AL52" s="138" t="s">
        <v>631</v>
      </c>
      <c r="AM52" s="139">
        <v>14816.54</v>
      </c>
      <c r="AN52" s="139">
        <v>7623.46</v>
      </c>
      <c r="AO52" s="139">
        <v>22440</v>
      </c>
      <c r="AP52" s="139">
        <v>20183.46</v>
      </c>
      <c r="AQ52" s="139">
        <v>2894.54</v>
      </c>
      <c r="AR52" s="139">
        <v>23078</v>
      </c>
      <c r="AS52" s="139">
        <v>20183.46</v>
      </c>
      <c r="AT52" s="139">
        <v>2894.54</v>
      </c>
      <c r="AU52" s="139">
        <v>23078</v>
      </c>
      <c r="AV52" s="138">
        <v>29</v>
      </c>
      <c r="AW52" s="138"/>
      <c r="AX52" s="138"/>
      <c r="AY52" s="138"/>
      <c r="AZ52" s="138"/>
      <c r="BA52" s="138"/>
      <c r="BB52" s="138" t="s">
        <v>292</v>
      </c>
      <c r="BC52" s="138" t="s">
        <v>253</v>
      </c>
      <c r="BD52" s="138"/>
      <c r="BE52" s="139">
        <v>0</v>
      </c>
      <c r="BF52" s="138" t="s">
        <v>626</v>
      </c>
      <c r="BG52" s="138">
        <v>9156741202</v>
      </c>
      <c r="BH52" s="134" t="s">
        <v>490</v>
      </c>
      <c r="BI52" s="129" t="s">
        <v>100</v>
      </c>
      <c r="BJ52" s="134">
        <v>46192</v>
      </c>
      <c r="BK52" s="93" t="s">
        <v>104</v>
      </c>
      <c r="BL52" s="94" t="s">
        <v>109</v>
      </c>
      <c r="BM52" s="95" t="s">
        <v>181</v>
      </c>
      <c r="BN52" s="93" t="s">
        <v>222</v>
      </c>
      <c r="BO52" s="93"/>
      <c r="BP52" s="42"/>
      <c r="BQ52" s="142" t="s">
        <v>678</v>
      </c>
    </row>
    <row r="53" spans="1:69" hidden="1" x14ac:dyDescent="0.35">
      <c r="A53" s="133">
        <v>49</v>
      </c>
      <c r="B53" s="138" t="s">
        <v>259</v>
      </c>
      <c r="C53" s="138" t="s">
        <v>260</v>
      </c>
      <c r="D53" s="138" t="s">
        <v>258</v>
      </c>
      <c r="E53" s="138" t="s">
        <v>258</v>
      </c>
      <c r="F53" s="138" t="s">
        <v>258</v>
      </c>
      <c r="G53" s="138" t="s">
        <v>257</v>
      </c>
      <c r="H53" s="138" t="s">
        <v>258</v>
      </c>
      <c r="I53" s="138">
        <v>161898</v>
      </c>
      <c r="J53" s="138" t="s">
        <v>278</v>
      </c>
      <c r="K53" s="138">
        <v>161898</v>
      </c>
      <c r="L53" s="138" t="s">
        <v>262</v>
      </c>
      <c r="M53" s="138" t="s">
        <v>261</v>
      </c>
      <c r="N53" s="138">
        <v>527566</v>
      </c>
      <c r="O53" s="138" t="s">
        <v>632</v>
      </c>
      <c r="P53" s="138">
        <v>880006</v>
      </c>
      <c r="Q53" s="138" t="s">
        <v>633</v>
      </c>
      <c r="R53" s="138" t="s">
        <v>279</v>
      </c>
      <c r="S53" s="138" t="s">
        <v>634</v>
      </c>
      <c r="T53" s="138" t="s">
        <v>634</v>
      </c>
      <c r="U53" s="138" t="s">
        <v>281</v>
      </c>
      <c r="V53" s="138" t="s">
        <v>282</v>
      </c>
      <c r="W53" s="138">
        <v>541</v>
      </c>
      <c r="X53" s="138" t="s">
        <v>296</v>
      </c>
      <c r="Y53" s="138">
        <v>357597641</v>
      </c>
      <c r="Z53" s="138" t="s">
        <v>635</v>
      </c>
      <c r="AA53" s="138" t="s">
        <v>636</v>
      </c>
      <c r="AB53" s="139">
        <v>42000</v>
      </c>
      <c r="AC53" s="138">
        <v>7</v>
      </c>
      <c r="AD53" s="138">
        <v>24</v>
      </c>
      <c r="AE53" s="138" t="s">
        <v>299</v>
      </c>
      <c r="AF53" s="138" t="s">
        <v>637</v>
      </c>
      <c r="AG53" s="138" t="s">
        <v>638</v>
      </c>
      <c r="AH53" s="138" t="s">
        <v>302</v>
      </c>
      <c r="AI53" s="138" t="s">
        <v>639</v>
      </c>
      <c r="AJ53" s="139">
        <v>2240</v>
      </c>
      <c r="AK53" s="139">
        <v>2240</v>
      </c>
      <c r="AL53" s="138" t="s">
        <v>291</v>
      </c>
      <c r="AM53" s="139">
        <v>34569.040000000001</v>
      </c>
      <c r="AN53" s="139">
        <v>11350.96</v>
      </c>
      <c r="AO53" s="139">
        <v>45920</v>
      </c>
      <c r="AP53" s="139">
        <v>7430.96</v>
      </c>
      <c r="AQ53" s="139">
        <v>261.04000000000002</v>
      </c>
      <c r="AR53" s="139">
        <v>7692</v>
      </c>
      <c r="AS53" s="139">
        <v>5381.13</v>
      </c>
      <c r="AT53" s="139">
        <v>218.87</v>
      </c>
      <c r="AU53" s="139">
        <v>5600</v>
      </c>
      <c r="AV53" s="138">
        <v>23</v>
      </c>
      <c r="AW53" s="138"/>
      <c r="AX53" s="138"/>
      <c r="AY53" s="138"/>
      <c r="AZ53" s="138"/>
      <c r="BA53" s="138"/>
      <c r="BB53" s="138" t="s">
        <v>292</v>
      </c>
      <c r="BC53" s="138" t="s">
        <v>253</v>
      </c>
      <c r="BD53" s="138"/>
      <c r="BE53" s="139">
        <v>0</v>
      </c>
      <c r="BF53" s="138" t="s">
        <v>634</v>
      </c>
      <c r="BG53" s="138">
        <v>9822249953</v>
      </c>
      <c r="BH53" s="134" t="s">
        <v>490</v>
      </c>
      <c r="BI53" s="129" t="s">
        <v>100</v>
      </c>
      <c r="BJ53" s="134">
        <v>46192</v>
      </c>
      <c r="BK53" s="93" t="s">
        <v>104</v>
      </c>
      <c r="BL53" s="94" t="s">
        <v>109</v>
      </c>
      <c r="BM53" s="95" t="s">
        <v>181</v>
      </c>
      <c r="BN53" s="93" t="s">
        <v>222</v>
      </c>
      <c r="BO53" s="93"/>
      <c r="BP53" s="42"/>
      <c r="BQ53" s="142" t="s">
        <v>679</v>
      </c>
    </row>
    <row r="54" spans="1:69" ht="23" hidden="1" x14ac:dyDescent="0.35">
      <c r="A54" s="133">
        <v>50</v>
      </c>
      <c r="B54" s="138" t="s">
        <v>259</v>
      </c>
      <c r="C54" s="138" t="s">
        <v>260</v>
      </c>
      <c r="D54" s="138" t="s">
        <v>258</v>
      </c>
      <c r="E54" s="138" t="s">
        <v>258</v>
      </c>
      <c r="F54" s="138" t="s">
        <v>258</v>
      </c>
      <c r="G54" s="138" t="s">
        <v>257</v>
      </c>
      <c r="H54" s="138" t="s">
        <v>258</v>
      </c>
      <c r="I54" s="138">
        <v>160171</v>
      </c>
      <c r="J54" s="138" t="s">
        <v>293</v>
      </c>
      <c r="K54" s="138">
        <v>160171</v>
      </c>
      <c r="L54" s="138" t="s">
        <v>262</v>
      </c>
      <c r="M54" s="138" t="s">
        <v>261</v>
      </c>
      <c r="N54" s="138">
        <v>272576</v>
      </c>
      <c r="O54" s="138" t="s">
        <v>559</v>
      </c>
      <c r="P54" s="138">
        <v>724436</v>
      </c>
      <c r="Q54" s="138" t="s">
        <v>294</v>
      </c>
      <c r="R54" s="138" t="s">
        <v>279</v>
      </c>
      <c r="S54" s="138" t="s">
        <v>640</v>
      </c>
      <c r="T54" s="138" t="s">
        <v>640</v>
      </c>
      <c r="U54" s="138" t="s">
        <v>281</v>
      </c>
      <c r="V54" s="138" t="s">
        <v>282</v>
      </c>
      <c r="W54" s="138">
        <v>541</v>
      </c>
      <c r="X54" s="138" t="s">
        <v>296</v>
      </c>
      <c r="Y54" s="138">
        <v>357418657</v>
      </c>
      <c r="Z54" s="138" t="s">
        <v>641</v>
      </c>
      <c r="AA54" s="138" t="s">
        <v>298</v>
      </c>
      <c r="AB54" s="139">
        <v>32000</v>
      </c>
      <c r="AC54" s="138">
        <v>8</v>
      </c>
      <c r="AD54" s="138">
        <v>24</v>
      </c>
      <c r="AE54" s="138" t="s">
        <v>299</v>
      </c>
      <c r="AF54" s="138" t="s">
        <v>300</v>
      </c>
      <c r="AG54" s="138" t="s">
        <v>301</v>
      </c>
      <c r="AH54" s="138" t="s">
        <v>302</v>
      </c>
      <c r="AI54" s="138" t="s">
        <v>303</v>
      </c>
      <c r="AJ54" s="139">
        <v>1710</v>
      </c>
      <c r="AK54" s="139">
        <v>1710</v>
      </c>
      <c r="AL54" s="138" t="s">
        <v>642</v>
      </c>
      <c r="AM54" s="139">
        <v>8748.9</v>
      </c>
      <c r="AN54" s="139">
        <v>4931.1000000000004</v>
      </c>
      <c r="AO54" s="139">
        <v>13680</v>
      </c>
      <c r="AP54" s="139">
        <v>23251.1</v>
      </c>
      <c r="AQ54" s="139">
        <v>4386.8999999999996</v>
      </c>
      <c r="AR54" s="139">
        <v>27638</v>
      </c>
      <c r="AS54" s="139">
        <v>21303.49</v>
      </c>
      <c r="AT54" s="139">
        <v>4346.51</v>
      </c>
      <c r="AU54" s="139">
        <v>25650</v>
      </c>
      <c r="AV54" s="138">
        <v>23</v>
      </c>
      <c r="AW54" s="138"/>
      <c r="AX54" s="138"/>
      <c r="AY54" s="138"/>
      <c r="AZ54" s="138"/>
      <c r="BA54" s="138"/>
      <c r="BB54" s="138" t="s">
        <v>292</v>
      </c>
      <c r="BC54" s="138" t="s">
        <v>253</v>
      </c>
      <c r="BD54" s="138" t="s">
        <v>370</v>
      </c>
      <c r="BE54" s="139">
        <v>32000</v>
      </c>
      <c r="BF54" s="138" t="s">
        <v>640</v>
      </c>
      <c r="BG54" s="140" t="s">
        <v>643</v>
      </c>
      <c r="BH54" s="134" t="s">
        <v>490</v>
      </c>
      <c r="BI54" s="129" t="s">
        <v>100</v>
      </c>
      <c r="BJ54" s="134">
        <v>46192</v>
      </c>
      <c r="BK54" s="93" t="s">
        <v>104</v>
      </c>
      <c r="BL54" s="94" t="s">
        <v>119</v>
      </c>
      <c r="BM54" s="95" t="s">
        <v>181</v>
      </c>
      <c r="BN54" s="93" t="s">
        <v>222</v>
      </c>
      <c r="BO54" s="93"/>
      <c r="BP54" s="42"/>
      <c r="BQ54" s="142" t="s">
        <v>678</v>
      </c>
    </row>
    <row r="55" spans="1:69" hidden="1" x14ac:dyDescent="0.35">
      <c r="A55" s="133">
        <v>51</v>
      </c>
      <c r="B55" s="138" t="s">
        <v>259</v>
      </c>
      <c r="C55" s="138" t="s">
        <v>260</v>
      </c>
      <c r="D55" s="138" t="s">
        <v>258</v>
      </c>
      <c r="E55" s="138" t="s">
        <v>258</v>
      </c>
      <c r="F55" s="138" t="s">
        <v>258</v>
      </c>
      <c r="G55" s="138" t="s">
        <v>257</v>
      </c>
      <c r="H55" s="138" t="s">
        <v>258</v>
      </c>
      <c r="I55" s="138">
        <v>158946</v>
      </c>
      <c r="J55" s="138" t="s">
        <v>597</v>
      </c>
      <c r="K55" s="138">
        <v>158946</v>
      </c>
      <c r="L55" s="138" t="s">
        <v>262</v>
      </c>
      <c r="M55" s="138" t="s">
        <v>261</v>
      </c>
      <c r="N55" s="138">
        <v>270271</v>
      </c>
      <c r="O55" s="138" t="s">
        <v>598</v>
      </c>
      <c r="P55" s="138">
        <v>354690</v>
      </c>
      <c r="Q55" s="138" t="s">
        <v>599</v>
      </c>
      <c r="R55" s="138" t="s">
        <v>401</v>
      </c>
      <c r="S55" s="138" t="s">
        <v>644</v>
      </c>
      <c r="T55" s="138" t="s">
        <v>644</v>
      </c>
      <c r="U55" s="138" t="s">
        <v>395</v>
      </c>
      <c r="V55" s="138" t="s">
        <v>282</v>
      </c>
      <c r="W55" s="138">
        <v>0</v>
      </c>
      <c r="X55" s="138" t="s">
        <v>396</v>
      </c>
      <c r="Y55" s="138">
        <v>17279294</v>
      </c>
      <c r="Z55" s="138" t="s">
        <v>645</v>
      </c>
      <c r="AA55" s="138" t="s">
        <v>602</v>
      </c>
      <c r="AB55" s="139">
        <v>51860</v>
      </c>
      <c r="AC55" s="138">
        <v>10</v>
      </c>
      <c r="AD55" s="138">
        <v>18</v>
      </c>
      <c r="AE55" s="138">
        <v>2</v>
      </c>
      <c r="AF55" s="138" t="s">
        <v>603</v>
      </c>
      <c r="AG55" s="138" t="s">
        <v>604</v>
      </c>
      <c r="AH55" s="138" t="s">
        <v>340</v>
      </c>
      <c r="AI55" s="138" t="s">
        <v>602</v>
      </c>
      <c r="AJ55" s="139">
        <v>0</v>
      </c>
      <c r="AK55" s="139">
        <v>0</v>
      </c>
      <c r="AL55" s="138" t="s">
        <v>341</v>
      </c>
      <c r="AM55" s="139">
        <v>51885.68</v>
      </c>
      <c r="AN55" s="139">
        <v>0</v>
      </c>
      <c r="AO55" s="139">
        <v>51885.68</v>
      </c>
      <c r="AP55" s="139">
        <v>3874.32</v>
      </c>
      <c r="AQ55" s="139">
        <v>0</v>
      </c>
      <c r="AR55" s="139">
        <v>3874.32</v>
      </c>
      <c r="AS55" s="139">
        <v>3874.9</v>
      </c>
      <c r="AT55" s="139">
        <v>0</v>
      </c>
      <c r="AU55" s="139">
        <v>3874.9</v>
      </c>
      <c r="AV55" s="138">
        <v>53</v>
      </c>
      <c r="AW55" s="138"/>
      <c r="AX55" s="138"/>
      <c r="AY55" s="138"/>
      <c r="AZ55" s="138"/>
      <c r="BA55" s="138"/>
      <c r="BB55" s="138" t="s">
        <v>292</v>
      </c>
      <c r="BC55" s="138" t="s">
        <v>253</v>
      </c>
      <c r="BD55" s="138" t="s">
        <v>605</v>
      </c>
      <c r="BE55" s="139">
        <v>51860</v>
      </c>
      <c r="BF55" s="138" t="s">
        <v>644</v>
      </c>
      <c r="BG55" s="138">
        <v>7350281905</v>
      </c>
      <c r="BH55" s="134" t="s">
        <v>490</v>
      </c>
      <c r="BI55" s="129" t="s">
        <v>100</v>
      </c>
      <c r="BJ55" s="134">
        <v>46192</v>
      </c>
      <c r="BK55" s="93" t="s">
        <v>103</v>
      </c>
      <c r="BL55" s="94" t="s">
        <v>108</v>
      </c>
      <c r="BM55" s="95" t="s">
        <v>181</v>
      </c>
      <c r="BN55" s="93" t="s">
        <v>222</v>
      </c>
      <c r="BO55" s="93"/>
      <c r="BP55" s="42"/>
      <c r="BQ55" s="142" t="s">
        <v>676</v>
      </c>
    </row>
    <row r="56" spans="1:69" ht="23" hidden="1" x14ac:dyDescent="0.35">
      <c r="A56" s="133">
        <v>52</v>
      </c>
      <c r="B56" s="138" t="s">
        <v>259</v>
      </c>
      <c r="C56" s="138" t="s">
        <v>260</v>
      </c>
      <c r="D56" s="138" t="s">
        <v>258</v>
      </c>
      <c r="E56" s="138" t="s">
        <v>258</v>
      </c>
      <c r="F56" s="138" t="s">
        <v>258</v>
      </c>
      <c r="G56" s="138" t="s">
        <v>257</v>
      </c>
      <c r="H56" s="138" t="s">
        <v>258</v>
      </c>
      <c r="I56" s="138">
        <v>160171</v>
      </c>
      <c r="J56" s="138" t="s">
        <v>293</v>
      </c>
      <c r="K56" s="138">
        <v>160171</v>
      </c>
      <c r="L56" s="138" t="s">
        <v>262</v>
      </c>
      <c r="M56" s="138" t="s">
        <v>261</v>
      </c>
      <c r="N56" s="138">
        <v>272576</v>
      </c>
      <c r="O56" s="138" t="s">
        <v>559</v>
      </c>
      <c r="P56" s="138">
        <v>724436</v>
      </c>
      <c r="Q56" s="138" t="s">
        <v>294</v>
      </c>
      <c r="R56" s="138" t="s">
        <v>279</v>
      </c>
      <c r="S56" s="138" t="s">
        <v>646</v>
      </c>
      <c r="T56" s="138" t="s">
        <v>646</v>
      </c>
      <c r="U56" s="138" t="s">
        <v>281</v>
      </c>
      <c r="V56" s="138" t="s">
        <v>354</v>
      </c>
      <c r="W56" s="138">
        <v>541</v>
      </c>
      <c r="X56" s="138" t="s">
        <v>296</v>
      </c>
      <c r="Y56" s="138">
        <v>353926269</v>
      </c>
      <c r="Z56" s="138" t="s">
        <v>647</v>
      </c>
      <c r="AA56" s="138" t="s">
        <v>648</v>
      </c>
      <c r="AB56" s="139">
        <v>42000</v>
      </c>
      <c r="AC56" s="138">
        <v>8</v>
      </c>
      <c r="AD56" s="138">
        <v>24</v>
      </c>
      <c r="AE56" s="138">
        <v>1</v>
      </c>
      <c r="AF56" s="138" t="s">
        <v>649</v>
      </c>
      <c r="AG56" s="138" t="s">
        <v>650</v>
      </c>
      <c r="AH56" s="138" t="s">
        <v>289</v>
      </c>
      <c r="AI56" s="138" t="s">
        <v>528</v>
      </c>
      <c r="AJ56" s="139">
        <v>2240</v>
      </c>
      <c r="AK56" s="139">
        <v>2240</v>
      </c>
      <c r="AL56" s="138" t="s">
        <v>651</v>
      </c>
      <c r="AM56" s="139">
        <v>25780.86</v>
      </c>
      <c r="AN56" s="139">
        <v>10059.14</v>
      </c>
      <c r="AO56" s="139">
        <v>35840</v>
      </c>
      <c r="AP56" s="139">
        <v>16219.14</v>
      </c>
      <c r="AQ56" s="139">
        <v>1550.86</v>
      </c>
      <c r="AR56" s="139">
        <v>17770</v>
      </c>
      <c r="AS56" s="139">
        <v>16219.14</v>
      </c>
      <c r="AT56" s="139">
        <v>1550.86</v>
      </c>
      <c r="AU56" s="139">
        <v>17770</v>
      </c>
      <c r="AV56" s="138">
        <v>30</v>
      </c>
      <c r="AW56" s="138"/>
      <c r="AX56" s="138"/>
      <c r="AY56" s="138"/>
      <c r="AZ56" s="138"/>
      <c r="BA56" s="138"/>
      <c r="BB56" s="138" t="s">
        <v>292</v>
      </c>
      <c r="BC56" s="138" t="s">
        <v>253</v>
      </c>
      <c r="BD56" s="138" t="s">
        <v>370</v>
      </c>
      <c r="BE56" s="139">
        <v>42000</v>
      </c>
      <c r="BF56" s="138" t="s">
        <v>646</v>
      </c>
      <c r="BG56" s="140" t="s">
        <v>652</v>
      </c>
      <c r="BH56" s="134" t="s">
        <v>490</v>
      </c>
      <c r="BI56" s="129" t="s">
        <v>100</v>
      </c>
      <c r="BJ56" s="134">
        <v>46192</v>
      </c>
      <c r="BK56" s="93" t="s">
        <v>104</v>
      </c>
      <c r="BL56" s="94" t="s">
        <v>109</v>
      </c>
      <c r="BM56" s="95" t="s">
        <v>180</v>
      </c>
      <c r="BN56" s="93" t="s">
        <v>222</v>
      </c>
      <c r="BO56" s="93"/>
      <c r="BP56" s="42"/>
      <c r="BQ56" s="142" t="s">
        <v>680</v>
      </c>
    </row>
    <row r="57" spans="1:69" ht="23" hidden="1" x14ac:dyDescent="0.35">
      <c r="A57" s="133">
        <v>53</v>
      </c>
      <c r="B57" s="138" t="s">
        <v>259</v>
      </c>
      <c r="C57" s="138" t="s">
        <v>260</v>
      </c>
      <c r="D57" s="138" t="s">
        <v>258</v>
      </c>
      <c r="E57" s="138" t="s">
        <v>258</v>
      </c>
      <c r="F57" s="138" t="s">
        <v>258</v>
      </c>
      <c r="G57" s="138" t="s">
        <v>257</v>
      </c>
      <c r="H57" s="138" t="s">
        <v>258</v>
      </c>
      <c r="I57" s="138">
        <v>160171</v>
      </c>
      <c r="J57" s="138" t="s">
        <v>293</v>
      </c>
      <c r="K57" s="138">
        <v>160171</v>
      </c>
      <c r="L57" s="138" t="s">
        <v>262</v>
      </c>
      <c r="M57" s="138" t="s">
        <v>261</v>
      </c>
      <c r="N57" s="138">
        <v>272576</v>
      </c>
      <c r="O57" s="138" t="s">
        <v>559</v>
      </c>
      <c r="P57" s="138">
        <v>724436</v>
      </c>
      <c r="Q57" s="138" t="s">
        <v>294</v>
      </c>
      <c r="R57" s="138" t="s">
        <v>328</v>
      </c>
      <c r="S57" s="138" t="s">
        <v>646</v>
      </c>
      <c r="T57" s="138" t="s">
        <v>646</v>
      </c>
      <c r="U57" s="138" t="s">
        <v>281</v>
      </c>
      <c r="V57" s="138" t="s">
        <v>354</v>
      </c>
      <c r="W57" s="138">
        <v>0</v>
      </c>
      <c r="X57" s="138" t="s">
        <v>296</v>
      </c>
      <c r="Y57" s="138">
        <v>357414530</v>
      </c>
      <c r="Z57" s="138" t="s">
        <v>647</v>
      </c>
      <c r="AA57" s="138" t="s">
        <v>579</v>
      </c>
      <c r="AB57" s="139">
        <v>25000</v>
      </c>
      <c r="AC57" s="138">
        <v>8</v>
      </c>
      <c r="AD57" s="138">
        <v>18</v>
      </c>
      <c r="AE57" s="138" t="s">
        <v>330</v>
      </c>
      <c r="AF57" s="138" t="s">
        <v>649</v>
      </c>
      <c r="AG57" s="138" t="s">
        <v>650</v>
      </c>
      <c r="AH57" s="138" t="s">
        <v>289</v>
      </c>
      <c r="AI57" s="138" t="s">
        <v>303</v>
      </c>
      <c r="AJ57" s="139">
        <v>1680</v>
      </c>
      <c r="AK57" s="139">
        <v>1680</v>
      </c>
      <c r="AL57" s="138" t="s">
        <v>651</v>
      </c>
      <c r="AM57" s="139">
        <v>11050.4</v>
      </c>
      <c r="AN57" s="139">
        <v>4069.6</v>
      </c>
      <c r="AO57" s="139">
        <v>15120</v>
      </c>
      <c r="AP57" s="139">
        <v>13949.6</v>
      </c>
      <c r="AQ57" s="139">
        <v>1527.4</v>
      </c>
      <c r="AR57" s="139">
        <v>15477</v>
      </c>
      <c r="AS57" s="139">
        <v>13949.6</v>
      </c>
      <c r="AT57" s="139">
        <v>1527.4</v>
      </c>
      <c r="AU57" s="139">
        <v>15477</v>
      </c>
      <c r="AV57" s="138">
        <v>23</v>
      </c>
      <c r="AW57" s="138"/>
      <c r="AX57" s="138"/>
      <c r="AY57" s="138"/>
      <c r="AZ57" s="138"/>
      <c r="BA57" s="138"/>
      <c r="BB57" s="138" t="s">
        <v>292</v>
      </c>
      <c r="BC57" s="138" t="s">
        <v>253</v>
      </c>
      <c r="BD57" s="138"/>
      <c r="BE57" s="139">
        <v>0</v>
      </c>
      <c r="BF57" s="138" t="s">
        <v>646</v>
      </c>
      <c r="BG57" s="140" t="s">
        <v>652</v>
      </c>
      <c r="BH57" s="134" t="s">
        <v>490</v>
      </c>
      <c r="BI57" s="129" t="s">
        <v>100</v>
      </c>
      <c r="BJ57" s="134">
        <v>46192</v>
      </c>
      <c r="BK57" s="93" t="s">
        <v>104</v>
      </c>
      <c r="BL57" s="94" t="s">
        <v>109</v>
      </c>
      <c r="BM57" s="95" t="s">
        <v>180</v>
      </c>
      <c r="BN57" s="93" t="s">
        <v>222</v>
      </c>
      <c r="BO57" s="93"/>
      <c r="BP57" s="42"/>
      <c r="BQ57" s="142" t="s">
        <v>680</v>
      </c>
    </row>
    <row r="58" spans="1:69" ht="23" hidden="1" x14ac:dyDescent="0.35">
      <c r="A58" s="133">
        <v>54</v>
      </c>
      <c r="B58" s="138" t="s">
        <v>259</v>
      </c>
      <c r="C58" s="138" t="s">
        <v>260</v>
      </c>
      <c r="D58" s="138" t="s">
        <v>258</v>
      </c>
      <c r="E58" s="138" t="s">
        <v>258</v>
      </c>
      <c r="F58" s="138" t="s">
        <v>258</v>
      </c>
      <c r="G58" s="138" t="s">
        <v>257</v>
      </c>
      <c r="H58" s="138" t="s">
        <v>258</v>
      </c>
      <c r="I58" s="138">
        <v>155090</v>
      </c>
      <c r="J58" s="138" t="s">
        <v>278</v>
      </c>
      <c r="K58" s="138">
        <v>155090</v>
      </c>
      <c r="L58" s="138" t="s">
        <v>265</v>
      </c>
      <c r="M58" s="138" t="s">
        <v>264</v>
      </c>
      <c r="N58" s="138">
        <v>263595</v>
      </c>
      <c r="O58" s="138" t="s">
        <v>653</v>
      </c>
      <c r="P58" s="138">
        <v>346100</v>
      </c>
      <c r="Q58" s="138" t="s">
        <v>654</v>
      </c>
      <c r="R58" s="138" t="s">
        <v>279</v>
      </c>
      <c r="S58" s="138" t="s">
        <v>655</v>
      </c>
      <c r="T58" s="138" t="s">
        <v>655</v>
      </c>
      <c r="U58" s="138" t="s">
        <v>281</v>
      </c>
      <c r="V58" s="138" t="s">
        <v>354</v>
      </c>
      <c r="W58" s="138">
        <v>541</v>
      </c>
      <c r="X58" s="138" t="s">
        <v>296</v>
      </c>
      <c r="Y58" s="138">
        <v>354957436</v>
      </c>
      <c r="Z58" s="138" t="s">
        <v>656</v>
      </c>
      <c r="AA58" s="138" t="s">
        <v>657</v>
      </c>
      <c r="AB58" s="139">
        <v>42000</v>
      </c>
      <c r="AC58" s="138">
        <v>10</v>
      </c>
      <c r="AD58" s="138">
        <v>24</v>
      </c>
      <c r="AE58" s="138">
        <v>1</v>
      </c>
      <c r="AF58" s="138" t="s">
        <v>658</v>
      </c>
      <c r="AG58" s="138" t="s">
        <v>659</v>
      </c>
      <c r="AH58" s="138" t="s">
        <v>289</v>
      </c>
      <c r="AI58" s="138" t="s">
        <v>660</v>
      </c>
      <c r="AJ58" s="139">
        <v>2240</v>
      </c>
      <c r="AK58" s="139">
        <v>2240</v>
      </c>
      <c r="AL58" s="138" t="s">
        <v>661</v>
      </c>
      <c r="AM58" s="139">
        <v>21837.06</v>
      </c>
      <c r="AN58" s="139">
        <v>9522.94</v>
      </c>
      <c r="AO58" s="139">
        <v>31360</v>
      </c>
      <c r="AP58" s="139">
        <v>20162.939999999999</v>
      </c>
      <c r="AQ58" s="139">
        <v>2406.06</v>
      </c>
      <c r="AR58" s="139">
        <v>22569</v>
      </c>
      <c r="AS58" s="139">
        <v>20162.939999999999</v>
      </c>
      <c r="AT58" s="139">
        <v>2406.06</v>
      </c>
      <c r="AU58" s="139">
        <v>22569</v>
      </c>
      <c r="AV58" s="138">
        <v>28</v>
      </c>
      <c r="AW58" s="138"/>
      <c r="AX58" s="138"/>
      <c r="AY58" s="138"/>
      <c r="AZ58" s="138"/>
      <c r="BA58" s="138"/>
      <c r="BB58" s="138" t="s">
        <v>292</v>
      </c>
      <c r="BC58" s="138" t="s">
        <v>253</v>
      </c>
      <c r="BD58" s="138" t="s">
        <v>370</v>
      </c>
      <c r="BE58" s="139">
        <v>42000</v>
      </c>
      <c r="BF58" s="138" t="s">
        <v>655</v>
      </c>
      <c r="BG58" s="140" t="s">
        <v>662</v>
      </c>
      <c r="BH58" s="134" t="s">
        <v>490</v>
      </c>
      <c r="BI58" s="129" t="s">
        <v>100</v>
      </c>
      <c r="BJ58" s="134">
        <v>46192</v>
      </c>
      <c r="BK58" s="93" t="s">
        <v>104</v>
      </c>
      <c r="BL58" s="94" t="s">
        <v>119</v>
      </c>
      <c r="BM58" s="95" t="s">
        <v>181</v>
      </c>
      <c r="BN58" s="93" t="s">
        <v>222</v>
      </c>
      <c r="BO58" s="93"/>
      <c r="BP58" s="42"/>
      <c r="BQ58" s="142" t="s">
        <v>678</v>
      </c>
    </row>
    <row r="59" spans="1:69" hidden="1" x14ac:dyDescent="0.35">
      <c r="A59" s="133">
        <v>55</v>
      </c>
      <c r="B59" s="138" t="s">
        <v>259</v>
      </c>
      <c r="C59" s="138" t="s">
        <v>260</v>
      </c>
      <c r="D59" s="138" t="s">
        <v>258</v>
      </c>
      <c r="E59" s="138" t="s">
        <v>258</v>
      </c>
      <c r="F59" s="138" t="s">
        <v>258</v>
      </c>
      <c r="G59" s="138" t="s">
        <v>257</v>
      </c>
      <c r="H59" s="138" t="s">
        <v>258</v>
      </c>
      <c r="I59" s="138">
        <v>158946</v>
      </c>
      <c r="J59" s="138" t="s">
        <v>597</v>
      </c>
      <c r="K59" s="138">
        <v>158946</v>
      </c>
      <c r="L59" s="138" t="s">
        <v>262</v>
      </c>
      <c r="M59" s="138" t="s">
        <v>261</v>
      </c>
      <c r="N59" s="138">
        <v>270271</v>
      </c>
      <c r="O59" s="138" t="s">
        <v>598</v>
      </c>
      <c r="P59" s="138">
        <v>354690</v>
      </c>
      <c r="Q59" s="138" t="s">
        <v>599</v>
      </c>
      <c r="R59" s="138" t="s">
        <v>401</v>
      </c>
      <c r="S59" s="138" t="s">
        <v>663</v>
      </c>
      <c r="T59" s="138" t="s">
        <v>663</v>
      </c>
      <c r="U59" s="138" t="s">
        <v>542</v>
      </c>
      <c r="V59" s="138" t="s">
        <v>282</v>
      </c>
      <c r="W59" s="138">
        <v>0</v>
      </c>
      <c r="X59" s="138" t="s">
        <v>396</v>
      </c>
      <c r="Y59" s="138">
        <v>17281542</v>
      </c>
      <c r="Z59" s="138" t="s">
        <v>664</v>
      </c>
      <c r="AA59" s="138" t="s">
        <v>602</v>
      </c>
      <c r="AB59" s="139">
        <v>51860</v>
      </c>
      <c r="AC59" s="138">
        <v>10</v>
      </c>
      <c r="AD59" s="138">
        <v>18</v>
      </c>
      <c r="AE59" s="138">
        <v>2</v>
      </c>
      <c r="AF59" s="138" t="s">
        <v>665</v>
      </c>
      <c r="AG59" s="138" t="s">
        <v>604</v>
      </c>
      <c r="AH59" s="138" t="s">
        <v>340</v>
      </c>
      <c r="AI59" s="138" t="s">
        <v>602</v>
      </c>
      <c r="AJ59" s="139">
        <v>0</v>
      </c>
      <c r="AK59" s="139">
        <v>0</v>
      </c>
      <c r="AL59" s="138" t="s">
        <v>341</v>
      </c>
      <c r="AM59" s="139">
        <v>51719.34</v>
      </c>
      <c r="AN59" s="139">
        <v>0</v>
      </c>
      <c r="AO59" s="139">
        <v>51719.34</v>
      </c>
      <c r="AP59" s="139">
        <v>4040.66</v>
      </c>
      <c r="AQ59" s="139">
        <v>0</v>
      </c>
      <c r="AR59" s="139">
        <v>4040.66</v>
      </c>
      <c r="AS59" s="139">
        <v>4041.24</v>
      </c>
      <c r="AT59" s="139">
        <v>0</v>
      </c>
      <c r="AU59" s="139">
        <v>4041.24</v>
      </c>
      <c r="AV59" s="138">
        <v>53</v>
      </c>
      <c r="AW59" s="138"/>
      <c r="AX59" s="138"/>
      <c r="AY59" s="138"/>
      <c r="AZ59" s="138"/>
      <c r="BA59" s="138"/>
      <c r="BB59" s="138" t="s">
        <v>292</v>
      </c>
      <c r="BC59" s="138" t="s">
        <v>253</v>
      </c>
      <c r="BD59" s="138" t="s">
        <v>605</v>
      </c>
      <c r="BE59" s="139">
        <v>51860</v>
      </c>
      <c r="BF59" s="138" t="s">
        <v>663</v>
      </c>
      <c r="BG59" s="138">
        <v>9922310718</v>
      </c>
      <c r="BH59" s="134" t="s">
        <v>490</v>
      </c>
      <c r="BI59" s="129" t="s">
        <v>100</v>
      </c>
      <c r="BJ59" s="134">
        <v>46192</v>
      </c>
      <c r="BK59" s="93" t="s">
        <v>104</v>
      </c>
      <c r="BL59" s="94" t="s">
        <v>119</v>
      </c>
      <c r="BM59" s="95" t="s">
        <v>181</v>
      </c>
      <c r="BN59" s="93" t="s">
        <v>222</v>
      </c>
      <c r="BO59" s="93"/>
      <c r="BP59" s="42"/>
      <c r="BQ59" s="142" t="s">
        <v>676</v>
      </c>
    </row>
    <row r="60" spans="1:69" hidden="1" x14ac:dyDescent="0.35">
      <c r="A60" s="133">
        <v>56</v>
      </c>
      <c r="B60" s="138" t="s">
        <v>259</v>
      </c>
      <c r="C60" s="138" t="s">
        <v>260</v>
      </c>
      <c r="D60" s="138" t="s">
        <v>258</v>
      </c>
      <c r="E60" s="138" t="s">
        <v>258</v>
      </c>
      <c r="F60" s="138" t="s">
        <v>258</v>
      </c>
      <c r="G60" s="138" t="s">
        <v>257</v>
      </c>
      <c r="H60" s="138" t="s">
        <v>258</v>
      </c>
      <c r="I60" s="138">
        <v>155090</v>
      </c>
      <c r="J60" s="138" t="s">
        <v>278</v>
      </c>
      <c r="K60" s="138">
        <v>155090</v>
      </c>
      <c r="L60" s="138" t="s">
        <v>265</v>
      </c>
      <c r="M60" s="138" t="s">
        <v>264</v>
      </c>
      <c r="N60" s="138">
        <v>275437</v>
      </c>
      <c r="O60" s="138" t="s">
        <v>690</v>
      </c>
      <c r="P60" s="138">
        <v>792460</v>
      </c>
      <c r="Q60" s="138" t="s">
        <v>691</v>
      </c>
      <c r="R60" s="138" t="s">
        <v>279</v>
      </c>
      <c r="S60" s="138" t="s">
        <v>692</v>
      </c>
      <c r="T60" s="138" t="s">
        <v>692</v>
      </c>
      <c r="U60" s="138" t="s">
        <v>281</v>
      </c>
      <c r="V60" s="138" t="s">
        <v>354</v>
      </c>
      <c r="W60" s="138">
        <v>541</v>
      </c>
      <c r="X60" s="138" t="s">
        <v>296</v>
      </c>
      <c r="Y60" s="138">
        <v>355541809</v>
      </c>
      <c r="Z60" s="138" t="s">
        <v>693</v>
      </c>
      <c r="AA60" s="138" t="s">
        <v>694</v>
      </c>
      <c r="AB60" s="139">
        <v>42000</v>
      </c>
      <c r="AC60" s="138">
        <v>5</v>
      </c>
      <c r="AD60" s="138">
        <v>24</v>
      </c>
      <c r="AE60" s="138">
        <v>1</v>
      </c>
      <c r="AF60" s="138" t="s">
        <v>695</v>
      </c>
      <c r="AG60" s="138" t="s">
        <v>696</v>
      </c>
      <c r="AH60" s="138" t="s">
        <v>289</v>
      </c>
      <c r="AI60" s="138" t="s">
        <v>697</v>
      </c>
      <c r="AJ60" s="139">
        <v>2240</v>
      </c>
      <c r="AK60" s="139">
        <v>2240</v>
      </c>
      <c r="AL60" s="138" t="s">
        <v>698</v>
      </c>
      <c r="AM60" s="139">
        <v>18300.84</v>
      </c>
      <c r="AN60" s="139">
        <v>8579.16</v>
      </c>
      <c r="AO60" s="139">
        <v>26880</v>
      </c>
      <c r="AP60" s="139">
        <v>23699.16</v>
      </c>
      <c r="AQ60" s="139">
        <v>3369.84</v>
      </c>
      <c r="AR60" s="139">
        <v>27069</v>
      </c>
      <c r="AS60" s="139">
        <v>23699.16</v>
      </c>
      <c r="AT60" s="139">
        <v>3369.84</v>
      </c>
      <c r="AU60" s="139">
        <v>27069</v>
      </c>
      <c r="AV60" s="138">
        <v>27</v>
      </c>
      <c r="AW60" s="138"/>
      <c r="AX60" s="138"/>
      <c r="AY60" s="138"/>
      <c r="AZ60" s="138"/>
      <c r="BA60" s="138"/>
      <c r="BB60" s="138" t="s">
        <v>292</v>
      </c>
      <c r="BC60" s="138" t="s">
        <v>253</v>
      </c>
      <c r="BD60" s="138"/>
      <c r="BE60" s="139">
        <v>0</v>
      </c>
      <c r="BF60" s="138" t="s">
        <v>692</v>
      </c>
      <c r="BG60" s="138">
        <v>8275928730</v>
      </c>
      <c r="BH60" s="134" t="s">
        <v>490</v>
      </c>
      <c r="BI60" s="129" t="s">
        <v>100</v>
      </c>
      <c r="BJ60" s="134">
        <v>46192</v>
      </c>
      <c r="BK60" s="93" t="s">
        <v>103</v>
      </c>
      <c r="BL60" s="94" t="s">
        <v>108</v>
      </c>
      <c r="BM60" s="95" t="s">
        <v>181</v>
      </c>
      <c r="BN60" s="93" t="s">
        <v>222</v>
      </c>
      <c r="BO60" s="93"/>
      <c r="BP60" s="42"/>
      <c r="BQ60" s="142" t="s">
        <v>682</v>
      </c>
    </row>
    <row r="61" spans="1:69" hidden="1" x14ac:dyDescent="0.35">
      <c r="A61" s="133">
        <v>57</v>
      </c>
      <c r="B61" s="138" t="s">
        <v>259</v>
      </c>
      <c r="C61" s="138" t="s">
        <v>260</v>
      </c>
      <c r="D61" s="138" t="s">
        <v>258</v>
      </c>
      <c r="E61" s="138" t="s">
        <v>258</v>
      </c>
      <c r="F61" s="138" t="s">
        <v>258</v>
      </c>
      <c r="G61" s="138" t="s">
        <v>257</v>
      </c>
      <c r="H61" s="138" t="s">
        <v>258</v>
      </c>
      <c r="I61" s="138">
        <v>158200</v>
      </c>
      <c r="J61" s="138" t="s">
        <v>351</v>
      </c>
      <c r="K61" s="138">
        <v>158200</v>
      </c>
      <c r="L61" s="138" t="s">
        <v>265</v>
      </c>
      <c r="M61" s="138" t="s">
        <v>264</v>
      </c>
      <c r="N61" s="138">
        <v>273376</v>
      </c>
      <c r="O61" s="138" t="s">
        <v>699</v>
      </c>
      <c r="P61" s="138">
        <v>360831</v>
      </c>
      <c r="Q61" s="138" t="s">
        <v>700</v>
      </c>
      <c r="R61" s="138" t="s">
        <v>279</v>
      </c>
      <c r="S61" s="138" t="s">
        <v>701</v>
      </c>
      <c r="T61" s="138" t="s">
        <v>701</v>
      </c>
      <c r="U61" s="138" t="s">
        <v>281</v>
      </c>
      <c r="V61" s="138" t="s">
        <v>282</v>
      </c>
      <c r="W61" s="138">
        <v>541</v>
      </c>
      <c r="X61" s="138" t="s">
        <v>296</v>
      </c>
      <c r="Y61" s="138">
        <v>357468134</v>
      </c>
      <c r="Z61" s="138" t="s">
        <v>702</v>
      </c>
      <c r="AA61" s="138" t="s">
        <v>298</v>
      </c>
      <c r="AB61" s="139">
        <v>35000</v>
      </c>
      <c r="AC61" s="138">
        <v>6</v>
      </c>
      <c r="AD61" s="138">
        <v>24</v>
      </c>
      <c r="AE61" s="138" t="s">
        <v>299</v>
      </c>
      <c r="AF61" s="138" t="s">
        <v>300</v>
      </c>
      <c r="AG61" s="138" t="s">
        <v>301</v>
      </c>
      <c r="AH61" s="138" t="s">
        <v>302</v>
      </c>
      <c r="AI61" s="138" t="s">
        <v>350</v>
      </c>
      <c r="AJ61" s="139">
        <v>1870</v>
      </c>
      <c r="AK61" s="139">
        <v>1870</v>
      </c>
      <c r="AL61" s="138" t="s">
        <v>703</v>
      </c>
      <c r="AM61" s="139">
        <v>27678.59</v>
      </c>
      <c r="AN61" s="139">
        <v>9721.41</v>
      </c>
      <c r="AO61" s="139">
        <v>37400</v>
      </c>
      <c r="AP61" s="139">
        <v>7321.41</v>
      </c>
      <c r="AQ61" s="139">
        <v>395.59</v>
      </c>
      <c r="AR61" s="139">
        <v>7717</v>
      </c>
      <c r="AS61" s="139">
        <v>5257.55</v>
      </c>
      <c r="AT61" s="139">
        <v>352.45</v>
      </c>
      <c r="AU61" s="139">
        <v>5610</v>
      </c>
      <c r="AV61" s="138">
        <v>23</v>
      </c>
      <c r="AW61" s="138"/>
      <c r="AX61" s="138"/>
      <c r="AY61" s="138"/>
      <c r="AZ61" s="138"/>
      <c r="BA61" s="138"/>
      <c r="BB61" s="138" t="s">
        <v>292</v>
      </c>
      <c r="BC61" s="138" t="s">
        <v>253</v>
      </c>
      <c r="BD61" s="138"/>
      <c r="BE61" s="139">
        <v>0</v>
      </c>
      <c r="BF61" s="138" t="s">
        <v>701</v>
      </c>
      <c r="BG61" s="138">
        <v>8010607596</v>
      </c>
      <c r="BH61" s="134" t="s">
        <v>490</v>
      </c>
      <c r="BI61" s="129" t="s">
        <v>100</v>
      </c>
      <c r="BJ61" s="134">
        <v>46190</v>
      </c>
      <c r="BK61" s="93" t="s">
        <v>103</v>
      </c>
      <c r="BL61" s="94" t="s">
        <v>108</v>
      </c>
      <c r="BM61" s="95" t="s">
        <v>181</v>
      </c>
      <c r="BN61" s="93" t="s">
        <v>222</v>
      </c>
      <c r="BO61" s="93"/>
      <c r="BP61" s="42"/>
      <c r="BQ61" s="142" t="s">
        <v>683</v>
      </c>
    </row>
    <row r="62" spans="1:69" hidden="1" x14ac:dyDescent="0.35">
      <c r="A62" s="133">
        <v>58</v>
      </c>
      <c r="B62" s="138" t="s">
        <v>259</v>
      </c>
      <c r="C62" s="138" t="s">
        <v>260</v>
      </c>
      <c r="D62" s="138" t="s">
        <v>258</v>
      </c>
      <c r="E62" s="138" t="s">
        <v>258</v>
      </c>
      <c r="F62" s="138" t="s">
        <v>258</v>
      </c>
      <c r="G62" s="138" t="s">
        <v>257</v>
      </c>
      <c r="H62" s="138" t="s">
        <v>258</v>
      </c>
      <c r="I62" s="138">
        <v>157407</v>
      </c>
      <c r="J62" s="138" t="s">
        <v>278</v>
      </c>
      <c r="K62" s="138">
        <v>157407</v>
      </c>
      <c r="L62" s="138" t="s">
        <v>265</v>
      </c>
      <c r="M62" s="138" t="s">
        <v>264</v>
      </c>
      <c r="N62" s="138">
        <v>271583</v>
      </c>
      <c r="O62" s="138" t="s">
        <v>704</v>
      </c>
      <c r="P62" s="138">
        <v>356426</v>
      </c>
      <c r="Q62" s="138" t="s">
        <v>705</v>
      </c>
      <c r="R62" s="138" t="s">
        <v>279</v>
      </c>
      <c r="S62" s="138" t="s">
        <v>706</v>
      </c>
      <c r="T62" s="138" t="s">
        <v>706</v>
      </c>
      <c r="U62" s="138" t="s">
        <v>281</v>
      </c>
      <c r="V62" s="138" t="s">
        <v>282</v>
      </c>
      <c r="W62" s="138">
        <v>541</v>
      </c>
      <c r="X62" s="138" t="s">
        <v>390</v>
      </c>
      <c r="Y62" s="138">
        <v>352979155</v>
      </c>
      <c r="Z62" s="138" t="s">
        <v>707</v>
      </c>
      <c r="AA62" s="138" t="s">
        <v>708</v>
      </c>
      <c r="AB62" s="139">
        <v>42000</v>
      </c>
      <c r="AC62" s="138">
        <v>4</v>
      </c>
      <c r="AD62" s="138">
        <v>24</v>
      </c>
      <c r="AE62" s="138">
        <v>1</v>
      </c>
      <c r="AF62" s="138" t="s">
        <v>555</v>
      </c>
      <c r="AG62" s="138" t="s">
        <v>709</v>
      </c>
      <c r="AH62" s="138" t="s">
        <v>289</v>
      </c>
      <c r="AI62" s="138" t="s">
        <v>710</v>
      </c>
      <c r="AJ62" s="139">
        <v>2240</v>
      </c>
      <c r="AK62" s="139">
        <v>2240</v>
      </c>
      <c r="AL62" s="138" t="s">
        <v>711</v>
      </c>
      <c r="AM62" s="139">
        <v>35926.31</v>
      </c>
      <c r="AN62" s="139">
        <v>11113.69</v>
      </c>
      <c r="AO62" s="139">
        <v>47040</v>
      </c>
      <c r="AP62" s="139">
        <v>6073.69</v>
      </c>
      <c r="AQ62" s="139">
        <v>247.31</v>
      </c>
      <c r="AR62" s="139">
        <v>6321</v>
      </c>
      <c r="AS62" s="139">
        <v>6073.69</v>
      </c>
      <c r="AT62" s="139">
        <v>247.31</v>
      </c>
      <c r="AU62" s="139">
        <v>6321</v>
      </c>
      <c r="AV62" s="138">
        <v>33</v>
      </c>
      <c r="AW62" s="138"/>
      <c r="AX62" s="138"/>
      <c r="AY62" s="138"/>
      <c r="AZ62" s="138"/>
      <c r="BA62" s="138"/>
      <c r="BB62" s="138" t="s">
        <v>292</v>
      </c>
      <c r="BC62" s="138" t="s">
        <v>253</v>
      </c>
      <c r="BD62" s="138"/>
      <c r="BE62" s="139">
        <v>0</v>
      </c>
      <c r="BF62" s="138" t="s">
        <v>706</v>
      </c>
      <c r="BG62" s="138">
        <v>8767620062</v>
      </c>
      <c r="BH62" s="134" t="s">
        <v>490</v>
      </c>
      <c r="BI62" s="129" t="s">
        <v>100</v>
      </c>
      <c r="BJ62" s="134">
        <v>46192</v>
      </c>
      <c r="BK62" s="93" t="s">
        <v>104</v>
      </c>
      <c r="BL62" s="94" t="s">
        <v>109</v>
      </c>
      <c r="BM62" s="95" t="s">
        <v>181</v>
      </c>
      <c r="BN62" s="93" t="s">
        <v>222</v>
      </c>
      <c r="BO62" s="93"/>
      <c r="BP62" s="42"/>
      <c r="BQ62" s="142" t="s">
        <v>684</v>
      </c>
    </row>
    <row r="63" spans="1:69" hidden="1" x14ac:dyDescent="0.35">
      <c r="A63" s="133">
        <v>59</v>
      </c>
      <c r="B63" s="138" t="s">
        <v>259</v>
      </c>
      <c r="C63" s="138" t="s">
        <v>260</v>
      </c>
      <c r="D63" s="138" t="s">
        <v>258</v>
      </c>
      <c r="E63" s="138" t="s">
        <v>258</v>
      </c>
      <c r="F63" s="138" t="s">
        <v>258</v>
      </c>
      <c r="G63" s="138" t="s">
        <v>257</v>
      </c>
      <c r="H63" s="138" t="s">
        <v>258</v>
      </c>
      <c r="I63" s="138">
        <v>157407</v>
      </c>
      <c r="J63" s="138" t="s">
        <v>278</v>
      </c>
      <c r="K63" s="138">
        <v>157407</v>
      </c>
      <c r="L63" s="138" t="s">
        <v>265</v>
      </c>
      <c r="M63" s="138" t="s">
        <v>264</v>
      </c>
      <c r="N63" s="138">
        <v>271583</v>
      </c>
      <c r="O63" s="138" t="s">
        <v>704</v>
      </c>
      <c r="P63" s="138">
        <v>356426</v>
      </c>
      <c r="Q63" s="138" t="s">
        <v>705</v>
      </c>
      <c r="R63" s="138" t="s">
        <v>328</v>
      </c>
      <c r="S63" s="138" t="s">
        <v>706</v>
      </c>
      <c r="T63" s="138" t="s">
        <v>706</v>
      </c>
      <c r="U63" s="138" t="s">
        <v>281</v>
      </c>
      <c r="V63" s="138" t="s">
        <v>282</v>
      </c>
      <c r="W63" s="138">
        <v>0</v>
      </c>
      <c r="X63" s="138" t="s">
        <v>390</v>
      </c>
      <c r="Y63" s="138">
        <v>355742784</v>
      </c>
      <c r="Z63" s="138" t="s">
        <v>707</v>
      </c>
      <c r="AA63" s="138" t="s">
        <v>712</v>
      </c>
      <c r="AB63" s="139">
        <v>30000</v>
      </c>
      <c r="AC63" s="138">
        <v>4</v>
      </c>
      <c r="AD63" s="138">
        <v>18</v>
      </c>
      <c r="AE63" s="138">
        <v>0</v>
      </c>
      <c r="AF63" s="138" t="s">
        <v>555</v>
      </c>
      <c r="AG63" s="138" t="s">
        <v>709</v>
      </c>
      <c r="AH63" s="138" t="s">
        <v>289</v>
      </c>
      <c r="AI63" s="138" t="s">
        <v>713</v>
      </c>
      <c r="AJ63" s="139">
        <v>2020</v>
      </c>
      <c r="AK63" s="139">
        <v>2020</v>
      </c>
      <c r="AL63" s="138" t="s">
        <v>711</v>
      </c>
      <c r="AM63" s="139">
        <v>24245.41</v>
      </c>
      <c r="AN63" s="139">
        <v>6054.59</v>
      </c>
      <c r="AO63" s="139">
        <v>30300</v>
      </c>
      <c r="AP63" s="139">
        <v>5754.59</v>
      </c>
      <c r="AQ63" s="139">
        <v>241.41</v>
      </c>
      <c r="AR63" s="139">
        <v>5996</v>
      </c>
      <c r="AS63" s="139">
        <v>5754.59</v>
      </c>
      <c r="AT63" s="139">
        <v>241.41</v>
      </c>
      <c r="AU63" s="139">
        <v>5996</v>
      </c>
      <c r="AV63" s="138">
        <v>27</v>
      </c>
      <c r="AW63" s="138"/>
      <c r="AX63" s="138"/>
      <c r="AY63" s="138"/>
      <c r="AZ63" s="138"/>
      <c r="BA63" s="138"/>
      <c r="BB63" s="138" t="s">
        <v>292</v>
      </c>
      <c r="BC63" s="138" t="s">
        <v>253</v>
      </c>
      <c r="BD63" s="138" t="s">
        <v>305</v>
      </c>
      <c r="BE63" s="139">
        <v>30000</v>
      </c>
      <c r="BF63" s="138" t="s">
        <v>706</v>
      </c>
      <c r="BG63" s="138">
        <v>8767620062</v>
      </c>
      <c r="BH63" s="134" t="s">
        <v>490</v>
      </c>
      <c r="BI63" s="129" t="s">
        <v>100</v>
      </c>
      <c r="BJ63" s="134">
        <v>46192</v>
      </c>
      <c r="BK63" s="93" t="s">
        <v>104</v>
      </c>
      <c r="BL63" s="94" t="s">
        <v>109</v>
      </c>
      <c r="BM63" s="95" t="s">
        <v>181</v>
      </c>
      <c r="BN63" s="93" t="s">
        <v>222</v>
      </c>
      <c r="BO63" s="93"/>
      <c r="BP63" s="42"/>
      <c r="BQ63" s="142" t="s">
        <v>684</v>
      </c>
    </row>
    <row r="64" spans="1:69" x14ac:dyDescent="0.35">
      <c r="A64" s="133">
        <v>60</v>
      </c>
      <c r="B64" s="138" t="s">
        <v>259</v>
      </c>
      <c r="C64" s="138" t="s">
        <v>260</v>
      </c>
      <c r="D64" s="138" t="s">
        <v>258</v>
      </c>
      <c r="E64" s="138" t="s">
        <v>258</v>
      </c>
      <c r="F64" s="138" t="s">
        <v>258</v>
      </c>
      <c r="G64" s="138" t="s">
        <v>257</v>
      </c>
      <c r="H64" s="138" t="s">
        <v>258</v>
      </c>
      <c r="I64" s="138">
        <v>162556</v>
      </c>
      <c r="J64" s="138" t="s">
        <v>278</v>
      </c>
      <c r="K64" s="138">
        <v>162556</v>
      </c>
      <c r="L64" s="138" t="s">
        <v>262</v>
      </c>
      <c r="M64" s="138" t="s">
        <v>261</v>
      </c>
      <c r="N64" s="138">
        <v>276682</v>
      </c>
      <c r="O64" s="138" t="s">
        <v>714</v>
      </c>
      <c r="P64" s="138">
        <v>685406</v>
      </c>
      <c r="Q64" s="138" t="s">
        <v>715</v>
      </c>
      <c r="R64" s="138" t="s">
        <v>279</v>
      </c>
      <c r="S64" s="138" t="s">
        <v>716</v>
      </c>
      <c r="T64" s="138" t="s">
        <v>716</v>
      </c>
      <c r="U64" s="138" t="s">
        <v>281</v>
      </c>
      <c r="V64" s="138" t="s">
        <v>354</v>
      </c>
      <c r="W64" s="138">
        <v>541</v>
      </c>
      <c r="X64" s="138" t="s">
        <v>296</v>
      </c>
      <c r="Y64" s="138">
        <v>354214422</v>
      </c>
      <c r="Z64" s="138" t="s">
        <v>717</v>
      </c>
      <c r="AA64" s="138" t="s">
        <v>718</v>
      </c>
      <c r="AB64" s="139">
        <v>42000</v>
      </c>
      <c r="AC64" s="138">
        <v>8</v>
      </c>
      <c r="AD64" s="138">
        <v>24</v>
      </c>
      <c r="AE64" s="138">
        <v>1</v>
      </c>
      <c r="AF64" s="138" t="s">
        <v>419</v>
      </c>
      <c r="AG64" s="138" t="s">
        <v>719</v>
      </c>
      <c r="AH64" s="138" t="s">
        <v>289</v>
      </c>
      <c r="AI64" s="138" t="s">
        <v>720</v>
      </c>
      <c r="AJ64" s="139">
        <v>2240</v>
      </c>
      <c r="AK64" s="139">
        <v>2240</v>
      </c>
      <c r="AL64" s="138" t="s">
        <v>721</v>
      </c>
      <c r="AM64" s="139">
        <v>28672.05</v>
      </c>
      <c r="AN64" s="139">
        <v>11647.95</v>
      </c>
      <c r="AO64" s="139">
        <v>40320</v>
      </c>
      <c r="AP64" s="139">
        <v>13327.95</v>
      </c>
      <c r="AQ64" s="139">
        <v>1047.05</v>
      </c>
      <c r="AR64" s="139">
        <v>14375</v>
      </c>
      <c r="AS64" s="139">
        <v>13327.95</v>
      </c>
      <c r="AT64" s="139">
        <v>1047.05</v>
      </c>
      <c r="AU64" s="139">
        <v>14375</v>
      </c>
      <c r="AV64" s="138">
        <v>29</v>
      </c>
      <c r="AW64" s="138"/>
      <c r="AX64" s="138"/>
      <c r="AY64" s="138"/>
      <c r="AZ64" s="138"/>
      <c r="BA64" s="138"/>
      <c r="BB64" s="138" t="s">
        <v>292</v>
      </c>
      <c r="BC64" s="138" t="s">
        <v>253</v>
      </c>
      <c r="BD64" s="138"/>
      <c r="BE64" s="139">
        <v>0</v>
      </c>
      <c r="BF64" s="138" t="s">
        <v>716</v>
      </c>
      <c r="BG64" s="138">
        <v>8208240854</v>
      </c>
      <c r="BH64" s="134" t="s">
        <v>490</v>
      </c>
      <c r="BI64" s="129" t="s">
        <v>100</v>
      </c>
      <c r="BJ64" s="134">
        <v>46192</v>
      </c>
      <c r="BK64" s="93" t="s">
        <v>104</v>
      </c>
      <c r="BL64" s="94" t="s">
        <v>109</v>
      </c>
      <c r="BM64" s="95" t="s">
        <v>181</v>
      </c>
      <c r="BN64" s="93" t="s">
        <v>221</v>
      </c>
      <c r="BO64" s="93">
        <v>2240</v>
      </c>
      <c r="BP64" s="42" t="s">
        <v>183</v>
      </c>
      <c r="BQ64" s="142" t="s">
        <v>685</v>
      </c>
    </row>
    <row r="65" spans="1:69" hidden="1" x14ac:dyDescent="0.35">
      <c r="A65" s="133">
        <v>61</v>
      </c>
      <c r="B65" s="138" t="s">
        <v>259</v>
      </c>
      <c r="C65" s="138" t="s">
        <v>260</v>
      </c>
      <c r="D65" s="138" t="s">
        <v>258</v>
      </c>
      <c r="E65" s="138" t="s">
        <v>258</v>
      </c>
      <c r="F65" s="138" t="s">
        <v>258</v>
      </c>
      <c r="G65" s="138" t="s">
        <v>257</v>
      </c>
      <c r="H65" s="138" t="s">
        <v>258</v>
      </c>
      <c r="I65" s="138">
        <v>162556</v>
      </c>
      <c r="J65" s="138" t="s">
        <v>278</v>
      </c>
      <c r="K65" s="138">
        <v>162556</v>
      </c>
      <c r="L65" s="138" t="s">
        <v>262</v>
      </c>
      <c r="M65" s="138" t="s">
        <v>261</v>
      </c>
      <c r="N65" s="138">
        <v>276682</v>
      </c>
      <c r="O65" s="138" t="s">
        <v>714</v>
      </c>
      <c r="P65" s="138">
        <v>685406</v>
      </c>
      <c r="Q65" s="138" t="s">
        <v>715</v>
      </c>
      <c r="R65" s="138" t="s">
        <v>328</v>
      </c>
      <c r="S65" s="138" t="s">
        <v>716</v>
      </c>
      <c r="T65" s="138" t="s">
        <v>716</v>
      </c>
      <c r="U65" s="138" t="s">
        <v>281</v>
      </c>
      <c r="V65" s="138" t="s">
        <v>354</v>
      </c>
      <c r="W65" s="138">
        <v>0</v>
      </c>
      <c r="X65" s="138" t="s">
        <v>296</v>
      </c>
      <c r="Y65" s="138">
        <v>358379063</v>
      </c>
      <c r="Z65" s="138" t="s">
        <v>717</v>
      </c>
      <c r="AA65" s="138" t="s">
        <v>722</v>
      </c>
      <c r="AB65" s="139">
        <v>30000</v>
      </c>
      <c r="AC65" s="138">
        <v>8</v>
      </c>
      <c r="AD65" s="138">
        <v>18</v>
      </c>
      <c r="AE65" s="138" t="s">
        <v>330</v>
      </c>
      <c r="AF65" s="138" t="s">
        <v>419</v>
      </c>
      <c r="AG65" s="138" t="s">
        <v>719</v>
      </c>
      <c r="AH65" s="138" t="s">
        <v>289</v>
      </c>
      <c r="AI65" s="138" t="s">
        <v>723</v>
      </c>
      <c r="AJ65" s="139">
        <v>2010</v>
      </c>
      <c r="AK65" s="139">
        <v>2010</v>
      </c>
      <c r="AL65" s="138" t="s">
        <v>721</v>
      </c>
      <c r="AM65" s="139">
        <v>13446.99</v>
      </c>
      <c r="AN65" s="139">
        <v>4643.01</v>
      </c>
      <c r="AO65" s="139">
        <v>18090</v>
      </c>
      <c r="AP65" s="139">
        <v>16553.009999999998</v>
      </c>
      <c r="AQ65" s="139">
        <v>1784.99</v>
      </c>
      <c r="AR65" s="139">
        <v>18338</v>
      </c>
      <c r="AS65" s="139">
        <v>16553.009999999998</v>
      </c>
      <c r="AT65" s="139">
        <v>1784.99</v>
      </c>
      <c r="AU65" s="139">
        <v>18338</v>
      </c>
      <c r="AV65" s="138">
        <v>20</v>
      </c>
      <c r="AW65" s="138"/>
      <c r="AX65" s="138"/>
      <c r="AY65" s="138"/>
      <c r="AZ65" s="138"/>
      <c r="BA65" s="138"/>
      <c r="BB65" s="138" t="s">
        <v>292</v>
      </c>
      <c r="BC65" s="138" t="s">
        <v>253</v>
      </c>
      <c r="BD65" s="138" t="s">
        <v>305</v>
      </c>
      <c r="BE65" s="139">
        <v>30000</v>
      </c>
      <c r="BF65" s="138" t="s">
        <v>716</v>
      </c>
      <c r="BG65" s="138">
        <v>8208240854</v>
      </c>
      <c r="BH65" s="134" t="s">
        <v>490</v>
      </c>
      <c r="BI65" s="129" t="s">
        <v>100</v>
      </c>
      <c r="BJ65" s="134">
        <v>46192</v>
      </c>
      <c r="BK65" s="93" t="s">
        <v>104</v>
      </c>
      <c r="BL65" s="94" t="s">
        <v>109</v>
      </c>
      <c r="BM65" s="95" t="s">
        <v>181</v>
      </c>
      <c r="BN65" s="93" t="s">
        <v>222</v>
      </c>
      <c r="BO65" s="93"/>
      <c r="BP65" s="42"/>
      <c r="BQ65" s="142" t="s">
        <v>686</v>
      </c>
    </row>
    <row r="66" spans="1:69" hidden="1" x14ac:dyDescent="0.35">
      <c r="A66" s="133">
        <v>62</v>
      </c>
      <c r="B66" s="138" t="s">
        <v>259</v>
      </c>
      <c r="C66" s="138" t="s">
        <v>260</v>
      </c>
      <c r="D66" s="138" t="s">
        <v>258</v>
      </c>
      <c r="E66" s="138" t="s">
        <v>258</v>
      </c>
      <c r="F66" s="138" t="s">
        <v>258</v>
      </c>
      <c r="G66" s="138" t="s">
        <v>257</v>
      </c>
      <c r="H66" s="138" t="s">
        <v>258</v>
      </c>
      <c r="I66" s="138">
        <v>158200</v>
      </c>
      <c r="J66" s="138" t="s">
        <v>351</v>
      </c>
      <c r="K66" s="138">
        <v>158200</v>
      </c>
      <c r="L66" s="138" t="s">
        <v>265</v>
      </c>
      <c r="M66" s="138" t="s">
        <v>264</v>
      </c>
      <c r="N66" s="138">
        <v>273376</v>
      </c>
      <c r="O66" s="138" t="s">
        <v>699</v>
      </c>
      <c r="P66" s="138">
        <v>716643</v>
      </c>
      <c r="Q66" s="138" t="s">
        <v>724</v>
      </c>
      <c r="R66" s="138" t="s">
        <v>279</v>
      </c>
      <c r="S66" s="138" t="s">
        <v>725</v>
      </c>
      <c r="T66" s="138" t="s">
        <v>725</v>
      </c>
      <c r="U66" s="138" t="s">
        <v>281</v>
      </c>
      <c r="V66" s="138" t="s">
        <v>282</v>
      </c>
      <c r="W66" s="138">
        <v>541</v>
      </c>
      <c r="X66" s="138" t="s">
        <v>296</v>
      </c>
      <c r="Y66" s="138">
        <v>355112276</v>
      </c>
      <c r="Z66" s="138" t="s">
        <v>726</v>
      </c>
      <c r="AA66" s="138" t="s">
        <v>727</v>
      </c>
      <c r="AB66" s="139">
        <v>42000</v>
      </c>
      <c r="AC66" s="138">
        <v>6</v>
      </c>
      <c r="AD66" s="138">
        <v>24</v>
      </c>
      <c r="AE66" s="138">
        <v>1</v>
      </c>
      <c r="AF66" s="138" t="s">
        <v>658</v>
      </c>
      <c r="AG66" s="138" t="s">
        <v>728</v>
      </c>
      <c r="AH66" s="138" t="s">
        <v>289</v>
      </c>
      <c r="AI66" s="138" t="s">
        <v>444</v>
      </c>
      <c r="AJ66" s="139">
        <v>2240</v>
      </c>
      <c r="AK66" s="139">
        <v>2240</v>
      </c>
      <c r="AL66" s="138" t="s">
        <v>729</v>
      </c>
      <c r="AM66" s="139">
        <v>37763.379999999997</v>
      </c>
      <c r="AN66" s="139">
        <v>11516.62</v>
      </c>
      <c r="AO66" s="139">
        <v>49280</v>
      </c>
      <c r="AP66" s="139">
        <v>4236.62</v>
      </c>
      <c r="AQ66" s="139">
        <v>134.38</v>
      </c>
      <c r="AR66" s="139">
        <v>4371</v>
      </c>
      <c r="AS66" s="139">
        <v>4236.62</v>
      </c>
      <c r="AT66" s="139">
        <v>134.38</v>
      </c>
      <c r="AU66" s="139">
        <v>4371</v>
      </c>
      <c r="AV66" s="138">
        <v>28</v>
      </c>
      <c r="AW66" s="138"/>
      <c r="AX66" s="138"/>
      <c r="AY66" s="138"/>
      <c r="AZ66" s="138"/>
      <c r="BA66" s="138"/>
      <c r="BB66" s="138" t="s">
        <v>292</v>
      </c>
      <c r="BC66" s="138" t="s">
        <v>253</v>
      </c>
      <c r="BD66" s="138"/>
      <c r="BE66" s="139">
        <v>0</v>
      </c>
      <c r="BF66" s="138" t="s">
        <v>725</v>
      </c>
      <c r="BG66" s="138">
        <v>9657460054</v>
      </c>
      <c r="BH66" s="134" t="s">
        <v>490</v>
      </c>
      <c r="BI66" s="129" t="s">
        <v>100</v>
      </c>
      <c r="BJ66" s="134">
        <v>46190</v>
      </c>
      <c r="BK66" s="93" t="s">
        <v>103</v>
      </c>
      <c r="BL66" s="94" t="s">
        <v>108</v>
      </c>
      <c r="BM66" s="95" t="s">
        <v>181</v>
      </c>
      <c r="BN66" s="93" t="s">
        <v>222</v>
      </c>
      <c r="BO66" s="93"/>
      <c r="BP66" s="42"/>
      <c r="BQ66" s="142" t="s">
        <v>687</v>
      </c>
    </row>
    <row r="67" spans="1:69" hidden="1" x14ac:dyDescent="0.35">
      <c r="A67" s="133">
        <v>63</v>
      </c>
      <c r="B67" s="138" t="s">
        <v>259</v>
      </c>
      <c r="C67" s="138" t="s">
        <v>260</v>
      </c>
      <c r="D67" s="138" t="s">
        <v>258</v>
      </c>
      <c r="E67" s="138" t="s">
        <v>258</v>
      </c>
      <c r="F67" s="138" t="s">
        <v>258</v>
      </c>
      <c r="G67" s="138" t="s">
        <v>257</v>
      </c>
      <c r="H67" s="138" t="s">
        <v>258</v>
      </c>
      <c r="I67" s="138">
        <v>156220</v>
      </c>
      <c r="J67" s="138" t="s">
        <v>278</v>
      </c>
      <c r="K67" s="138">
        <v>156220</v>
      </c>
      <c r="L67" s="138" t="s">
        <v>265</v>
      </c>
      <c r="M67" s="138" t="s">
        <v>264</v>
      </c>
      <c r="N67" s="138">
        <v>265532</v>
      </c>
      <c r="O67" s="138" t="s">
        <v>521</v>
      </c>
      <c r="P67" s="138">
        <v>349624</v>
      </c>
      <c r="Q67" s="138" t="s">
        <v>606</v>
      </c>
      <c r="R67" s="138" t="s">
        <v>279</v>
      </c>
      <c r="S67" s="138" t="s">
        <v>730</v>
      </c>
      <c r="T67" s="138" t="s">
        <v>730</v>
      </c>
      <c r="U67" s="138" t="s">
        <v>281</v>
      </c>
      <c r="V67" s="138" t="s">
        <v>282</v>
      </c>
      <c r="W67" s="138">
        <v>541</v>
      </c>
      <c r="X67" s="138" t="s">
        <v>296</v>
      </c>
      <c r="Y67" s="138">
        <v>357451126</v>
      </c>
      <c r="Z67" s="138" t="s">
        <v>731</v>
      </c>
      <c r="AA67" s="138" t="s">
        <v>732</v>
      </c>
      <c r="AB67" s="139">
        <v>35000</v>
      </c>
      <c r="AC67" s="138">
        <v>8</v>
      </c>
      <c r="AD67" s="138">
        <v>24</v>
      </c>
      <c r="AE67" s="138" t="s">
        <v>299</v>
      </c>
      <c r="AF67" s="138" t="s">
        <v>733</v>
      </c>
      <c r="AG67" s="138" t="s">
        <v>734</v>
      </c>
      <c r="AH67" s="138" t="s">
        <v>302</v>
      </c>
      <c r="AI67" s="138" t="s">
        <v>303</v>
      </c>
      <c r="AJ67" s="139">
        <v>1870</v>
      </c>
      <c r="AK67" s="139">
        <v>1870</v>
      </c>
      <c r="AL67" s="138" t="s">
        <v>735</v>
      </c>
      <c r="AM67" s="139">
        <v>29429.35</v>
      </c>
      <c r="AN67" s="139">
        <v>9840.65</v>
      </c>
      <c r="AO67" s="139">
        <v>39270</v>
      </c>
      <c r="AP67" s="139">
        <v>5570.65</v>
      </c>
      <c r="AQ67" s="139">
        <v>237.35</v>
      </c>
      <c r="AR67" s="139">
        <v>5808</v>
      </c>
      <c r="AS67" s="139">
        <v>3544.52</v>
      </c>
      <c r="AT67" s="139">
        <v>195.48</v>
      </c>
      <c r="AU67" s="139">
        <v>3740</v>
      </c>
      <c r="AV67" s="138">
        <v>23</v>
      </c>
      <c r="AW67" s="138"/>
      <c r="AX67" s="138"/>
      <c r="AY67" s="138"/>
      <c r="AZ67" s="138"/>
      <c r="BA67" s="138"/>
      <c r="BB67" s="138" t="s">
        <v>292</v>
      </c>
      <c r="BC67" s="138" t="s">
        <v>253</v>
      </c>
      <c r="BD67" s="138"/>
      <c r="BE67" s="139">
        <v>0</v>
      </c>
      <c r="BF67" s="138" t="s">
        <v>730</v>
      </c>
      <c r="BG67" s="138">
        <v>7722068594</v>
      </c>
      <c r="BH67" s="134" t="s">
        <v>490</v>
      </c>
      <c r="BI67" s="129" t="s">
        <v>100</v>
      </c>
      <c r="BJ67" s="134">
        <v>46192</v>
      </c>
      <c r="BK67" s="93" t="s">
        <v>104</v>
      </c>
      <c r="BL67" s="94" t="s">
        <v>109</v>
      </c>
      <c r="BM67" s="95" t="s">
        <v>181</v>
      </c>
      <c r="BN67" s="93" t="s">
        <v>222</v>
      </c>
      <c r="BO67" s="93"/>
      <c r="BP67" s="42"/>
      <c r="BQ67" s="142" t="s">
        <v>688</v>
      </c>
    </row>
    <row r="68" spans="1:69" hidden="1" x14ac:dyDescent="0.35">
      <c r="A68" s="133">
        <v>64</v>
      </c>
      <c r="B68" s="138" t="s">
        <v>259</v>
      </c>
      <c r="C68" s="138" t="s">
        <v>260</v>
      </c>
      <c r="D68" s="138" t="s">
        <v>258</v>
      </c>
      <c r="E68" s="138" t="s">
        <v>258</v>
      </c>
      <c r="F68" s="138" t="s">
        <v>258</v>
      </c>
      <c r="G68" s="138" t="s">
        <v>257</v>
      </c>
      <c r="H68" s="138" t="s">
        <v>258</v>
      </c>
      <c r="I68" s="138">
        <v>161898</v>
      </c>
      <c r="J68" s="138" t="s">
        <v>278</v>
      </c>
      <c r="K68" s="138">
        <v>161898</v>
      </c>
      <c r="L68" s="138" t="s">
        <v>262</v>
      </c>
      <c r="M68" s="138" t="s">
        <v>261</v>
      </c>
      <c r="N68" s="138">
        <v>274211</v>
      </c>
      <c r="O68" s="138" t="s">
        <v>736</v>
      </c>
      <c r="P68" s="138">
        <v>359953</v>
      </c>
      <c r="Q68" s="138" t="s">
        <v>737</v>
      </c>
      <c r="R68" s="138" t="s">
        <v>279</v>
      </c>
      <c r="S68" s="138" t="s">
        <v>738</v>
      </c>
      <c r="T68" s="138" t="s">
        <v>738</v>
      </c>
      <c r="U68" s="138" t="s">
        <v>281</v>
      </c>
      <c r="V68" s="138" t="s">
        <v>282</v>
      </c>
      <c r="W68" s="138">
        <v>541</v>
      </c>
      <c r="X68" s="138" t="s">
        <v>296</v>
      </c>
      <c r="Y68" s="138">
        <v>353162020</v>
      </c>
      <c r="Z68" s="138" t="s">
        <v>739</v>
      </c>
      <c r="AA68" s="138" t="s">
        <v>740</v>
      </c>
      <c r="AB68" s="139">
        <v>42000</v>
      </c>
      <c r="AC68" s="138">
        <v>8</v>
      </c>
      <c r="AD68" s="138">
        <v>24</v>
      </c>
      <c r="AE68" s="138">
        <v>1</v>
      </c>
      <c r="AF68" s="138" t="s">
        <v>741</v>
      </c>
      <c r="AG68" s="138" t="s">
        <v>742</v>
      </c>
      <c r="AH68" s="138" t="s">
        <v>289</v>
      </c>
      <c r="AI68" s="138" t="s">
        <v>743</v>
      </c>
      <c r="AJ68" s="139">
        <v>2240</v>
      </c>
      <c r="AK68" s="139">
        <v>2240</v>
      </c>
      <c r="AL68" s="138" t="s">
        <v>744</v>
      </c>
      <c r="AM68" s="139">
        <v>39178.230000000003</v>
      </c>
      <c r="AN68" s="139">
        <v>12341.77</v>
      </c>
      <c r="AO68" s="139">
        <v>51520</v>
      </c>
      <c r="AP68" s="139">
        <v>2821.77</v>
      </c>
      <c r="AQ68" s="139">
        <v>58.23</v>
      </c>
      <c r="AR68" s="139">
        <v>2880</v>
      </c>
      <c r="AS68" s="139">
        <v>2821.77</v>
      </c>
      <c r="AT68" s="139">
        <v>58.23</v>
      </c>
      <c r="AU68" s="139">
        <v>2880</v>
      </c>
      <c r="AV68" s="138">
        <v>32</v>
      </c>
      <c r="AW68" s="138"/>
      <c r="AX68" s="138"/>
      <c r="AY68" s="138"/>
      <c r="AZ68" s="138"/>
      <c r="BA68" s="138"/>
      <c r="BB68" s="138" t="s">
        <v>292</v>
      </c>
      <c r="BC68" s="138" t="s">
        <v>253</v>
      </c>
      <c r="BD68" s="138"/>
      <c r="BE68" s="139">
        <v>0</v>
      </c>
      <c r="BF68" s="138" t="s">
        <v>738</v>
      </c>
      <c r="BG68" s="138">
        <v>9822597889</v>
      </c>
      <c r="BH68" s="134" t="s">
        <v>490</v>
      </c>
      <c r="BI68" s="129" t="s">
        <v>100</v>
      </c>
      <c r="BJ68" s="134">
        <v>46192</v>
      </c>
      <c r="BK68" s="93" t="s">
        <v>104</v>
      </c>
      <c r="BL68" s="94" t="s">
        <v>109</v>
      </c>
      <c r="BM68" s="95" t="s">
        <v>181</v>
      </c>
      <c r="BN68" s="93" t="s">
        <v>222</v>
      </c>
      <c r="BO68" s="93"/>
      <c r="BP68" s="42"/>
      <c r="BQ68" s="142" t="s">
        <v>689</v>
      </c>
    </row>
    <row r="69" spans="1:69" hidden="1" x14ac:dyDescent="0.35">
      <c r="A69" s="133">
        <v>65</v>
      </c>
      <c r="B69" s="143" t="s">
        <v>259</v>
      </c>
      <c r="C69" s="143" t="s">
        <v>260</v>
      </c>
      <c r="D69" s="143" t="s">
        <v>258</v>
      </c>
      <c r="E69" s="143" t="s">
        <v>258</v>
      </c>
      <c r="F69" s="143" t="s">
        <v>258</v>
      </c>
      <c r="G69" s="143" t="s">
        <v>257</v>
      </c>
      <c r="H69" s="143" t="s">
        <v>258</v>
      </c>
      <c r="I69" s="143">
        <v>156874</v>
      </c>
      <c r="J69" s="143" t="s">
        <v>278</v>
      </c>
      <c r="K69" s="143">
        <v>156874</v>
      </c>
      <c r="L69" s="143" t="s">
        <v>265</v>
      </c>
      <c r="M69" s="143" t="s">
        <v>264</v>
      </c>
      <c r="N69" s="143">
        <v>266666</v>
      </c>
      <c r="O69" s="143" t="s">
        <v>745</v>
      </c>
      <c r="P69" s="143">
        <v>350096</v>
      </c>
      <c r="Q69" s="143" t="s">
        <v>746</v>
      </c>
      <c r="R69" s="143" t="s">
        <v>279</v>
      </c>
      <c r="S69" s="143" t="s">
        <v>280</v>
      </c>
      <c r="T69" s="143" t="s">
        <v>280</v>
      </c>
      <c r="U69" s="143" t="s">
        <v>281</v>
      </c>
      <c r="V69" s="143" t="s">
        <v>282</v>
      </c>
      <c r="W69" s="143">
        <v>0</v>
      </c>
      <c r="X69" s="143" t="s">
        <v>283</v>
      </c>
      <c r="Y69" s="143">
        <v>358382338</v>
      </c>
      <c r="Z69" s="143" t="s">
        <v>284</v>
      </c>
      <c r="AA69" s="143" t="s">
        <v>285</v>
      </c>
      <c r="AB69" s="144">
        <v>80000</v>
      </c>
      <c r="AC69" s="143">
        <v>7</v>
      </c>
      <c r="AD69" s="143">
        <v>24</v>
      </c>
      <c r="AE69" s="143" t="s">
        <v>286</v>
      </c>
      <c r="AF69" s="143" t="s">
        <v>287</v>
      </c>
      <c r="AG69" s="143" t="s">
        <v>288</v>
      </c>
      <c r="AH69" s="143" t="s">
        <v>289</v>
      </c>
      <c r="AI69" s="143" t="s">
        <v>290</v>
      </c>
      <c r="AJ69" s="144">
        <v>4260</v>
      </c>
      <c r="AK69" s="144">
        <v>4260</v>
      </c>
      <c r="AL69" s="143" t="s">
        <v>291</v>
      </c>
      <c r="AM69" s="144">
        <v>60290.6</v>
      </c>
      <c r="AN69" s="144">
        <v>20649.400000000001</v>
      </c>
      <c r="AO69" s="144">
        <v>80940</v>
      </c>
      <c r="AP69" s="144">
        <v>19709.400000000001</v>
      </c>
      <c r="AQ69" s="144">
        <v>1232.5999999999999</v>
      </c>
      <c r="AR69" s="144">
        <v>20942</v>
      </c>
      <c r="AS69" s="144">
        <v>3845.7</v>
      </c>
      <c r="AT69" s="144">
        <v>414.3</v>
      </c>
      <c r="AU69" s="144">
        <v>4260</v>
      </c>
      <c r="AV69" s="143">
        <v>20</v>
      </c>
      <c r="AW69" s="143"/>
      <c r="AX69" s="143"/>
      <c r="AY69" s="143"/>
      <c r="AZ69" s="143"/>
      <c r="BA69" s="143"/>
      <c r="BB69" s="143" t="s">
        <v>292</v>
      </c>
      <c r="BC69" s="143" t="s">
        <v>253</v>
      </c>
      <c r="BD69" s="143"/>
      <c r="BE69" s="144">
        <v>0</v>
      </c>
      <c r="BF69" s="143" t="s">
        <v>280</v>
      </c>
      <c r="BG69" s="143">
        <v>8308583882</v>
      </c>
      <c r="BH69" s="147" t="s">
        <v>855</v>
      </c>
      <c r="BI69" s="94" t="s">
        <v>100</v>
      </c>
      <c r="BJ69" s="122">
        <v>46202</v>
      </c>
      <c r="BK69" s="93" t="s">
        <v>104</v>
      </c>
      <c r="BL69" s="94" t="s">
        <v>109</v>
      </c>
      <c r="BM69" s="95" t="s">
        <v>181</v>
      </c>
      <c r="BN69" s="93" t="s">
        <v>222</v>
      </c>
      <c r="BO69" s="93"/>
      <c r="BP69" s="42"/>
      <c r="BQ69" s="145" t="s">
        <v>851</v>
      </c>
    </row>
    <row r="70" spans="1:69" hidden="1" x14ac:dyDescent="0.35">
      <c r="A70" s="133">
        <v>66</v>
      </c>
      <c r="B70" s="143" t="s">
        <v>259</v>
      </c>
      <c r="C70" s="143" t="s">
        <v>260</v>
      </c>
      <c r="D70" s="143" t="s">
        <v>258</v>
      </c>
      <c r="E70" s="143" t="s">
        <v>258</v>
      </c>
      <c r="F70" s="143" t="s">
        <v>258</v>
      </c>
      <c r="G70" s="143" t="s">
        <v>257</v>
      </c>
      <c r="H70" s="143" t="s">
        <v>258</v>
      </c>
      <c r="I70" s="143">
        <v>156136</v>
      </c>
      <c r="J70" s="143" t="s">
        <v>278</v>
      </c>
      <c r="K70" s="143">
        <v>156136</v>
      </c>
      <c r="L70" s="143" t="s">
        <v>265</v>
      </c>
      <c r="M70" s="143" t="s">
        <v>264</v>
      </c>
      <c r="N70" s="143">
        <v>267290</v>
      </c>
      <c r="O70" s="143" t="s">
        <v>747</v>
      </c>
      <c r="P70" s="143">
        <v>887391</v>
      </c>
      <c r="Q70" s="143" t="s">
        <v>307</v>
      </c>
      <c r="R70" s="143" t="s">
        <v>279</v>
      </c>
      <c r="S70" s="143" t="s">
        <v>308</v>
      </c>
      <c r="T70" s="143" t="s">
        <v>308</v>
      </c>
      <c r="U70" s="143" t="s">
        <v>281</v>
      </c>
      <c r="V70" s="143" t="s">
        <v>282</v>
      </c>
      <c r="W70" s="143">
        <v>541</v>
      </c>
      <c r="X70" s="143" t="s">
        <v>296</v>
      </c>
      <c r="Y70" s="143">
        <v>358036310</v>
      </c>
      <c r="Z70" s="143" t="s">
        <v>309</v>
      </c>
      <c r="AA70" s="143" t="s">
        <v>310</v>
      </c>
      <c r="AB70" s="144">
        <v>42000</v>
      </c>
      <c r="AC70" s="143">
        <v>5</v>
      </c>
      <c r="AD70" s="143">
        <v>24</v>
      </c>
      <c r="AE70" s="143" t="s">
        <v>299</v>
      </c>
      <c r="AF70" s="143" t="s">
        <v>311</v>
      </c>
      <c r="AG70" s="143" t="s">
        <v>312</v>
      </c>
      <c r="AH70" s="143" t="s">
        <v>302</v>
      </c>
      <c r="AI70" s="143" t="s">
        <v>313</v>
      </c>
      <c r="AJ70" s="144">
        <v>2240</v>
      </c>
      <c r="AK70" s="144">
        <v>2240</v>
      </c>
      <c r="AL70" s="143" t="s">
        <v>314</v>
      </c>
      <c r="AM70" s="144">
        <v>33651.5</v>
      </c>
      <c r="AN70" s="144">
        <v>11148.5</v>
      </c>
      <c r="AO70" s="144">
        <v>44800</v>
      </c>
      <c r="AP70" s="144">
        <v>8348.5</v>
      </c>
      <c r="AQ70" s="144">
        <v>433.5</v>
      </c>
      <c r="AR70" s="144">
        <v>8782</v>
      </c>
      <c r="AS70" s="144">
        <v>2064.5100000000002</v>
      </c>
      <c r="AT70" s="144">
        <v>175.49</v>
      </c>
      <c r="AU70" s="144">
        <v>2240</v>
      </c>
      <c r="AV70" s="143">
        <v>21</v>
      </c>
      <c r="AW70" s="143"/>
      <c r="AX70" s="143"/>
      <c r="AY70" s="143"/>
      <c r="AZ70" s="143"/>
      <c r="BA70" s="143"/>
      <c r="BB70" s="143" t="s">
        <v>292</v>
      </c>
      <c r="BC70" s="143" t="s">
        <v>253</v>
      </c>
      <c r="BD70" s="143"/>
      <c r="BE70" s="144">
        <v>0</v>
      </c>
      <c r="BF70" s="143" t="s">
        <v>308</v>
      </c>
      <c r="BG70" s="143">
        <v>8806872829</v>
      </c>
      <c r="BH70" s="147" t="s">
        <v>855</v>
      </c>
      <c r="BI70" s="94" t="s">
        <v>100</v>
      </c>
      <c r="BJ70" s="122">
        <v>46202</v>
      </c>
      <c r="BK70" s="93" t="s">
        <v>104</v>
      </c>
      <c r="BL70" s="94" t="s">
        <v>109</v>
      </c>
      <c r="BM70" s="95" t="s">
        <v>180</v>
      </c>
      <c r="BN70" s="93" t="s">
        <v>222</v>
      </c>
      <c r="BO70" s="93"/>
      <c r="BP70" s="42"/>
      <c r="BQ70" s="145" t="s">
        <v>852</v>
      </c>
    </row>
    <row r="71" spans="1:69" hidden="1" x14ac:dyDescent="0.35">
      <c r="A71" s="133">
        <v>67</v>
      </c>
      <c r="B71" s="143" t="s">
        <v>259</v>
      </c>
      <c r="C71" s="143" t="s">
        <v>260</v>
      </c>
      <c r="D71" s="143" t="s">
        <v>258</v>
      </c>
      <c r="E71" s="143" t="s">
        <v>258</v>
      </c>
      <c r="F71" s="143" t="s">
        <v>258</v>
      </c>
      <c r="G71" s="143" t="s">
        <v>257</v>
      </c>
      <c r="H71" s="143" t="s">
        <v>258</v>
      </c>
      <c r="I71" s="143">
        <v>162556</v>
      </c>
      <c r="J71" s="143" t="s">
        <v>278</v>
      </c>
      <c r="K71" s="143">
        <v>162556</v>
      </c>
      <c r="L71" s="143" t="s">
        <v>262</v>
      </c>
      <c r="M71" s="143" t="s">
        <v>261</v>
      </c>
      <c r="N71" s="143">
        <v>276682</v>
      </c>
      <c r="O71" s="143" t="s">
        <v>714</v>
      </c>
      <c r="P71" s="143">
        <v>845053</v>
      </c>
      <c r="Q71" s="143" t="s">
        <v>748</v>
      </c>
      <c r="R71" s="143" t="s">
        <v>279</v>
      </c>
      <c r="S71" s="143" t="s">
        <v>749</v>
      </c>
      <c r="T71" s="143" t="s">
        <v>749</v>
      </c>
      <c r="U71" s="143" t="s">
        <v>281</v>
      </c>
      <c r="V71" s="143" t="s">
        <v>354</v>
      </c>
      <c r="W71" s="143">
        <v>541</v>
      </c>
      <c r="X71" s="143" t="s">
        <v>577</v>
      </c>
      <c r="Y71" s="143">
        <v>358011665</v>
      </c>
      <c r="Z71" s="143" t="s">
        <v>750</v>
      </c>
      <c r="AA71" s="143" t="s">
        <v>751</v>
      </c>
      <c r="AB71" s="144">
        <v>35000</v>
      </c>
      <c r="AC71" s="143">
        <v>8</v>
      </c>
      <c r="AD71" s="143">
        <v>24</v>
      </c>
      <c r="AE71" s="143" t="s">
        <v>299</v>
      </c>
      <c r="AF71" s="143" t="s">
        <v>752</v>
      </c>
      <c r="AG71" s="143" t="s">
        <v>753</v>
      </c>
      <c r="AH71" s="143" t="s">
        <v>302</v>
      </c>
      <c r="AI71" s="143" t="s">
        <v>754</v>
      </c>
      <c r="AJ71" s="144">
        <v>1870</v>
      </c>
      <c r="AK71" s="144">
        <v>1870</v>
      </c>
      <c r="AL71" s="143" t="s">
        <v>755</v>
      </c>
      <c r="AM71" s="144">
        <v>29255.79</v>
      </c>
      <c r="AN71" s="144">
        <v>10014.209999999999</v>
      </c>
      <c r="AO71" s="144">
        <v>39270</v>
      </c>
      <c r="AP71" s="144">
        <v>5744.21</v>
      </c>
      <c r="AQ71" s="144">
        <v>249.79</v>
      </c>
      <c r="AR71" s="144">
        <v>5994</v>
      </c>
      <c r="AS71" s="144">
        <v>0</v>
      </c>
      <c r="AT71" s="144">
        <v>0</v>
      </c>
      <c r="AU71" s="144">
        <v>0</v>
      </c>
      <c r="AV71" s="143">
        <v>21</v>
      </c>
      <c r="AW71" s="143"/>
      <c r="AX71" s="143"/>
      <c r="AY71" s="143"/>
      <c r="AZ71" s="143"/>
      <c r="BA71" s="143"/>
      <c r="BB71" s="143" t="s">
        <v>292</v>
      </c>
      <c r="BC71" s="143" t="s">
        <v>253</v>
      </c>
      <c r="BD71" s="143"/>
      <c r="BE71" s="144">
        <v>0</v>
      </c>
      <c r="BF71" s="143" t="s">
        <v>749</v>
      </c>
      <c r="BG71" s="143">
        <v>8788573064</v>
      </c>
      <c r="BH71" s="147" t="s">
        <v>855</v>
      </c>
      <c r="BI71" s="94" t="s">
        <v>100</v>
      </c>
      <c r="BJ71" s="122">
        <v>46202</v>
      </c>
      <c r="BK71" s="93" t="s">
        <v>103</v>
      </c>
      <c r="BL71" s="94" t="s">
        <v>108</v>
      </c>
      <c r="BM71" s="95" t="s">
        <v>181</v>
      </c>
      <c r="BN71" s="93" t="s">
        <v>222</v>
      </c>
      <c r="BO71" s="93"/>
      <c r="BP71" s="42"/>
      <c r="BQ71" s="146" t="s">
        <v>853</v>
      </c>
    </row>
    <row r="72" spans="1:69" hidden="1" x14ac:dyDescent="0.35">
      <c r="A72" s="133">
        <v>68</v>
      </c>
      <c r="B72" s="143" t="s">
        <v>259</v>
      </c>
      <c r="C72" s="143" t="s">
        <v>260</v>
      </c>
      <c r="D72" s="143" t="s">
        <v>258</v>
      </c>
      <c r="E72" s="143" t="s">
        <v>258</v>
      </c>
      <c r="F72" s="143" t="s">
        <v>258</v>
      </c>
      <c r="G72" s="143" t="s">
        <v>257</v>
      </c>
      <c r="H72" s="143" t="s">
        <v>258</v>
      </c>
      <c r="I72" s="143">
        <v>162556</v>
      </c>
      <c r="J72" s="143" t="s">
        <v>278</v>
      </c>
      <c r="K72" s="143">
        <v>162556</v>
      </c>
      <c r="L72" s="143" t="s">
        <v>262</v>
      </c>
      <c r="M72" s="143" t="s">
        <v>261</v>
      </c>
      <c r="N72" s="143">
        <v>276682</v>
      </c>
      <c r="O72" s="143" t="s">
        <v>714</v>
      </c>
      <c r="P72" s="143">
        <v>845053</v>
      </c>
      <c r="Q72" s="143" t="s">
        <v>748</v>
      </c>
      <c r="R72" s="143" t="s">
        <v>279</v>
      </c>
      <c r="S72" s="143" t="s">
        <v>756</v>
      </c>
      <c r="T72" s="143" t="s">
        <v>756</v>
      </c>
      <c r="U72" s="143" t="s">
        <v>281</v>
      </c>
      <c r="V72" s="143" t="s">
        <v>354</v>
      </c>
      <c r="W72" s="143">
        <v>541</v>
      </c>
      <c r="X72" s="143" t="s">
        <v>296</v>
      </c>
      <c r="Y72" s="143">
        <v>356955478</v>
      </c>
      <c r="Z72" s="143" t="s">
        <v>757</v>
      </c>
      <c r="AA72" s="143" t="s">
        <v>483</v>
      </c>
      <c r="AB72" s="144">
        <v>42000</v>
      </c>
      <c r="AC72" s="143">
        <v>8</v>
      </c>
      <c r="AD72" s="143">
        <v>24</v>
      </c>
      <c r="AE72" s="143" t="s">
        <v>299</v>
      </c>
      <c r="AF72" s="143" t="s">
        <v>758</v>
      </c>
      <c r="AG72" s="143" t="s">
        <v>759</v>
      </c>
      <c r="AH72" s="143" t="s">
        <v>289</v>
      </c>
      <c r="AI72" s="143" t="s">
        <v>760</v>
      </c>
      <c r="AJ72" s="144">
        <v>2240</v>
      </c>
      <c r="AK72" s="144">
        <v>2240</v>
      </c>
      <c r="AL72" s="143" t="s">
        <v>761</v>
      </c>
      <c r="AM72" s="144">
        <v>39065.699999999997</v>
      </c>
      <c r="AN72" s="144">
        <v>12454.3</v>
      </c>
      <c r="AO72" s="144">
        <v>51520</v>
      </c>
      <c r="AP72" s="144">
        <v>2934.3</v>
      </c>
      <c r="AQ72" s="144">
        <v>62.7</v>
      </c>
      <c r="AR72" s="144">
        <v>2997</v>
      </c>
      <c r="AS72" s="144">
        <v>2934.3</v>
      </c>
      <c r="AT72" s="144">
        <v>62.7</v>
      </c>
      <c r="AU72" s="144">
        <v>2997</v>
      </c>
      <c r="AV72" s="143">
        <v>24</v>
      </c>
      <c r="AW72" s="143"/>
      <c r="AX72" s="143"/>
      <c r="AY72" s="143"/>
      <c r="AZ72" s="143"/>
      <c r="BA72" s="143"/>
      <c r="BB72" s="143" t="s">
        <v>292</v>
      </c>
      <c r="BC72" s="143" t="s">
        <v>253</v>
      </c>
      <c r="BD72" s="143"/>
      <c r="BE72" s="144">
        <v>0</v>
      </c>
      <c r="BF72" s="143" t="s">
        <v>756</v>
      </c>
      <c r="BG72" s="143">
        <v>8805149010</v>
      </c>
      <c r="BH72" s="147" t="s">
        <v>855</v>
      </c>
      <c r="BI72" s="94" t="s">
        <v>100</v>
      </c>
      <c r="BJ72" s="122">
        <v>46202</v>
      </c>
      <c r="BK72" s="93" t="s">
        <v>103</v>
      </c>
      <c r="BL72" s="94" t="s">
        <v>108</v>
      </c>
      <c r="BM72" s="95" t="s">
        <v>180</v>
      </c>
      <c r="BN72" s="93" t="s">
        <v>222</v>
      </c>
      <c r="BO72" s="93"/>
      <c r="BP72" s="42"/>
      <c r="BQ72" s="145" t="s">
        <v>854</v>
      </c>
    </row>
    <row r="73" spans="1:69" hidden="1" x14ac:dyDescent="0.35">
      <c r="A73" s="133">
        <v>69</v>
      </c>
      <c r="B73" s="143" t="s">
        <v>259</v>
      </c>
      <c r="C73" s="143" t="s">
        <v>260</v>
      </c>
      <c r="D73" s="143" t="s">
        <v>258</v>
      </c>
      <c r="E73" s="143" t="s">
        <v>258</v>
      </c>
      <c r="F73" s="143" t="s">
        <v>258</v>
      </c>
      <c r="G73" s="143" t="s">
        <v>257</v>
      </c>
      <c r="H73" s="143" t="s">
        <v>258</v>
      </c>
      <c r="I73" s="143">
        <v>160171</v>
      </c>
      <c r="J73" s="143" t="s">
        <v>293</v>
      </c>
      <c r="K73" s="143">
        <v>160171</v>
      </c>
      <c r="L73" s="143" t="s">
        <v>262</v>
      </c>
      <c r="M73" s="143" t="s">
        <v>261</v>
      </c>
      <c r="N73" s="143">
        <v>272576</v>
      </c>
      <c r="O73" s="143" t="s">
        <v>559</v>
      </c>
      <c r="P73" s="143">
        <v>724436</v>
      </c>
      <c r="Q73" s="143" t="s">
        <v>294</v>
      </c>
      <c r="R73" s="143" t="s">
        <v>279</v>
      </c>
      <c r="S73" s="143" t="s">
        <v>762</v>
      </c>
      <c r="T73" s="143" t="s">
        <v>762</v>
      </c>
      <c r="U73" s="143" t="s">
        <v>281</v>
      </c>
      <c r="V73" s="143" t="s">
        <v>282</v>
      </c>
      <c r="W73" s="143">
        <v>541</v>
      </c>
      <c r="X73" s="143" t="s">
        <v>296</v>
      </c>
      <c r="Y73" s="143">
        <v>357472377</v>
      </c>
      <c r="Z73" s="143" t="s">
        <v>763</v>
      </c>
      <c r="AA73" s="143" t="s">
        <v>298</v>
      </c>
      <c r="AB73" s="144">
        <v>42000</v>
      </c>
      <c r="AC73" s="143">
        <v>8</v>
      </c>
      <c r="AD73" s="143">
        <v>24</v>
      </c>
      <c r="AE73" s="143" t="s">
        <v>299</v>
      </c>
      <c r="AF73" s="143" t="s">
        <v>300</v>
      </c>
      <c r="AG73" s="143" t="s">
        <v>301</v>
      </c>
      <c r="AH73" s="143" t="s">
        <v>302</v>
      </c>
      <c r="AI73" s="143" t="s">
        <v>303</v>
      </c>
      <c r="AJ73" s="144">
        <v>2240</v>
      </c>
      <c r="AK73" s="144">
        <v>2240</v>
      </c>
      <c r="AL73" s="143" t="s">
        <v>764</v>
      </c>
      <c r="AM73" s="144">
        <v>39316.370000000003</v>
      </c>
      <c r="AN73" s="144">
        <v>12203.63</v>
      </c>
      <c r="AO73" s="144">
        <v>51520</v>
      </c>
      <c r="AP73" s="144">
        <v>2683.63</v>
      </c>
      <c r="AQ73" s="144">
        <v>55.37</v>
      </c>
      <c r="AR73" s="144">
        <v>2739</v>
      </c>
      <c r="AS73" s="144">
        <v>0</v>
      </c>
      <c r="AT73" s="144">
        <v>0</v>
      </c>
      <c r="AU73" s="144">
        <v>0</v>
      </c>
      <c r="AV73" s="143">
        <v>23</v>
      </c>
      <c r="AW73" s="143"/>
      <c r="AX73" s="143"/>
      <c r="AY73" s="143"/>
      <c r="AZ73" s="143"/>
      <c r="BA73" s="143"/>
      <c r="BB73" s="143" t="s">
        <v>292</v>
      </c>
      <c r="BC73" s="143" t="s">
        <v>253</v>
      </c>
      <c r="BD73" s="143"/>
      <c r="BE73" s="144">
        <v>0</v>
      </c>
      <c r="BF73" s="143" t="s">
        <v>762</v>
      </c>
      <c r="BG73" s="143">
        <v>7020142825</v>
      </c>
      <c r="BH73" s="147" t="s">
        <v>855</v>
      </c>
      <c r="BI73" s="94" t="s">
        <v>100</v>
      </c>
      <c r="BJ73" s="122">
        <v>46202</v>
      </c>
      <c r="BK73" s="93" t="s">
        <v>103</v>
      </c>
      <c r="BL73" s="94" t="s">
        <v>108</v>
      </c>
      <c r="BM73" s="95" t="s">
        <v>181</v>
      </c>
      <c r="BN73" s="93" t="s">
        <v>222</v>
      </c>
      <c r="BO73" s="93"/>
      <c r="BP73" s="42"/>
      <c r="BQ73" s="146" t="s">
        <v>853</v>
      </c>
    </row>
    <row r="74" spans="1:69" hidden="1" x14ac:dyDescent="0.35">
      <c r="A74" s="133">
        <v>70</v>
      </c>
      <c r="B74" s="143" t="s">
        <v>259</v>
      </c>
      <c r="C74" s="143" t="s">
        <v>260</v>
      </c>
      <c r="D74" s="143" t="s">
        <v>258</v>
      </c>
      <c r="E74" s="143" t="s">
        <v>258</v>
      </c>
      <c r="F74" s="143" t="s">
        <v>258</v>
      </c>
      <c r="G74" s="143" t="s">
        <v>257</v>
      </c>
      <c r="H74" s="143" t="s">
        <v>258</v>
      </c>
      <c r="I74" s="143">
        <v>156598</v>
      </c>
      <c r="J74" s="143" t="s">
        <v>343</v>
      </c>
      <c r="K74" s="143">
        <v>156598</v>
      </c>
      <c r="L74" s="143" t="s">
        <v>265</v>
      </c>
      <c r="M74" s="143" t="s">
        <v>264</v>
      </c>
      <c r="N74" s="143">
        <v>266189</v>
      </c>
      <c r="O74" s="143" t="s">
        <v>765</v>
      </c>
      <c r="P74" s="143">
        <v>349461</v>
      </c>
      <c r="Q74" s="143" t="s">
        <v>766</v>
      </c>
      <c r="R74" s="143" t="s">
        <v>279</v>
      </c>
      <c r="S74" s="143" t="s">
        <v>767</v>
      </c>
      <c r="T74" s="143" t="s">
        <v>767</v>
      </c>
      <c r="U74" s="143" t="s">
        <v>281</v>
      </c>
      <c r="V74" s="143" t="s">
        <v>354</v>
      </c>
      <c r="W74" s="143">
        <v>0</v>
      </c>
      <c r="X74" s="143" t="s">
        <v>296</v>
      </c>
      <c r="Y74" s="143">
        <v>358050017</v>
      </c>
      <c r="Z74" s="143" t="s">
        <v>768</v>
      </c>
      <c r="AA74" s="143" t="s">
        <v>769</v>
      </c>
      <c r="AB74" s="144">
        <v>52000</v>
      </c>
      <c r="AC74" s="143">
        <v>10</v>
      </c>
      <c r="AD74" s="143">
        <v>24</v>
      </c>
      <c r="AE74" s="143" t="s">
        <v>384</v>
      </c>
      <c r="AF74" s="143" t="s">
        <v>758</v>
      </c>
      <c r="AG74" s="143" t="s">
        <v>770</v>
      </c>
      <c r="AH74" s="143" t="s">
        <v>289</v>
      </c>
      <c r="AI74" s="143" t="s">
        <v>771</v>
      </c>
      <c r="AJ74" s="144">
        <v>2770</v>
      </c>
      <c r="AK74" s="144">
        <v>2770</v>
      </c>
      <c r="AL74" s="143" t="s">
        <v>772</v>
      </c>
      <c r="AM74" s="144">
        <v>41114.9</v>
      </c>
      <c r="AN74" s="144">
        <v>14285.1</v>
      </c>
      <c r="AO74" s="144">
        <v>55400</v>
      </c>
      <c r="AP74" s="144">
        <v>10885.1</v>
      </c>
      <c r="AQ74" s="144">
        <v>584.9</v>
      </c>
      <c r="AR74" s="144">
        <v>11470</v>
      </c>
      <c r="AS74" s="144">
        <v>2541.19</v>
      </c>
      <c r="AT74" s="144">
        <v>228.81</v>
      </c>
      <c r="AU74" s="144">
        <v>2770</v>
      </c>
      <c r="AV74" s="143">
        <v>21</v>
      </c>
      <c r="AW74" s="143"/>
      <c r="AX74" s="143"/>
      <c r="AY74" s="143"/>
      <c r="AZ74" s="143"/>
      <c r="BA74" s="143"/>
      <c r="BB74" s="143" t="s">
        <v>292</v>
      </c>
      <c r="BC74" s="143" t="s">
        <v>253</v>
      </c>
      <c r="BD74" s="143"/>
      <c r="BE74" s="144">
        <v>0</v>
      </c>
      <c r="BF74" s="143" t="s">
        <v>767</v>
      </c>
      <c r="BG74" s="143">
        <v>7264984624</v>
      </c>
      <c r="BH74" s="147" t="s">
        <v>855</v>
      </c>
      <c r="BI74" s="94" t="s">
        <v>100</v>
      </c>
      <c r="BJ74" s="122">
        <v>46202</v>
      </c>
      <c r="BK74" s="93" t="s">
        <v>103</v>
      </c>
      <c r="BL74" s="94" t="s">
        <v>108</v>
      </c>
      <c r="BM74" s="95" t="s">
        <v>181</v>
      </c>
      <c r="BN74" s="93" t="s">
        <v>222</v>
      </c>
      <c r="BO74" s="93"/>
      <c r="BP74" s="42"/>
      <c r="BQ74" s="146" t="s">
        <v>853</v>
      </c>
    </row>
    <row r="75" spans="1:69" hidden="1" x14ac:dyDescent="0.35">
      <c r="A75" s="133">
        <v>71</v>
      </c>
      <c r="B75" s="143" t="s">
        <v>259</v>
      </c>
      <c r="C75" s="143" t="s">
        <v>260</v>
      </c>
      <c r="D75" s="143" t="s">
        <v>258</v>
      </c>
      <c r="E75" s="143" t="s">
        <v>258</v>
      </c>
      <c r="F75" s="143" t="s">
        <v>258</v>
      </c>
      <c r="G75" s="143" t="s">
        <v>257</v>
      </c>
      <c r="H75" s="143" t="s">
        <v>258</v>
      </c>
      <c r="I75" s="143">
        <v>159034</v>
      </c>
      <c r="J75" s="143" t="s">
        <v>278</v>
      </c>
      <c r="K75" s="143">
        <v>159034</v>
      </c>
      <c r="L75" s="143" t="s">
        <v>262</v>
      </c>
      <c r="M75" s="143" t="s">
        <v>261</v>
      </c>
      <c r="N75" s="143">
        <v>270433</v>
      </c>
      <c r="O75" s="143" t="s">
        <v>773</v>
      </c>
      <c r="P75" s="143">
        <v>354880</v>
      </c>
      <c r="Q75" s="143" t="s">
        <v>774</v>
      </c>
      <c r="R75" s="143" t="s">
        <v>279</v>
      </c>
      <c r="S75" s="143" t="s">
        <v>775</v>
      </c>
      <c r="T75" s="143" t="s">
        <v>775</v>
      </c>
      <c r="U75" s="143" t="s">
        <v>281</v>
      </c>
      <c r="V75" s="143" t="s">
        <v>282</v>
      </c>
      <c r="W75" s="143">
        <v>0</v>
      </c>
      <c r="X75" s="143" t="s">
        <v>776</v>
      </c>
      <c r="Y75" s="143">
        <v>357828168</v>
      </c>
      <c r="Z75" s="143" t="s">
        <v>777</v>
      </c>
      <c r="AA75" s="143" t="s">
        <v>778</v>
      </c>
      <c r="AB75" s="144">
        <v>80000</v>
      </c>
      <c r="AC75" s="143">
        <v>5</v>
      </c>
      <c r="AD75" s="143">
        <v>24</v>
      </c>
      <c r="AE75" s="143" t="s">
        <v>779</v>
      </c>
      <c r="AF75" s="143" t="s">
        <v>780</v>
      </c>
      <c r="AG75" s="143" t="s">
        <v>781</v>
      </c>
      <c r="AH75" s="143" t="s">
        <v>289</v>
      </c>
      <c r="AI75" s="143" t="s">
        <v>782</v>
      </c>
      <c r="AJ75" s="144">
        <v>4270</v>
      </c>
      <c r="AK75" s="144">
        <v>4270</v>
      </c>
      <c r="AL75" s="143" t="s">
        <v>314</v>
      </c>
      <c r="AM75" s="144">
        <v>67292.160000000003</v>
      </c>
      <c r="AN75" s="144">
        <v>22377.84</v>
      </c>
      <c r="AO75" s="144">
        <v>89670</v>
      </c>
      <c r="AP75" s="144">
        <v>12707.84</v>
      </c>
      <c r="AQ75" s="144">
        <v>547.16</v>
      </c>
      <c r="AR75" s="144">
        <v>13255</v>
      </c>
      <c r="AS75" s="144">
        <v>4000.18</v>
      </c>
      <c r="AT75" s="144">
        <v>269.82</v>
      </c>
      <c r="AU75" s="144">
        <v>4270</v>
      </c>
      <c r="AV75" s="143">
        <v>22</v>
      </c>
      <c r="AW75" s="143"/>
      <c r="AX75" s="143"/>
      <c r="AY75" s="143"/>
      <c r="AZ75" s="143"/>
      <c r="BA75" s="143"/>
      <c r="BB75" s="143" t="s">
        <v>292</v>
      </c>
      <c r="BC75" s="143" t="s">
        <v>253</v>
      </c>
      <c r="BD75" s="143"/>
      <c r="BE75" s="144">
        <v>0</v>
      </c>
      <c r="BF75" s="143" t="s">
        <v>775</v>
      </c>
      <c r="BG75" s="143">
        <v>7350529851</v>
      </c>
      <c r="BH75" s="147" t="s">
        <v>855</v>
      </c>
      <c r="BI75" s="94" t="s">
        <v>100</v>
      </c>
      <c r="BJ75" s="122">
        <v>46202</v>
      </c>
      <c r="BK75" s="93" t="s">
        <v>103</v>
      </c>
      <c r="BL75" s="94" t="s">
        <v>108</v>
      </c>
      <c r="BM75" s="95" t="s">
        <v>180</v>
      </c>
      <c r="BN75" s="93" t="s">
        <v>222</v>
      </c>
      <c r="BO75" s="93"/>
      <c r="BP75" s="42"/>
      <c r="BQ75" s="146" t="s">
        <v>853</v>
      </c>
    </row>
    <row r="76" spans="1:69" hidden="1" x14ac:dyDescent="0.35">
      <c r="A76" s="133">
        <v>72</v>
      </c>
      <c r="B76" s="143" t="s">
        <v>259</v>
      </c>
      <c r="C76" s="143" t="s">
        <v>260</v>
      </c>
      <c r="D76" s="143" t="s">
        <v>258</v>
      </c>
      <c r="E76" s="143" t="s">
        <v>258</v>
      </c>
      <c r="F76" s="143" t="s">
        <v>258</v>
      </c>
      <c r="G76" s="143" t="s">
        <v>257</v>
      </c>
      <c r="H76" s="143" t="s">
        <v>258</v>
      </c>
      <c r="I76" s="143">
        <v>155845</v>
      </c>
      <c r="J76" s="143" t="s">
        <v>278</v>
      </c>
      <c r="K76" s="143">
        <v>155845</v>
      </c>
      <c r="L76" s="143" t="s">
        <v>265</v>
      </c>
      <c r="M76" s="143" t="s">
        <v>264</v>
      </c>
      <c r="N76" s="143">
        <v>265316</v>
      </c>
      <c r="O76" s="143" t="s">
        <v>783</v>
      </c>
      <c r="P76" s="143">
        <v>348326</v>
      </c>
      <c r="Q76" s="143" t="s">
        <v>784</v>
      </c>
      <c r="R76" s="143" t="s">
        <v>279</v>
      </c>
      <c r="S76" s="143" t="s">
        <v>785</v>
      </c>
      <c r="T76" s="143" t="s">
        <v>785</v>
      </c>
      <c r="U76" s="143" t="s">
        <v>395</v>
      </c>
      <c r="V76" s="143" t="s">
        <v>282</v>
      </c>
      <c r="W76" s="143">
        <v>0</v>
      </c>
      <c r="X76" s="143" t="s">
        <v>296</v>
      </c>
      <c r="Y76" s="143">
        <v>358282372</v>
      </c>
      <c r="Z76" s="143" t="s">
        <v>786</v>
      </c>
      <c r="AA76" s="143" t="s">
        <v>310</v>
      </c>
      <c r="AB76" s="144">
        <v>78000</v>
      </c>
      <c r="AC76" s="143">
        <v>6</v>
      </c>
      <c r="AD76" s="143">
        <v>24</v>
      </c>
      <c r="AE76" s="143" t="s">
        <v>787</v>
      </c>
      <c r="AF76" s="143" t="s">
        <v>788</v>
      </c>
      <c r="AG76" s="143" t="s">
        <v>789</v>
      </c>
      <c r="AH76" s="143" t="s">
        <v>289</v>
      </c>
      <c r="AI76" s="143" t="s">
        <v>790</v>
      </c>
      <c r="AJ76" s="144">
        <v>4150</v>
      </c>
      <c r="AK76" s="144">
        <v>4150</v>
      </c>
      <c r="AL76" s="143" t="s">
        <v>791</v>
      </c>
      <c r="AM76" s="144">
        <v>65990.759999999995</v>
      </c>
      <c r="AN76" s="144">
        <v>21159.24</v>
      </c>
      <c r="AO76" s="144">
        <v>87150</v>
      </c>
      <c r="AP76" s="144">
        <v>12009.24</v>
      </c>
      <c r="AQ76" s="144">
        <v>501.76</v>
      </c>
      <c r="AR76" s="144">
        <v>12511</v>
      </c>
      <c r="AS76" s="144">
        <v>0</v>
      </c>
      <c r="AT76" s="144">
        <v>0</v>
      </c>
      <c r="AU76" s="144">
        <v>0</v>
      </c>
      <c r="AV76" s="143">
        <v>21</v>
      </c>
      <c r="AW76" s="143"/>
      <c r="AX76" s="143"/>
      <c r="AY76" s="143"/>
      <c r="AZ76" s="143"/>
      <c r="BA76" s="143"/>
      <c r="BB76" s="143" t="s">
        <v>292</v>
      </c>
      <c r="BC76" s="143" t="s">
        <v>253</v>
      </c>
      <c r="BD76" s="143"/>
      <c r="BE76" s="144">
        <v>0</v>
      </c>
      <c r="BF76" s="143" t="s">
        <v>785</v>
      </c>
      <c r="BG76" s="143">
        <v>7822911906</v>
      </c>
      <c r="BH76" s="147" t="s">
        <v>855</v>
      </c>
      <c r="BI76" s="94" t="s">
        <v>100</v>
      </c>
      <c r="BJ76" s="122">
        <v>46202</v>
      </c>
      <c r="BK76" s="93" t="s">
        <v>104</v>
      </c>
      <c r="BL76" s="94" t="s">
        <v>109</v>
      </c>
      <c r="BM76" s="95" t="s">
        <v>181</v>
      </c>
      <c r="BN76" s="93" t="s">
        <v>222</v>
      </c>
      <c r="BO76" s="93"/>
      <c r="BP76" s="42"/>
      <c r="BQ76" s="145" t="s">
        <v>853</v>
      </c>
    </row>
    <row r="77" spans="1:69" hidden="1" x14ac:dyDescent="0.35">
      <c r="A77" s="133">
        <v>73</v>
      </c>
      <c r="B77" s="143" t="s">
        <v>259</v>
      </c>
      <c r="C77" s="143" t="s">
        <v>260</v>
      </c>
      <c r="D77" s="143" t="s">
        <v>258</v>
      </c>
      <c r="E77" s="143" t="s">
        <v>258</v>
      </c>
      <c r="F77" s="143" t="s">
        <v>258</v>
      </c>
      <c r="G77" s="143" t="s">
        <v>257</v>
      </c>
      <c r="H77" s="143" t="s">
        <v>258</v>
      </c>
      <c r="I77" s="143">
        <v>156220</v>
      </c>
      <c r="J77" s="143" t="s">
        <v>278</v>
      </c>
      <c r="K77" s="143">
        <v>156220</v>
      </c>
      <c r="L77" s="143" t="s">
        <v>265</v>
      </c>
      <c r="M77" s="143" t="s">
        <v>264</v>
      </c>
      <c r="N77" s="143">
        <v>265532</v>
      </c>
      <c r="O77" s="143" t="s">
        <v>521</v>
      </c>
      <c r="P77" s="143">
        <v>663542</v>
      </c>
      <c r="Q77" s="143" t="s">
        <v>792</v>
      </c>
      <c r="R77" s="143" t="s">
        <v>279</v>
      </c>
      <c r="S77" s="143" t="s">
        <v>793</v>
      </c>
      <c r="T77" s="143" t="s">
        <v>793</v>
      </c>
      <c r="U77" s="143" t="s">
        <v>281</v>
      </c>
      <c r="V77" s="143" t="s">
        <v>282</v>
      </c>
      <c r="W77" s="143">
        <v>541</v>
      </c>
      <c r="X77" s="143" t="s">
        <v>296</v>
      </c>
      <c r="Y77" s="143">
        <v>358057355</v>
      </c>
      <c r="Z77" s="143" t="s">
        <v>794</v>
      </c>
      <c r="AA77" s="143" t="s">
        <v>795</v>
      </c>
      <c r="AB77" s="144">
        <v>42000</v>
      </c>
      <c r="AC77" s="143">
        <v>8</v>
      </c>
      <c r="AD77" s="143">
        <v>24</v>
      </c>
      <c r="AE77" s="143" t="s">
        <v>299</v>
      </c>
      <c r="AF77" s="143" t="s">
        <v>796</v>
      </c>
      <c r="AG77" s="143" t="s">
        <v>797</v>
      </c>
      <c r="AH77" s="143" t="s">
        <v>302</v>
      </c>
      <c r="AI77" s="143" t="s">
        <v>754</v>
      </c>
      <c r="AJ77" s="144">
        <v>2240</v>
      </c>
      <c r="AK77" s="144">
        <v>2240</v>
      </c>
      <c r="AL77" s="143" t="s">
        <v>798</v>
      </c>
      <c r="AM77" s="144">
        <v>35501.879999999997</v>
      </c>
      <c r="AN77" s="144">
        <v>11538.12</v>
      </c>
      <c r="AO77" s="144">
        <v>47040</v>
      </c>
      <c r="AP77" s="144">
        <v>6498.12</v>
      </c>
      <c r="AQ77" s="144">
        <v>271.88</v>
      </c>
      <c r="AR77" s="144">
        <v>6770</v>
      </c>
      <c r="AS77" s="144">
        <v>0</v>
      </c>
      <c r="AT77" s="144">
        <v>0</v>
      </c>
      <c r="AU77" s="144">
        <v>0</v>
      </c>
      <c r="AV77" s="143">
        <v>21</v>
      </c>
      <c r="AW77" s="143"/>
      <c r="AX77" s="143"/>
      <c r="AY77" s="143"/>
      <c r="AZ77" s="143"/>
      <c r="BA77" s="143"/>
      <c r="BB77" s="143" t="s">
        <v>292</v>
      </c>
      <c r="BC77" s="143" t="s">
        <v>253</v>
      </c>
      <c r="BD77" s="143"/>
      <c r="BE77" s="144">
        <v>0</v>
      </c>
      <c r="BF77" s="143" t="s">
        <v>793</v>
      </c>
      <c r="BG77" s="143">
        <v>9767654214</v>
      </c>
      <c r="BH77" s="147" t="s">
        <v>855</v>
      </c>
      <c r="BI77" s="94" t="s">
        <v>100</v>
      </c>
      <c r="BJ77" s="122">
        <v>46202</v>
      </c>
      <c r="BK77" s="93" t="s">
        <v>104</v>
      </c>
      <c r="BL77" s="94" t="s">
        <v>109</v>
      </c>
      <c r="BM77" s="95" t="s">
        <v>181</v>
      </c>
      <c r="BN77" s="93" t="s">
        <v>222</v>
      </c>
      <c r="BO77" s="93"/>
      <c r="BP77" s="42"/>
      <c r="BQ77" s="145" t="s">
        <v>853</v>
      </c>
    </row>
    <row r="78" spans="1:69" hidden="1" x14ac:dyDescent="0.35">
      <c r="A78" s="133">
        <v>74</v>
      </c>
      <c r="B78" s="143" t="s">
        <v>259</v>
      </c>
      <c r="C78" s="143" t="s">
        <v>260</v>
      </c>
      <c r="D78" s="143" t="s">
        <v>258</v>
      </c>
      <c r="E78" s="143" t="s">
        <v>258</v>
      </c>
      <c r="F78" s="143" t="s">
        <v>258</v>
      </c>
      <c r="G78" s="143" t="s">
        <v>257</v>
      </c>
      <c r="H78" s="143" t="s">
        <v>258</v>
      </c>
      <c r="I78" s="143">
        <v>160171</v>
      </c>
      <c r="J78" s="143" t="s">
        <v>293</v>
      </c>
      <c r="K78" s="143">
        <v>160171</v>
      </c>
      <c r="L78" s="143" t="s">
        <v>262</v>
      </c>
      <c r="M78" s="143" t="s">
        <v>261</v>
      </c>
      <c r="N78" s="143">
        <v>272576</v>
      </c>
      <c r="O78" s="143" t="s">
        <v>559</v>
      </c>
      <c r="P78" s="143">
        <v>724436</v>
      </c>
      <c r="Q78" s="143" t="s">
        <v>294</v>
      </c>
      <c r="R78" s="143" t="s">
        <v>279</v>
      </c>
      <c r="S78" s="143" t="s">
        <v>799</v>
      </c>
      <c r="T78" s="143" t="s">
        <v>799</v>
      </c>
      <c r="U78" s="143" t="s">
        <v>403</v>
      </c>
      <c r="V78" s="143" t="s">
        <v>282</v>
      </c>
      <c r="W78" s="143">
        <v>541</v>
      </c>
      <c r="X78" s="143" t="s">
        <v>296</v>
      </c>
      <c r="Y78" s="143">
        <v>357949102</v>
      </c>
      <c r="Z78" s="143" t="s">
        <v>800</v>
      </c>
      <c r="AA78" s="143" t="s">
        <v>801</v>
      </c>
      <c r="AB78" s="144">
        <v>42000</v>
      </c>
      <c r="AC78" s="143">
        <v>8</v>
      </c>
      <c r="AD78" s="143">
        <v>24</v>
      </c>
      <c r="AE78" s="143" t="s">
        <v>299</v>
      </c>
      <c r="AF78" s="143" t="s">
        <v>802</v>
      </c>
      <c r="AG78" s="143" t="s">
        <v>803</v>
      </c>
      <c r="AH78" s="143" t="s">
        <v>302</v>
      </c>
      <c r="AI78" s="143" t="s">
        <v>567</v>
      </c>
      <c r="AJ78" s="144">
        <v>2240</v>
      </c>
      <c r="AK78" s="144">
        <v>2240</v>
      </c>
      <c r="AL78" s="143" t="s">
        <v>804</v>
      </c>
      <c r="AM78" s="144">
        <v>37867.919999999998</v>
      </c>
      <c r="AN78" s="144">
        <v>11412.08</v>
      </c>
      <c r="AO78" s="144">
        <v>49280</v>
      </c>
      <c r="AP78" s="144">
        <v>4132.08</v>
      </c>
      <c r="AQ78" s="144">
        <v>126.92</v>
      </c>
      <c r="AR78" s="144">
        <v>4259</v>
      </c>
      <c r="AS78" s="144">
        <v>0</v>
      </c>
      <c r="AT78" s="144">
        <v>0</v>
      </c>
      <c r="AU78" s="144">
        <v>0</v>
      </c>
      <c r="AV78" s="143">
        <v>22</v>
      </c>
      <c r="AW78" s="143"/>
      <c r="AX78" s="143"/>
      <c r="AY78" s="143"/>
      <c r="AZ78" s="143"/>
      <c r="BA78" s="143"/>
      <c r="BB78" s="143" t="s">
        <v>292</v>
      </c>
      <c r="BC78" s="143" t="s">
        <v>253</v>
      </c>
      <c r="BD78" s="143"/>
      <c r="BE78" s="144">
        <v>0</v>
      </c>
      <c r="BF78" s="143" t="s">
        <v>799</v>
      </c>
      <c r="BG78" s="143">
        <v>9067549557</v>
      </c>
      <c r="BH78" s="147" t="s">
        <v>855</v>
      </c>
      <c r="BI78" s="94" t="s">
        <v>100</v>
      </c>
      <c r="BJ78" s="122">
        <v>46202</v>
      </c>
      <c r="BK78" s="93" t="s">
        <v>104</v>
      </c>
      <c r="BL78" s="94" t="s">
        <v>109</v>
      </c>
      <c r="BM78" s="95" t="s">
        <v>181</v>
      </c>
      <c r="BN78" s="93" t="s">
        <v>222</v>
      </c>
      <c r="BO78" s="93"/>
      <c r="BP78" s="42"/>
      <c r="BQ78" s="145" t="s">
        <v>853</v>
      </c>
    </row>
    <row r="79" spans="1:69" hidden="1" x14ac:dyDescent="0.35">
      <c r="A79" s="133">
        <v>75</v>
      </c>
      <c r="B79" s="143" t="s">
        <v>259</v>
      </c>
      <c r="C79" s="143" t="s">
        <v>260</v>
      </c>
      <c r="D79" s="143" t="s">
        <v>258</v>
      </c>
      <c r="E79" s="143" t="s">
        <v>258</v>
      </c>
      <c r="F79" s="143" t="s">
        <v>258</v>
      </c>
      <c r="G79" s="143" t="s">
        <v>257</v>
      </c>
      <c r="H79" s="143" t="s">
        <v>258</v>
      </c>
      <c r="I79" s="143">
        <v>162403</v>
      </c>
      <c r="J79" s="143" t="s">
        <v>278</v>
      </c>
      <c r="K79" s="143">
        <v>162403</v>
      </c>
      <c r="L79" s="143" t="s">
        <v>262</v>
      </c>
      <c r="M79" s="143" t="s">
        <v>261</v>
      </c>
      <c r="N79" s="143">
        <v>276236</v>
      </c>
      <c r="O79" s="143" t="s">
        <v>805</v>
      </c>
      <c r="P79" s="143">
        <v>362728</v>
      </c>
      <c r="Q79" s="143" t="s">
        <v>806</v>
      </c>
      <c r="R79" s="143" t="s">
        <v>279</v>
      </c>
      <c r="S79" s="143" t="s">
        <v>807</v>
      </c>
      <c r="T79" s="143" t="s">
        <v>807</v>
      </c>
      <c r="U79" s="143" t="s">
        <v>334</v>
      </c>
      <c r="V79" s="143" t="s">
        <v>282</v>
      </c>
      <c r="W79" s="143">
        <v>0</v>
      </c>
      <c r="X79" s="143" t="s">
        <v>808</v>
      </c>
      <c r="Y79" s="143">
        <v>357378763</v>
      </c>
      <c r="Z79" s="143" t="s">
        <v>809</v>
      </c>
      <c r="AA79" s="143" t="s">
        <v>810</v>
      </c>
      <c r="AB79" s="144">
        <v>65000</v>
      </c>
      <c r="AC79" s="143">
        <v>7</v>
      </c>
      <c r="AD79" s="143">
        <v>24</v>
      </c>
      <c r="AE79" s="143" t="s">
        <v>779</v>
      </c>
      <c r="AF79" s="143" t="s">
        <v>460</v>
      </c>
      <c r="AG79" s="143" t="s">
        <v>811</v>
      </c>
      <c r="AH79" s="143" t="s">
        <v>302</v>
      </c>
      <c r="AI79" s="143" t="s">
        <v>639</v>
      </c>
      <c r="AJ79" s="144">
        <v>3470</v>
      </c>
      <c r="AK79" s="144">
        <v>3470</v>
      </c>
      <c r="AL79" s="143" t="s">
        <v>812</v>
      </c>
      <c r="AM79" s="144">
        <v>60523.39</v>
      </c>
      <c r="AN79" s="144">
        <v>19286.61</v>
      </c>
      <c r="AO79" s="144">
        <v>79810</v>
      </c>
      <c r="AP79" s="144">
        <v>4476.6099999999997</v>
      </c>
      <c r="AQ79" s="144">
        <v>92.39</v>
      </c>
      <c r="AR79" s="144">
        <v>4569</v>
      </c>
      <c r="AS79" s="144">
        <v>0</v>
      </c>
      <c r="AT79" s="144">
        <v>0</v>
      </c>
      <c r="AU79" s="144">
        <v>0</v>
      </c>
      <c r="AV79" s="143">
        <v>23</v>
      </c>
      <c r="AW79" s="143"/>
      <c r="AX79" s="143"/>
      <c r="AY79" s="143"/>
      <c r="AZ79" s="143"/>
      <c r="BA79" s="143"/>
      <c r="BB79" s="143" t="s">
        <v>292</v>
      </c>
      <c r="BC79" s="143" t="s">
        <v>253</v>
      </c>
      <c r="BD79" s="143"/>
      <c r="BE79" s="144">
        <v>0</v>
      </c>
      <c r="BF79" s="143" t="s">
        <v>807</v>
      </c>
      <c r="BG79" s="143">
        <v>7385862835</v>
      </c>
      <c r="BH79" s="147" t="s">
        <v>855</v>
      </c>
      <c r="BI79" s="94" t="s">
        <v>100</v>
      </c>
      <c r="BJ79" s="122">
        <v>46202</v>
      </c>
      <c r="BK79" s="93" t="s">
        <v>103</v>
      </c>
      <c r="BL79" s="94" t="s">
        <v>108</v>
      </c>
      <c r="BM79" s="95" t="s">
        <v>180</v>
      </c>
      <c r="BN79" s="93" t="s">
        <v>222</v>
      </c>
      <c r="BO79" s="93"/>
      <c r="BP79" s="42"/>
      <c r="BQ79" s="145" t="s">
        <v>853</v>
      </c>
    </row>
    <row r="80" spans="1:69" hidden="1" x14ac:dyDescent="0.35">
      <c r="A80" s="133">
        <v>76</v>
      </c>
      <c r="B80" s="143" t="s">
        <v>259</v>
      </c>
      <c r="C80" s="143" t="s">
        <v>260</v>
      </c>
      <c r="D80" s="143" t="s">
        <v>258</v>
      </c>
      <c r="E80" s="143" t="s">
        <v>258</v>
      </c>
      <c r="F80" s="143" t="s">
        <v>258</v>
      </c>
      <c r="G80" s="143" t="s">
        <v>257</v>
      </c>
      <c r="H80" s="143" t="s">
        <v>258</v>
      </c>
      <c r="I80" s="143">
        <v>155090</v>
      </c>
      <c r="J80" s="143" t="s">
        <v>278</v>
      </c>
      <c r="K80" s="143">
        <v>155090</v>
      </c>
      <c r="L80" s="143" t="s">
        <v>265</v>
      </c>
      <c r="M80" s="143" t="s">
        <v>264</v>
      </c>
      <c r="N80" s="143">
        <v>263595</v>
      </c>
      <c r="O80" s="143" t="s">
        <v>653</v>
      </c>
      <c r="P80" s="143">
        <v>346100</v>
      </c>
      <c r="Q80" s="143" t="s">
        <v>654</v>
      </c>
      <c r="R80" s="143" t="s">
        <v>279</v>
      </c>
      <c r="S80" s="143" t="s">
        <v>813</v>
      </c>
      <c r="T80" s="143" t="s">
        <v>813</v>
      </c>
      <c r="U80" s="143" t="s">
        <v>281</v>
      </c>
      <c r="V80" s="143" t="s">
        <v>282</v>
      </c>
      <c r="W80" s="143">
        <v>541</v>
      </c>
      <c r="X80" s="143" t="s">
        <v>296</v>
      </c>
      <c r="Y80" s="143">
        <v>357231987</v>
      </c>
      <c r="Z80" s="143" t="s">
        <v>814</v>
      </c>
      <c r="AA80" s="143" t="s">
        <v>815</v>
      </c>
      <c r="AB80" s="144">
        <v>42000</v>
      </c>
      <c r="AC80" s="143">
        <v>10</v>
      </c>
      <c r="AD80" s="143">
        <v>24</v>
      </c>
      <c r="AE80" s="143" t="s">
        <v>299</v>
      </c>
      <c r="AF80" s="143" t="s">
        <v>816</v>
      </c>
      <c r="AG80" s="143" t="s">
        <v>817</v>
      </c>
      <c r="AH80" s="143" t="s">
        <v>302</v>
      </c>
      <c r="AI80" s="143" t="s">
        <v>818</v>
      </c>
      <c r="AJ80" s="144">
        <v>2240</v>
      </c>
      <c r="AK80" s="144">
        <v>2240</v>
      </c>
      <c r="AL80" s="143" t="s">
        <v>819</v>
      </c>
      <c r="AM80" s="144">
        <v>38682.5</v>
      </c>
      <c r="AN80" s="144">
        <v>12837.5</v>
      </c>
      <c r="AO80" s="144">
        <v>51520</v>
      </c>
      <c r="AP80" s="144">
        <v>3317.5</v>
      </c>
      <c r="AQ80" s="144">
        <v>68.5</v>
      </c>
      <c r="AR80" s="144">
        <v>3386</v>
      </c>
      <c r="AS80" s="144">
        <v>0</v>
      </c>
      <c r="AT80" s="144">
        <v>0</v>
      </c>
      <c r="AU80" s="144">
        <v>0</v>
      </c>
      <c r="AV80" s="143">
        <v>23</v>
      </c>
      <c r="AW80" s="143"/>
      <c r="AX80" s="143"/>
      <c r="AY80" s="143"/>
      <c r="AZ80" s="143"/>
      <c r="BA80" s="143"/>
      <c r="BB80" s="143" t="s">
        <v>292</v>
      </c>
      <c r="BC80" s="143" t="s">
        <v>253</v>
      </c>
      <c r="BD80" s="143"/>
      <c r="BE80" s="144">
        <v>0</v>
      </c>
      <c r="BF80" s="143" t="s">
        <v>813</v>
      </c>
      <c r="BG80" s="143">
        <v>8329316884</v>
      </c>
      <c r="BH80" s="147" t="s">
        <v>855</v>
      </c>
      <c r="BI80" s="94" t="s">
        <v>100</v>
      </c>
      <c r="BJ80" s="122">
        <v>46202</v>
      </c>
      <c r="BK80" s="93" t="s">
        <v>103</v>
      </c>
      <c r="BL80" s="94" t="s">
        <v>108</v>
      </c>
      <c r="BM80" s="95" t="s">
        <v>181</v>
      </c>
      <c r="BN80" s="93" t="s">
        <v>222</v>
      </c>
      <c r="BO80" s="93"/>
      <c r="BP80" s="42"/>
      <c r="BQ80" s="145" t="s">
        <v>853</v>
      </c>
    </row>
    <row r="81" spans="1:69" hidden="1" x14ac:dyDescent="0.35">
      <c r="A81" s="133">
        <v>77</v>
      </c>
      <c r="B81" s="143" t="s">
        <v>259</v>
      </c>
      <c r="C81" s="143" t="s">
        <v>260</v>
      </c>
      <c r="D81" s="143" t="s">
        <v>258</v>
      </c>
      <c r="E81" s="143" t="s">
        <v>258</v>
      </c>
      <c r="F81" s="143" t="s">
        <v>258</v>
      </c>
      <c r="G81" s="143" t="s">
        <v>257</v>
      </c>
      <c r="H81" s="143" t="s">
        <v>258</v>
      </c>
      <c r="I81" s="143">
        <v>160171</v>
      </c>
      <c r="J81" s="143" t="s">
        <v>293</v>
      </c>
      <c r="K81" s="143">
        <v>160171</v>
      </c>
      <c r="L81" s="143" t="s">
        <v>262</v>
      </c>
      <c r="M81" s="143" t="s">
        <v>261</v>
      </c>
      <c r="N81" s="143">
        <v>272576</v>
      </c>
      <c r="O81" s="143" t="s">
        <v>559</v>
      </c>
      <c r="P81" s="143">
        <v>724436</v>
      </c>
      <c r="Q81" s="143" t="s">
        <v>294</v>
      </c>
      <c r="R81" s="143" t="s">
        <v>279</v>
      </c>
      <c r="S81" s="143" t="s">
        <v>820</v>
      </c>
      <c r="T81" s="143" t="s">
        <v>820</v>
      </c>
      <c r="U81" s="143" t="s">
        <v>281</v>
      </c>
      <c r="V81" s="143" t="s">
        <v>354</v>
      </c>
      <c r="W81" s="143">
        <v>541</v>
      </c>
      <c r="X81" s="143" t="s">
        <v>296</v>
      </c>
      <c r="Y81" s="143">
        <v>357949199</v>
      </c>
      <c r="Z81" s="143" t="s">
        <v>821</v>
      </c>
      <c r="AA81" s="143" t="s">
        <v>801</v>
      </c>
      <c r="AB81" s="144">
        <v>42000</v>
      </c>
      <c r="AC81" s="143">
        <v>8</v>
      </c>
      <c r="AD81" s="143">
        <v>24</v>
      </c>
      <c r="AE81" s="143" t="s">
        <v>299</v>
      </c>
      <c r="AF81" s="143" t="s">
        <v>802</v>
      </c>
      <c r="AG81" s="143" t="s">
        <v>803</v>
      </c>
      <c r="AH81" s="143" t="s">
        <v>302</v>
      </c>
      <c r="AI81" s="143" t="s">
        <v>567</v>
      </c>
      <c r="AJ81" s="144">
        <v>2240</v>
      </c>
      <c r="AK81" s="144">
        <v>2240</v>
      </c>
      <c r="AL81" s="143" t="s">
        <v>798</v>
      </c>
      <c r="AM81" s="144">
        <v>37867.919999999998</v>
      </c>
      <c r="AN81" s="144">
        <v>11412.08</v>
      </c>
      <c r="AO81" s="144">
        <v>49280</v>
      </c>
      <c r="AP81" s="144">
        <v>4132.08</v>
      </c>
      <c r="AQ81" s="144">
        <v>126.92</v>
      </c>
      <c r="AR81" s="144">
        <v>4259</v>
      </c>
      <c r="AS81" s="144">
        <v>0</v>
      </c>
      <c r="AT81" s="144">
        <v>0</v>
      </c>
      <c r="AU81" s="144">
        <v>0</v>
      </c>
      <c r="AV81" s="143">
        <v>22</v>
      </c>
      <c r="AW81" s="143"/>
      <c r="AX81" s="143"/>
      <c r="AY81" s="143"/>
      <c r="AZ81" s="143"/>
      <c r="BA81" s="143"/>
      <c r="BB81" s="143" t="s">
        <v>292</v>
      </c>
      <c r="BC81" s="143" t="s">
        <v>253</v>
      </c>
      <c r="BD81" s="143"/>
      <c r="BE81" s="144">
        <v>0</v>
      </c>
      <c r="BF81" s="143" t="s">
        <v>820</v>
      </c>
      <c r="BG81" s="143">
        <v>7030458995</v>
      </c>
      <c r="BH81" s="147" t="s">
        <v>855</v>
      </c>
      <c r="BI81" s="94" t="s">
        <v>100</v>
      </c>
      <c r="BJ81" s="122">
        <v>46202</v>
      </c>
      <c r="BK81" s="93" t="s">
        <v>103</v>
      </c>
      <c r="BL81" s="94" t="s">
        <v>108</v>
      </c>
      <c r="BM81" s="95" t="s">
        <v>181</v>
      </c>
      <c r="BN81" s="93" t="s">
        <v>222</v>
      </c>
      <c r="BO81" s="93"/>
      <c r="BP81" s="42"/>
      <c r="BQ81" s="145" t="s">
        <v>853</v>
      </c>
    </row>
    <row r="82" spans="1:69" hidden="1" x14ac:dyDescent="0.35">
      <c r="A82" s="133">
        <v>78</v>
      </c>
      <c r="B82" s="143" t="s">
        <v>259</v>
      </c>
      <c r="C82" s="143" t="s">
        <v>260</v>
      </c>
      <c r="D82" s="143" t="s">
        <v>258</v>
      </c>
      <c r="E82" s="143" t="s">
        <v>258</v>
      </c>
      <c r="F82" s="143" t="s">
        <v>258</v>
      </c>
      <c r="G82" s="143" t="s">
        <v>257</v>
      </c>
      <c r="H82" s="143" t="s">
        <v>258</v>
      </c>
      <c r="I82" s="143">
        <v>162556</v>
      </c>
      <c r="J82" s="143" t="s">
        <v>278</v>
      </c>
      <c r="K82" s="143">
        <v>162556</v>
      </c>
      <c r="L82" s="143" t="s">
        <v>262</v>
      </c>
      <c r="M82" s="143" t="s">
        <v>261</v>
      </c>
      <c r="N82" s="143">
        <v>276682</v>
      </c>
      <c r="O82" s="143" t="s">
        <v>714</v>
      </c>
      <c r="P82" s="143">
        <v>845053</v>
      </c>
      <c r="Q82" s="143" t="s">
        <v>748</v>
      </c>
      <c r="R82" s="143" t="s">
        <v>279</v>
      </c>
      <c r="S82" s="143" t="s">
        <v>822</v>
      </c>
      <c r="T82" s="143" t="s">
        <v>822</v>
      </c>
      <c r="U82" s="143" t="s">
        <v>281</v>
      </c>
      <c r="V82" s="143" t="s">
        <v>354</v>
      </c>
      <c r="W82" s="143">
        <v>541</v>
      </c>
      <c r="X82" s="143" t="s">
        <v>296</v>
      </c>
      <c r="Y82" s="143">
        <v>357387139</v>
      </c>
      <c r="Z82" s="143" t="s">
        <v>823</v>
      </c>
      <c r="AA82" s="143" t="s">
        <v>810</v>
      </c>
      <c r="AB82" s="144">
        <v>42000</v>
      </c>
      <c r="AC82" s="143">
        <v>8</v>
      </c>
      <c r="AD82" s="143">
        <v>24</v>
      </c>
      <c r="AE82" s="143" t="s">
        <v>299</v>
      </c>
      <c r="AF82" s="143" t="s">
        <v>460</v>
      </c>
      <c r="AG82" s="143" t="s">
        <v>824</v>
      </c>
      <c r="AH82" s="143" t="s">
        <v>302</v>
      </c>
      <c r="AI82" s="143" t="s">
        <v>303</v>
      </c>
      <c r="AJ82" s="144">
        <v>2240</v>
      </c>
      <c r="AK82" s="144">
        <v>2240</v>
      </c>
      <c r="AL82" s="143" t="s">
        <v>804</v>
      </c>
      <c r="AM82" s="144">
        <v>38999.42</v>
      </c>
      <c r="AN82" s="144">
        <v>12520.58</v>
      </c>
      <c r="AO82" s="144">
        <v>51520</v>
      </c>
      <c r="AP82" s="144">
        <v>3000.58</v>
      </c>
      <c r="AQ82" s="144">
        <v>62.42</v>
      </c>
      <c r="AR82" s="144">
        <v>3063</v>
      </c>
      <c r="AS82" s="144">
        <v>0</v>
      </c>
      <c r="AT82" s="144">
        <v>0</v>
      </c>
      <c r="AU82" s="144">
        <v>0</v>
      </c>
      <c r="AV82" s="143">
        <v>23</v>
      </c>
      <c r="AW82" s="143"/>
      <c r="AX82" s="143"/>
      <c r="AY82" s="143"/>
      <c r="AZ82" s="143"/>
      <c r="BA82" s="143"/>
      <c r="BB82" s="143" t="s">
        <v>292</v>
      </c>
      <c r="BC82" s="143" t="s">
        <v>253</v>
      </c>
      <c r="BD82" s="143"/>
      <c r="BE82" s="144">
        <v>0</v>
      </c>
      <c r="BF82" s="143" t="s">
        <v>822</v>
      </c>
      <c r="BG82" s="143">
        <v>9767114178</v>
      </c>
      <c r="BH82" s="147" t="s">
        <v>855</v>
      </c>
      <c r="BI82" s="94" t="s">
        <v>100</v>
      </c>
      <c r="BJ82" s="122">
        <v>46202</v>
      </c>
      <c r="BK82" s="93" t="s">
        <v>103</v>
      </c>
      <c r="BL82" s="94" t="s">
        <v>108</v>
      </c>
      <c r="BM82" s="95" t="s">
        <v>180</v>
      </c>
      <c r="BN82" s="93" t="s">
        <v>222</v>
      </c>
      <c r="BO82" s="93"/>
      <c r="BP82" s="42"/>
      <c r="BQ82" s="146" t="s">
        <v>853</v>
      </c>
    </row>
    <row r="83" spans="1:69" hidden="1" x14ac:dyDescent="0.35">
      <c r="A83" s="133">
        <v>79</v>
      </c>
      <c r="B83" s="143" t="s">
        <v>259</v>
      </c>
      <c r="C83" s="143" t="s">
        <v>260</v>
      </c>
      <c r="D83" s="143" t="s">
        <v>258</v>
      </c>
      <c r="E83" s="143" t="s">
        <v>258</v>
      </c>
      <c r="F83" s="143" t="s">
        <v>258</v>
      </c>
      <c r="G83" s="143" t="s">
        <v>257</v>
      </c>
      <c r="H83" s="143" t="s">
        <v>258</v>
      </c>
      <c r="I83" s="143">
        <v>156293</v>
      </c>
      <c r="J83" s="143" t="s">
        <v>278</v>
      </c>
      <c r="K83" s="143">
        <v>156293</v>
      </c>
      <c r="L83" s="143" t="s">
        <v>265</v>
      </c>
      <c r="M83" s="143" t="s">
        <v>264</v>
      </c>
      <c r="N83" s="143">
        <v>265636</v>
      </c>
      <c r="O83" s="143" t="s">
        <v>825</v>
      </c>
      <c r="P83" s="143">
        <v>348764</v>
      </c>
      <c r="Q83" s="143" t="s">
        <v>826</v>
      </c>
      <c r="R83" s="143" t="s">
        <v>279</v>
      </c>
      <c r="S83" s="143" t="s">
        <v>827</v>
      </c>
      <c r="T83" s="143" t="s">
        <v>827</v>
      </c>
      <c r="U83" s="143" t="s">
        <v>281</v>
      </c>
      <c r="V83" s="143" t="s">
        <v>282</v>
      </c>
      <c r="W83" s="143">
        <v>0</v>
      </c>
      <c r="X83" s="143" t="s">
        <v>296</v>
      </c>
      <c r="Y83" s="143">
        <v>357737654</v>
      </c>
      <c r="Z83" s="143" t="s">
        <v>828</v>
      </c>
      <c r="AA83" s="143" t="s">
        <v>829</v>
      </c>
      <c r="AB83" s="144">
        <v>80000</v>
      </c>
      <c r="AC83" s="143">
        <v>7</v>
      </c>
      <c r="AD83" s="143">
        <v>24</v>
      </c>
      <c r="AE83" s="143" t="s">
        <v>787</v>
      </c>
      <c r="AF83" s="143" t="s">
        <v>830</v>
      </c>
      <c r="AG83" s="143" t="s">
        <v>831</v>
      </c>
      <c r="AH83" s="143" t="s">
        <v>340</v>
      </c>
      <c r="AI83" s="143" t="s">
        <v>832</v>
      </c>
      <c r="AJ83" s="144">
        <v>4270</v>
      </c>
      <c r="AK83" s="144">
        <v>4270</v>
      </c>
      <c r="AL83" s="143" t="s">
        <v>812</v>
      </c>
      <c r="AM83" s="144">
        <v>70532.39</v>
      </c>
      <c r="AN83" s="144">
        <v>23407.61</v>
      </c>
      <c r="AO83" s="144">
        <v>93940</v>
      </c>
      <c r="AP83" s="144">
        <v>9467.61</v>
      </c>
      <c r="AQ83" s="144">
        <v>309.39</v>
      </c>
      <c r="AR83" s="144">
        <v>9777</v>
      </c>
      <c r="AS83" s="144">
        <v>0</v>
      </c>
      <c r="AT83" s="144">
        <v>0</v>
      </c>
      <c r="AU83" s="144">
        <v>0</v>
      </c>
      <c r="AV83" s="143">
        <v>22</v>
      </c>
      <c r="AW83" s="143"/>
      <c r="AX83" s="143"/>
      <c r="AY83" s="143"/>
      <c r="AZ83" s="143"/>
      <c r="BA83" s="143"/>
      <c r="BB83" s="143" t="s">
        <v>292</v>
      </c>
      <c r="BC83" s="143" t="s">
        <v>253</v>
      </c>
      <c r="BD83" s="143"/>
      <c r="BE83" s="144">
        <v>0</v>
      </c>
      <c r="BF83" s="143" t="s">
        <v>827</v>
      </c>
      <c r="BG83" s="143">
        <v>7745008803</v>
      </c>
      <c r="BH83" s="147" t="s">
        <v>855</v>
      </c>
      <c r="BI83" s="94" t="s">
        <v>100</v>
      </c>
      <c r="BJ83" s="122">
        <v>46202</v>
      </c>
      <c r="BK83" s="93" t="s">
        <v>104</v>
      </c>
      <c r="BL83" s="94" t="s">
        <v>109</v>
      </c>
      <c r="BM83" s="95" t="s">
        <v>180</v>
      </c>
      <c r="BN83" s="93" t="s">
        <v>222</v>
      </c>
      <c r="BO83" s="93"/>
      <c r="BP83" s="42"/>
      <c r="BQ83" s="145" t="s">
        <v>853</v>
      </c>
    </row>
    <row r="84" spans="1:69" hidden="1" x14ac:dyDescent="0.35">
      <c r="A84" s="133">
        <v>80</v>
      </c>
      <c r="B84" s="143" t="s">
        <v>259</v>
      </c>
      <c r="C84" s="143" t="s">
        <v>260</v>
      </c>
      <c r="D84" s="143" t="s">
        <v>258</v>
      </c>
      <c r="E84" s="143" t="s">
        <v>258</v>
      </c>
      <c r="F84" s="143" t="s">
        <v>258</v>
      </c>
      <c r="G84" s="143" t="s">
        <v>257</v>
      </c>
      <c r="H84" s="143" t="s">
        <v>258</v>
      </c>
      <c r="I84" s="143">
        <v>155935</v>
      </c>
      <c r="J84" s="143" t="s">
        <v>278</v>
      </c>
      <c r="K84" s="143">
        <v>155935</v>
      </c>
      <c r="L84" s="143" t="s">
        <v>265</v>
      </c>
      <c r="M84" s="143" t="s">
        <v>264</v>
      </c>
      <c r="N84" s="143">
        <v>265938</v>
      </c>
      <c r="O84" s="143" t="s">
        <v>530</v>
      </c>
      <c r="P84" s="143">
        <v>349122</v>
      </c>
      <c r="Q84" s="143" t="s">
        <v>531</v>
      </c>
      <c r="R84" s="143" t="s">
        <v>279</v>
      </c>
      <c r="S84" s="143" t="s">
        <v>833</v>
      </c>
      <c r="T84" s="143" t="s">
        <v>833</v>
      </c>
      <c r="U84" s="143" t="s">
        <v>395</v>
      </c>
      <c r="V84" s="143" t="s">
        <v>282</v>
      </c>
      <c r="W84" s="143">
        <v>0</v>
      </c>
      <c r="X84" s="143" t="s">
        <v>834</v>
      </c>
      <c r="Y84" s="143">
        <v>357822825</v>
      </c>
      <c r="Z84" s="143" t="s">
        <v>835</v>
      </c>
      <c r="AA84" s="143" t="s">
        <v>778</v>
      </c>
      <c r="AB84" s="144">
        <v>80000</v>
      </c>
      <c r="AC84" s="143">
        <v>7</v>
      </c>
      <c r="AD84" s="143">
        <v>24</v>
      </c>
      <c r="AE84" s="143" t="s">
        <v>286</v>
      </c>
      <c r="AF84" s="143" t="s">
        <v>836</v>
      </c>
      <c r="AG84" s="143" t="s">
        <v>537</v>
      </c>
      <c r="AH84" s="143" t="s">
        <v>340</v>
      </c>
      <c r="AI84" s="143" t="s">
        <v>832</v>
      </c>
      <c r="AJ84" s="144">
        <v>4230</v>
      </c>
      <c r="AK84" s="144">
        <v>4230</v>
      </c>
      <c r="AL84" s="143" t="s">
        <v>812</v>
      </c>
      <c r="AM84" s="144">
        <v>71226.039999999994</v>
      </c>
      <c r="AN84" s="144">
        <v>21833.96</v>
      </c>
      <c r="AO84" s="144">
        <v>93060</v>
      </c>
      <c r="AP84" s="144">
        <v>8773.9599999999991</v>
      </c>
      <c r="AQ84" s="144">
        <v>270.04000000000002</v>
      </c>
      <c r="AR84" s="144">
        <v>9044</v>
      </c>
      <c r="AS84" s="144">
        <v>0</v>
      </c>
      <c r="AT84" s="144">
        <v>0</v>
      </c>
      <c r="AU84" s="144">
        <v>0</v>
      </c>
      <c r="AV84" s="143">
        <v>22</v>
      </c>
      <c r="AW84" s="143"/>
      <c r="AX84" s="143"/>
      <c r="AY84" s="143"/>
      <c r="AZ84" s="143"/>
      <c r="BA84" s="143"/>
      <c r="BB84" s="143" t="s">
        <v>292</v>
      </c>
      <c r="BC84" s="143" t="s">
        <v>253</v>
      </c>
      <c r="BD84" s="143"/>
      <c r="BE84" s="144">
        <v>0</v>
      </c>
      <c r="BF84" s="143" t="s">
        <v>833</v>
      </c>
      <c r="BG84" s="143">
        <v>8999260775</v>
      </c>
      <c r="BH84" s="147" t="s">
        <v>855</v>
      </c>
      <c r="BI84" s="94" t="s">
        <v>100</v>
      </c>
      <c r="BJ84" s="122">
        <v>46202</v>
      </c>
      <c r="BK84" s="93" t="s">
        <v>103</v>
      </c>
      <c r="BL84" s="94" t="s">
        <v>108</v>
      </c>
      <c r="BM84" s="95" t="s">
        <v>181</v>
      </c>
      <c r="BN84" s="93" t="s">
        <v>222</v>
      </c>
      <c r="BO84" s="93"/>
      <c r="BP84" s="42"/>
      <c r="BQ84" s="145" t="s">
        <v>853</v>
      </c>
    </row>
    <row r="85" spans="1:69" hidden="1" x14ac:dyDescent="0.35">
      <c r="A85" s="133">
        <v>81</v>
      </c>
      <c r="B85" s="143" t="s">
        <v>259</v>
      </c>
      <c r="C85" s="143" t="s">
        <v>260</v>
      </c>
      <c r="D85" s="143" t="s">
        <v>258</v>
      </c>
      <c r="E85" s="143" t="s">
        <v>258</v>
      </c>
      <c r="F85" s="143" t="s">
        <v>258</v>
      </c>
      <c r="G85" s="143" t="s">
        <v>257</v>
      </c>
      <c r="H85" s="143" t="s">
        <v>258</v>
      </c>
      <c r="I85" s="143">
        <v>158606</v>
      </c>
      <c r="J85" s="143" t="s">
        <v>278</v>
      </c>
      <c r="K85" s="143">
        <v>158606</v>
      </c>
      <c r="L85" s="143" t="s">
        <v>262</v>
      </c>
      <c r="M85" s="143" t="s">
        <v>261</v>
      </c>
      <c r="N85" s="143">
        <v>269699</v>
      </c>
      <c r="O85" s="143" t="s">
        <v>837</v>
      </c>
      <c r="P85" s="143">
        <v>353943</v>
      </c>
      <c r="Q85" s="143" t="s">
        <v>838</v>
      </c>
      <c r="R85" s="143" t="s">
        <v>279</v>
      </c>
      <c r="S85" s="143" t="s">
        <v>839</v>
      </c>
      <c r="T85" s="143" t="s">
        <v>839</v>
      </c>
      <c r="U85" s="143" t="s">
        <v>281</v>
      </c>
      <c r="V85" s="143" t="s">
        <v>282</v>
      </c>
      <c r="W85" s="143">
        <v>541</v>
      </c>
      <c r="X85" s="143" t="s">
        <v>296</v>
      </c>
      <c r="Y85" s="143">
        <v>357343124</v>
      </c>
      <c r="Z85" s="143" t="s">
        <v>840</v>
      </c>
      <c r="AA85" s="143" t="s">
        <v>298</v>
      </c>
      <c r="AB85" s="144">
        <v>32000</v>
      </c>
      <c r="AC85" s="143">
        <v>6</v>
      </c>
      <c r="AD85" s="143">
        <v>24</v>
      </c>
      <c r="AE85" s="143" t="s">
        <v>299</v>
      </c>
      <c r="AF85" s="143" t="s">
        <v>300</v>
      </c>
      <c r="AG85" s="143" t="s">
        <v>301</v>
      </c>
      <c r="AH85" s="143" t="s">
        <v>302</v>
      </c>
      <c r="AI85" s="143" t="s">
        <v>350</v>
      </c>
      <c r="AJ85" s="144">
        <v>1710</v>
      </c>
      <c r="AK85" s="144">
        <v>1710</v>
      </c>
      <c r="AL85" s="143" t="s">
        <v>841</v>
      </c>
      <c r="AM85" s="144">
        <v>28485.98</v>
      </c>
      <c r="AN85" s="144">
        <v>9134.02</v>
      </c>
      <c r="AO85" s="144">
        <v>37620</v>
      </c>
      <c r="AP85" s="144">
        <v>3514.02</v>
      </c>
      <c r="AQ85" s="144">
        <v>113.98</v>
      </c>
      <c r="AR85" s="144">
        <v>3628</v>
      </c>
      <c r="AS85" s="144">
        <v>1635.39</v>
      </c>
      <c r="AT85" s="144">
        <v>74.61</v>
      </c>
      <c r="AU85" s="144">
        <v>1710</v>
      </c>
      <c r="AV85" s="143">
        <v>23</v>
      </c>
      <c r="AW85" s="143"/>
      <c r="AX85" s="143"/>
      <c r="AY85" s="143"/>
      <c r="AZ85" s="143"/>
      <c r="BA85" s="143"/>
      <c r="BB85" s="143" t="s">
        <v>292</v>
      </c>
      <c r="BC85" s="143" t="s">
        <v>253</v>
      </c>
      <c r="BD85" s="143"/>
      <c r="BE85" s="144">
        <v>0</v>
      </c>
      <c r="BF85" s="143" t="s">
        <v>839</v>
      </c>
      <c r="BG85" s="143">
        <v>7666031851</v>
      </c>
      <c r="BH85" s="147" t="s">
        <v>855</v>
      </c>
      <c r="BI85" s="94" t="s">
        <v>100</v>
      </c>
      <c r="BJ85" s="122">
        <v>46202</v>
      </c>
      <c r="BK85" s="93" t="s">
        <v>103</v>
      </c>
      <c r="BL85" s="94" t="s">
        <v>108</v>
      </c>
      <c r="BM85" s="95" t="s">
        <v>181</v>
      </c>
      <c r="BN85" s="93" t="s">
        <v>222</v>
      </c>
      <c r="BO85" s="93"/>
      <c r="BP85" s="42"/>
      <c r="BQ85" s="146" t="s">
        <v>853</v>
      </c>
    </row>
    <row r="86" spans="1:69" hidden="1" x14ac:dyDescent="0.35">
      <c r="A86" s="133">
        <v>82</v>
      </c>
      <c r="B86" s="143" t="s">
        <v>259</v>
      </c>
      <c r="C86" s="143" t="s">
        <v>260</v>
      </c>
      <c r="D86" s="143" t="s">
        <v>258</v>
      </c>
      <c r="E86" s="143" t="s">
        <v>258</v>
      </c>
      <c r="F86" s="143" t="s">
        <v>258</v>
      </c>
      <c r="G86" s="143" t="s">
        <v>257</v>
      </c>
      <c r="H86" s="143" t="s">
        <v>258</v>
      </c>
      <c r="I86" s="143">
        <v>160171</v>
      </c>
      <c r="J86" s="143" t="s">
        <v>293</v>
      </c>
      <c r="K86" s="143">
        <v>160171</v>
      </c>
      <c r="L86" s="143" t="s">
        <v>262</v>
      </c>
      <c r="M86" s="143" t="s">
        <v>261</v>
      </c>
      <c r="N86" s="143">
        <v>495784</v>
      </c>
      <c r="O86" s="143" t="s">
        <v>842</v>
      </c>
      <c r="P86" s="143">
        <v>795771</v>
      </c>
      <c r="Q86" s="143" t="s">
        <v>843</v>
      </c>
      <c r="R86" s="143" t="s">
        <v>279</v>
      </c>
      <c r="S86" s="143" t="s">
        <v>844</v>
      </c>
      <c r="T86" s="143" t="s">
        <v>844</v>
      </c>
      <c r="U86" s="143" t="s">
        <v>281</v>
      </c>
      <c r="V86" s="143" t="s">
        <v>354</v>
      </c>
      <c r="W86" s="143">
        <v>541</v>
      </c>
      <c r="X86" s="143" t="s">
        <v>296</v>
      </c>
      <c r="Y86" s="143">
        <v>357001988</v>
      </c>
      <c r="Z86" s="143" t="s">
        <v>845</v>
      </c>
      <c r="AA86" s="143" t="s">
        <v>810</v>
      </c>
      <c r="AB86" s="144">
        <v>42000</v>
      </c>
      <c r="AC86" s="143">
        <v>3</v>
      </c>
      <c r="AD86" s="143">
        <v>24</v>
      </c>
      <c r="AE86" s="143" t="s">
        <v>299</v>
      </c>
      <c r="AF86" s="143" t="s">
        <v>460</v>
      </c>
      <c r="AG86" s="143" t="s">
        <v>824</v>
      </c>
      <c r="AH86" s="143" t="s">
        <v>302</v>
      </c>
      <c r="AI86" s="143" t="s">
        <v>846</v>
      </c>
      <c r="AJ86" s="144">
        <v>2240</v>
      </c>
      <c r="AK86" s="144">
        <v>2240</v>
      </c>
      <c r="AL86" s="143" t="s">
        <v>847</v>
      </c>
      <c r="AM86" s="144">
        <v>39225.79</v>
      </c>
      <c r="AN86" s="144">
        <v>12294.21</v>
      </c>
      <c r="AO86" s="144">
        <v>51520</v>
      </c>
      <c r="AP86" s="144">
        <v>2774.21</v>
      </c>
      <c r="AQ86" s="144">
        <v>57.79</v>
      </c>
      <c r="AR86" s="144">
        <v>2832</v>
      </c>
      <c r="AS86" s="144">
        <v>0</v>
      </c>
      <c r="AT86" s="144">
        <v>0</v>
      </c>
      <c r="AU86" s="144">
        <v>0</v>
      </c>
      <c r="AV86" s="143">
        <v>23</v>
      </c>
      <c r="AW86" s="143"/>
      <c r="AX86" s="143"/>
      <c r="AY86" s="143"/>
      <c r="AZ86" s="143"/>
      <c r="BA86" s="143"/>
      <c r="BB86" s="143" t="s">
        <v>292</v>
      </c>
      <c r="BC86" s="143" t="s">
        <v>253</v>
      </c>
      <c r="BD86" s="143"/>
      <c r="BE86" s="144">
        <v>0</v>
      </c>
      <c r="BF86" s="143" t="s">
        <v>844</v>
      </c>
      <c r="BG86" s="143">
        <v>7447570412</v>
      </c>
      <c r="BH86" s="147" t="s">
        <v>855</v>
      </c>
      <c r="BI86" s="94" t="s">
        <v>100</v>
      </c>
      <c r="BJ86" s="122">
        <v>46202</v>
      </c>
      <c r="BK86" s="93" t="s">
        <v>103</v>
      </c>
      <c r="BL86" s="94" t="s">
        <v>108</v>
      </c>
      <c r="BM86" s="95" t="s">
        <v>180</v>
      </c>
      <c r="BN86" s="93" t="s">
        <v>222</v>
      </c>
      <c r="BO86" s="93"/>
      <c r="BP86" s="42"/>
      <c r="BQ86" s="146" t="s">
        <v>853</v>
      </c>
    </row>
    <row r="87" spans="1:69" hidden="1" x14ac:dyDescent="0.35">
      <c r="A87" s="133">
        <v>83</v>
      </c>
      <c r="B87" s="143" t="s">
        <v>259</v>
      </c>
      <c r="C87" s="143" t="s">
        <v>260</v>
      </c>
      <c r="D87" s="143" t="s">
        <v>258</v>
      </c>
      <c r="E87" s="143" t="s">
        <v>258</v>
      </c>
      <c r="F87" s="143" t="s">
        <v>258</v>
      </c>
      <c r="G87" s="143" t="s">
        <v>257</v>
      </c>
      <c r="H87" s="143" t="s">
        <v>258</v>
      </c>
      <c r="I87" s="143">
        <v>160171</v>
      </c>
      <c r="J87" s="143" t="s">
        <v>293</v>
      </c>
      <c r="K87" s="143">
        <v>160171</v>
      </c>
      <c r="L87" s="143" t="s">
        <v>262</v>
      </c>
      <c r="M87" s="143" t="s">
        <v>261</v>
      </c>
      <c r="N87" s="143">
        <v>272576</v>
      </c>
      <c r="O87" s="143" t="s">
        <v>559</v>
      </c>
      <c r="P87" s="143">
        <v>724436</v>
      </c>
      <c r="Q87" s="143" t="s">
        <v>294</v>
      </c>
      <c r="R87" s="143" t="s">
        <v>279</v>
      </c>
      <c r="S87" s="143" t="s">
        <v>848</v>
      </c>
      <c r="T87" s="143" t="s">
        <v>848</v>
      </c>
      <c r="U87" s="143" t="s">
        <v>281</v>
      </c>
      <c r="V87" s="143" t="s">
        <v>282</v>
      </c>
      <c r="W87" s="143">
        <v>541</v>
      </c>
      <c r="X87" s="143" t="s">
        <v>577</v>
      </c>
      <c r="Y87" s="143">
        <v>357472792</v>
      </c>
      <c r="Z87" s="143" t="s">
        <v>849</v>
      </c>
      <c r="AA87" s="143" t="s">
        <v>298</v>
      </c>
      <c r="AB87" s="144">
        <v>42000</v>
      </c>
      <c r="AC87" s="143">
        <v>8</v>
      </c>
      <c r="AD87" s="143">
        <v>24</v>
      </c>
      <c r="AE87" s="143" t="s">
        <v>299</v>
      </c>
      <c r="AF87" s="143" t="s">
        <v>300</v>
      </c>
      <c r="AG87" s="143" t="s">
        <v>301</v>
      </c>
      <c r="AH87" s="143" t="s">
        <v>302</v>
      </c>
      <c r="AI87" s="143" t="s">
        <v>303</v>
      </c>
      <c r="AJ87" s="144">
        <v>2240</v>
      </c>
      <c r="AK87" s="144">
        <v>2240</v>
      </c>
      <c r="AL87" s="143" t="s">
        <v>850</v>
      </c>
      <c r="AM87" s="144">
        <v>39316.370000000003</v>
      </c>
      <c r="AN87" s="144">
        <v>12203.63</v>
      </c>
      <c r="AO87" s="144">
        <v>51520</v>
      </c>
      <c r="AP87" s="144">
        <v>2683.63</v>
      </c>
      <c r="AQ87" s="144">
        <v>55.37</v>
      </c>
      <c r="AR87" s="144">
        <v>2739</v>
      </c>
      <c r="AS87" s="144">
        <v>0</v>
      </c>
      <c r="AT87" s="144">
        <v>0</v>
      </c>
      <c r="AU87" s="144">
        <v>0</v>
      </c>
      <c r="AV87" s="143">
        <v>23</v>
      </c>
      <c r="AW87" s="143"/>
      <c r="AX87" s="143"/>
      <c r="AY87" s="143"/>
      <c r="AZ87" s="143"/>
      <c r="BA87" s="143"/>
      <c r="BB87" s="143" t="s">
        <v>292</v>
      </c>
      <c r="BC87" s="143" t="s">
        <v>253</v>
      </c>
      <c r="BD87" s="143"/>
      <c r="BE87" s="144">
        <v>0</v>
      </c>
      <c r="BF87" s="143" t="s">
        <v>848</v>
      </c>
      <c r="BG87" s="143">
        <v>9359924697</v>
      </c>
      <c r="BH87" s="147" t="s">
        <v>855</v>
      </c>
      <c r="BI87" s="94" t="s">
        <v>100</v>
      </c>
      <c r="BJ87" s="122">
        <v>46202</v>
      </c>
      <c r="BK87" s="93" t="s">
        <v>104</v>
      </c>
      <c r="BL87" s="94" t="s">
        <v>109</v>
      </c>
      <c r="BM87" s="95" t="s">
        <v>180</v>
      </c>
      <c r="BN87" s="93" t="s">
        <v>222</v>
      </c>
      <c r="BO87" s="93"/>
      <c r="BP87" s="42"/>
      <c r="BQ87" s="145" t="s">
        <v>853</v>
      </c>
    </row>
    <row r="88" spans="1:69" hidden="1" x14ac:dyDescent="0.35">
      <c r="A88" s="133">
        <v>84</v>
      </c>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4"/>
      <c r="AC88" s="123"/>
      <c r="AD88" s="123"/>
      <c r="AE88" s="123"/>
      <c r="AF88" s="123"/>
      <c r="AG88" s="123"/>
      <c r="AH88" s="123"/>
      <c r="AI88" s="123"/>
      <c r="AJ88" s="124"/>
      <c r="AK88" s="124"/>
      <c r="AL88" s="123"/>
      <c r="AM88" s="124"/>
      <c r="AN88" s="124"/>
      <c r="AO88" s="124"/>
      <c r="AP88" s="124"/>
      <c r="AQ88" s="124"/>
      <c r="AR88" s="124"/>
      <c r="AS88" s="124"/>
      <c r="AT88" s="124"/>
      <c r="AU88" s="124"/>
      <c r="AV88" s="123"/>
      <c r="AW88" s="123"/>
      <c r="AX88" s="123"/>
      <c r="AY88" s="123"/>
      <c r="AZ88" s="123"/>
      <c r="BA88" s="123"/>
      <c r="BB88" s="123"/>
      <c r="BC88" s="123"/>
      <c r="BD88" s="123"/>
      <c r="BE88" s="124"/>
      <c r="BF88" s="123"/>
      <c r="BG88" s="123"/>
      <c r="BH88" s="123"/>
      <c r="BI88" s="94"/>
      <c r="BJ88" s="120"/>
      <c r="BK88" s="93"/>
      <c r="BL88" s="94"/>
      <c r="BM88" s="95"/>
      <c r="BN88" s="93"/>
      <c r="BO88" s="93"/>
      <c r="BP88" s="42"/>
      <c r="BQ88" s="119"/>
    </row>
    <row r="89" spans="1:69" hidden="1" x14ac:dyDescent="0.35">
      <c r="A89" s="133">
        <v>85</v>
      </c>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4"/>
      <c r="AC89" s="123"/>
      <c r="AD89" s="123"/>
      <c r="AE89" s="123"/>
      <c r="AF89" s="123"/>
      <c r="AG89" s="123"/>
      <c r="AH89" s="123"/>
      <c r="AI89" s="123"/>
      <c r="AJ89" s="124"/>
      <c r="AK89" s="124"/>
      <c r="AL89" s="123"/>
      <c r="AM89" s="124"/>
      <c r="AN89" s="124"/>
      <c r="AO89" s="124"/>
      <c r="AP89" s="124"/>
      <c r="AQ89" s="124"/>
      <c r="AR89" s="124"/>
      <c r="AS89" s="124"/>
      <c r="AT89" s="124"/>
      <c r="AU89" s="124"/>
      <c r="AV89" s="123"/>
      <c r="AW89" s="123"/>
      <c r="AX89" s="123"/>
      <c r="AY89" s="123"/>
      <c r="AZ89" s="123"/>
      <c r="BA89" s="123"/>
      <c r="BB89" s="123"/>
      <c r="BC89" s="123"/>
      <c r="BD89" s="123"/>
      <c r="BE89" s="124"/>
      <c r="BF89" s="123"/>
      <c r="BG89" s="123"/>
      <c r="BH89" s="123"/>
      <c r="BI89" s="94"/>
      <c r="BJ89" s="120"/>
      <c r="BK89" s="93"/>
      <c r="BL89" s="94"/>
      <c r="BM89" s="95"/>
      <c r="BN89" s="93"/>
      <c r="BO89" s="93"/>
      <c r="BP89" s="42"/>
      <c r="BQ89" s="119"/>
    </row>
    <row r="90" spans="1:69" hidden="1" x14ac:dyDescent="0.35">
      <c r="A90" s="133">
        <v>86</v>
      </c>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4"/>
      <c r="AC90" s="123"/>
      <c r="AD90" s="123"/>
      <c r="AE90" s="123"/>
      <c r="AF90" s="123"/>
      <c r="AG90" s="123"/>
      <c r="AH90" s="123"/>
      <c r="AI90" s="123"/>
      <c r="AJ90" s="124"/>
      <c r="AK90" s="124"/>
      <c r="AL90" s="123"/>
      <c r="AM90" s="124"/>
      <c r="AN90" s="124"/>
      <c r="AO90" s="124"/>
      <c r="AP90" s="124"/>
      <c r="AQ90" s="124"/>
      <c r="AR90" s="124"/>
      <c r="AS90" s="124"/>
      <c r="AT90" s="124"/>
      <c r="AU90" s="124"/>
      <c r="AV90" s="123"/>
      <c r="AW90" s="123"/>
      <c r="AX90" s="123"/>
      <c r="AY90" s="123"/>
      <c r="AZ90" s="123"/>
      <c r="BA90" s="123"/>
      <c r="BB90" s="123"/>
      <c r="BC90" s="123"/>
      <c r="BD90" s="123"/>
      <c r="BE90" s="124"/>
      <c r="BF90" s="123"/>
      <c r="BG90" s="123"/>
      <c r="BH90" s="123"/>
      <c r="BI90" s="94"/>
      <c r="BJ90" s="122"/>
      <c r="BK90" s="93"/>
      <c r="BL90" s="94"/>
      <c r="BM90" s="95"/>
      <c r="BN90" s="93"/>
      <c r="BO90" s="93"/>
      <c r="BP90" s="42"/>
      <c r="BQ90" s="119"/>
    </row>
    <row r="91" spans="1:69" hidden="1" x14ac:dyDescent="0.35">
      <c r="A91" s="133">
        <v>87</v>
      </c>
      <c r="B91" s="123"/>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4"/>
      <c r="AC91" s="123"/>
      <c r="AD91" s="123"/>
      <c r="AE91" s="123"/>
      <c r="AF91" s="123"/>
      <c r="AG91" s="123"/>
      <c r="AH91" s="123"/>
      <c r="AI91" s="123"/>
      <c r="AJ91" s="124"/>
      <c r="AK91" s="124"/>
      <c r="AL91" s="123"/>
      <c r="AM91" s="124"/>
      <c r="AN91" s="124"/>
      <c r="AO91" s="124"/>
      <c r="AP91" s="124"/>
      <c r="AQ91" s="124"/>
      <c r="AR91" s="124"/>
      <c r="AS91" s="124"/>
      <c r="AT91" s="124"/>
      <c r="AU91" s="124"/>
      <c r="AV91" s="123"/>
      <c r="AW91" s="123"/>
      <c r="AX91" s="123"/>
      <c r="AY91" s="123"/>
      <c r="AZ91" s="123"/>
      <c r="BA91" s="123"/>
      <c r="BB91" s="123"/>
      <c r="BC91" s="123"/>
      <c r="BD91" s="123"/>
      <c r="BE91" s="124"/>
      <c r="BF91" s="123"/>
      <c r="BG91" s="123"/>
      <c r="BH91" s="123"/>
      <c r="BI91" s="94"/>
      <c r="BJ91" s="122"/>
      <c r="BK91" s="93"/>
      <c r="BL91" s="94"/>
      <c r="BM91" s="95"/>
      <c r="BN91" s="93"/>
      <c r="BO91" s="93"/>
      <c r="BP91" s="42"/>
      <c r="BQ91" s="119"/>
    </row>
    <row r="92" spans="1:69" hidden="1" x14ac:dyDescent="0.35">
      <c r="A92" s="133">
        <v>88</v>
      </c>
      <c r="B92" s="123"/>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4"/>
      <c r="AC92" s="123"/>
      <c r="AD92" s="123"/>
      <c r="AE92" s="123"/>
      <c r="AF92" s="123"/>
      <c r="AG92" s="123"/>
      <c r="AH92" s="123"/>
      <c r="AI92" s="123"/>
      <c r="AJ92" s="124"/>
      <c r="AK92" s="124"/>
      <c r="AL92" s="123"/>
      <c r="AM92" s="124"/>
      <c r="AN92" s="124"/>
      <c r="AO92" s="124"/>
      <c r="AP92" s="124"/>
      <c r="AQ92" s="124"/>
      <c r="AR92" s="124"/>
      <c r="AS92" s="124"/>
      <c r="AT92" s="124"/>
      <c r="AU92" s="124"/>
      <c r="AV92" s="123"/>
      <c r="AW92" s="123"/>
      <c r="AX92" s="123"/>
      <c r="AY92" s="123"/>
      <c r="AZ92" s="123"/>
      <c r="BA92" s="123"/>
      <c r="BB92" s="123"/>
      <c r="BC92" s="123"/>
      <c r="BD92" s="123"/>
      <c r="BE92" s="124"/>
      <c r="BF92" s="123"/>
      <c r="BG92" s="123"/>
      <c r="BH92" s="123"/>
      <c r="BI92" s="94"/>
      <c r="BJ92" s="122"/>
      <c r="BK92" s="93"/>
      <c r="BL92" s="94"/>
      <c r="BM92" s="95"/>
      <c r="BN92" s="93"/>
      <c r="BO92" s="93"/>
      <c r="BP92" s="42"/>
      <c r="BQ92" s="119"/>
    </row>
    <row r="93" spans="1:69" hidden="1" x14ac:dyDescent="0.35">
      <c r="A93" s="133">
        <v>89</v>
      </c>
      <c r="B93" s="123"/>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4"/>
      <c r="AC93" s="123"/>
      <c r="AD93" s="123"/>
      <c r="AE93" s="123"/>
      <c r="AF93" s="123"/>
      <c r="AG93" s="123"/>
      <c r="AH93" s="123"/>
      <c r="AI93" s="123"/>
      <c r="AJ93" s="124"/>
      <c r="AK93" s="124"/>
      <c r="AL93" s="123"/>
      <c r="AM93" s="124"/>
      <c r="AN93" s="124"/>
      <c r="AO93" s="124"/>
      <c r="AP93" s="124"/>
      <c r="AQ93" s="124"/>
      <c r="AR93" s="124"/>
      <c r="AS93" s="124"/>
      <c r="AT93" s="124"/>
      <c r="AU93" s="124"/>
      <c r="AV93" s="123"/>
      <c r="AW93" s="123"/>
      <c r="AX93" s="123"/>
      <c r="AY93" s="123"/>
      <c r="AZ93" s="123"/>
      <c r="BA93" s="123"/>
      <c r="BB93" s="123"/>
      <c r="BC93" s="123"/>
      <c r="BD93" s="123"/>
      <c r="BE93" s="124"/>
      <c r="BF93" s="123"/>
      <c r="BG93" s="123"/>
      <c r="BH93" s="123"/>
      <c r="BI93" s="94"/>
      <c r="BJ93" s="122"/>
      <c r="BK93" s="93"/>
      <c r="BL93" s="94"/>
      <c r="BM93" s="95"/>
      <c r="BN93" s="93"/>
      <c r="BO93" s="93"/>
      <c r="BP93" s="42"/>
      <c r="BQ93" s="119"/>
    </row>
    <row r="94" spans="1:69" hidden="1" x14ac:dyDescent="0.35">
      <c r="A94" s="133">
        <v>90</v>
      </c>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4"/>
      <c r="AC94" s="123"/>
      <c r="AD94" s="123"/>
      <c r="AE94" s="123"/>
      <c r="AF94" s="123"/>
      <c r="AG94" s="123"/>
      <c r="AH94" s="123"/>
      <c r="AI94" s="123"/>
      <c r="AJ94" s="124"/>
      <c r="AK94" s="124"/>
      <c r="AL94" s="123"/>
      <c r="AM94" s="124"/>
      <c r="AN94" s="124"/>
      <c r="AO94" s="124"/>
      <c r="AP94" s="124"/>
      <c r="AQ94" s="124"/>
      <c r="AR94" s="124"/>
      <c r="AS94" s="124"/>
      <c r="AT94" s="124"/>
      <c r="AU94" s="124"/>
      <c r="AV94" s="123"/>
      <c r="AW94" s="123"/>
      <c r="AX94" s="123"/>
      <c r="AY94" s="123"/>
      <c r="AZ94" s="123"/>
      <c r="BA94" s="123"/>
      <c r="BB94" s="123"/>
      <c r="BC94" s="123"/>
      <c r="BD94" s="123"/>
      <c r="BE94" s="124"/>
      <c r="BF94" s="123"/>
      <c r="BG94" s="123"/>
      <c r="BH94" s="123"/>
      <c r="BI94" s="94"/>
      <c r="BJ94" s="122"/>
      <c r="BK94" s="93"/>
      <c r="BL94" s="94"/>
      <c r="BM94" s="95"/>
      <c r="BN94" s="93"/>
      <c r="BO94" s="93"/>
      <c r="BP94" s="42"/>
      <c r="BQ94" s="119"/>
    </row>
    <row r="95" spans="1:69" hidden="1" x14ac:dyDescent="0.35">
      <c r="A95" s="133">
        <v>91</v>
      </c>
      <c r="B95" s="123"/>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4"/>
      <c r="AC95" s="123"/>
      <c r="AD95" s="123"/>
      <c r="AE95" s="123"/>
      <c r="AF95" s="123"/>
      <c r="AG95" s="123"/>
      <c r="AH95" s="123"/>
      <c r="AI95" s="123"/>
      <c r="AJ95" s="124"/>
      <c r="AK95" s="124"/>
      <c r="AL95" s="123"/>
      <c r="AM95" s="124"/>
      <c r="AN95" s="124"/>
      <c r="AO95" s="124"/>
      <c r="AP95" s="124"/>
      <c r="AQ95" s="124"/>
      <c r="AR95" s="124"/>
      <c r="AS95" s="124"/>
      <c r="AT95" s="124"/>
      <c r="AU95" s="124"/>
      <c r="AV95" s="123"/>
      <c r="AW95" s="123"/>
      <c r="AX95" s="123"/>
      <c r="AY95" s="123"/>
      <c r="AZ95" s="123"/>
      <c r="BA95" s="123"/>
      <c r="BB95" s="123"/>
      <c r="BC95" s="123"/>
      <c r="BD95" s="123"/>
      <c r="BE95" s="124"/>
      <c r="BF95" s="123"/>
      <c r="BG95" s="123"/>
      <c r="BH95" s="123"/>
      <c r="BI95" s="94"/>
      <c r="BJ95" s="122"/>
      <c r="BK95" s="93"/>
      <c r="BL95" s="94"/>
      <c r="BM95" s="95"/>
      <c r="BN95" s="93"/>
      <c r="BO95" s="93"/>
      <c r="BP95" s="42"/>
      <c r="BQ95" s="119"/>
    </row>
    <row r="96" spans="1:69" hidden="1" x14ac:dyDescent="0.35">
      <c r="A96" s="133">
        <v>92</v>
      </c>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4"/>
      <c r="AC96" s="123"/>
      <c r="AD96" s="123"/>
      <c r="AE96" s="123"/>
      <c r="AF96" s="123"/>
      <c r="AG96" s="123"/>
      <c r="AH96" s="123"/>
      <c r="AI96" s="123"/>
      <c r="AJ96" s="124"/>
      <c r="AK96" s="124"/>
      <c r="AL96" s="123"/>
      <c r="AM96" s="124"/>
      <c r="AN96" s="124"/>
      <c r="AO96" s="124"/>
      <c r="AP96" s="124"/>
      <c r="AQ96" s="124"/>
      <c r="AR96" s="124"/>
      <c r="AS96" s="124"/>
      <c r="AT96" s="124"/>
      <c r="AU96" s="124"/>
      <c r="AV96" s="123"/>
      <c r="AW96" s="123"/>
      <c r="AX96" s="123"/>
      <c r="AY96" s="123"/>
      <c r="AZ96" s="123"/>
      <c r="BA96" s="123"/>
      <c r="BB96" s="123"/>
      <c r="BC96" s="123"/>
      <c r="BD96" s="123"/>
      <c r="BE96" s="124"/>
      <c r="BF96" s="123"/>
      <c r="BG96" s="123"/>
      <c r="BH96" s="123"/>
      <c r="BI96" s="94"/>
      <c r="BJ96" s="122"/>
      <c r="BK96" s="93"/>
      <c r="BL96" s="94"/>
      <c r="BM96" s="95"/>
      <c r="BN96" s="93"/>
      <c r="BO96" s="93"/>
      <c r="BP96" s="42"/>
      <c r="BQ96" s="119"/>
    </row>
    <row r="97" spans="1:69" hidden="1" x14ac:dyDescent="0.35">
      <c r="A97" s="133">
        <v>93</v>
      </c>
      <c r="B97" s="123"/>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4"/>
      <c r="AC97" s="123"/>
      <c r="AD97" s="123"/>
      <c r="AE97" s="123"/>
      <c r="AF97" s="123"/>
      <c r="AG97" s="123"/>
      <c r="AH97" s="123"/>
      <c r="AI97" s="123"/>
      <c r="AJ97" s="124"/>
      <c r="AK97" s="124"/>
      <c r="AL97" s="123"/>
      <c r="AM97" s="124"/>
      <c r="AN97" s="124"/>
      <c r="AO97" s="124"/>
      <c r="AP97" s="124"/>
      <c r="AQ97" s="124"/>
      <c r="AR97" s="124"/>
      <c r="AS97" s="124"/>
      <c r="AT97" s="124"/>
      <c r="AU97" s="124"/>
      <c r="AV97" s="123"/>
      <c r="AW97" s="123"/>
      <c r="AX97" s="123"/>
      <c r="AY97" s="123"/>
      <c r="AZ97" s="123"/>
      <c r="BA97" s="123"/>
      <c r="BB97" s="123"/>
      <c r="BC97" s="123"/>
      <c r="BD97" s="123"/>
      <c r="BE97" s="124"/>
      <c r="BF97" s="123"/>
      <c r="BG97" s="123"/>
      <c r="BH97" s="123"/>
      <c r="BI97" s="94"/>
      <c r="BJ97" s="122"/>
      <c r="BK97" s="93"/>
      <c r="BL97" s="94"/>
      <c r="BM97" s="95"/>
      <c r="BN97" s="93"/>
      <c r="BO97" s="93"/>
      <c r="BP97" s="42"/>
      <c r="BQ97" s="119"/>
    </row>
    <row r="98" spans="1:69" hidden="1" x14ac:dyDescent="0.35">
      <c r="A98" s="133">
        <v>94</v>
      </c>
      <c r="B98" s="123"/>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4"/>
      <c r="AC98" s="123"/>
      <c r="AD98" s="123"/>
      <c r="AE98" s="123"/>
      <c r="AF98" s="123"/>
      <c r="AG98" s="123"/>
      <c r="AH98" s="123"/>
      <c r="AI98" s="123"/>
      <c r="AJ98" s="124"/>
      <c r="AK98" s="124"/>
      <c r="AL98" s="123"/>
      <c r="AM98" s="124"/>
      <c r="AN98" s="124"/>
      <c r="AO98" s="124"/>
      <c r="AP98" s="124"/>
      <c r="AQ98" s="124"/>
      <c r="AR98" s="124"/>
      <c r="AS98" s="124"/>
      <c r="AT98" s="124"/>
      <c r="AU98" s="124"/>
      <c r="AV98" s="123"/>
      <c r="AW98" s="123"/>
      <c r="AX98" s="123"/>
      <c r="AY98" s="123"/>
      <c r="AZ98" s="123"/>
      <c r="BA98" s="123"/>
      <c r="BB98" s="123"/>
      <c r="BC98" s="123"/>
      <c r="BD98" s="123"/>
      <c r="BE98" s="124"/>
      <c r="BF98" s="123"/>
      <c r="BG98" s="123"/>
      <c r="BH98" s="123"/>
      <c r="BI98" s="94"/>
      <c r="BJ98" s="120"/>
      <c r="BK98" s="93"/>
      <c r="BL98" s="94"/>
      <c r="BM98" s="95"/>
      <c r="BN98" s="93"/>
      <c r="BO98" s="93"/>
      <c r="BP98" s="42"/>
      <c r="BQ98" s="119"/>
    </row>
    <row r="99" spans="1:69" hidden="1" x14ac:dyDescent="0.35">
      <c r="A99" s="133">
        <v>95</v>
      </c>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4"/>
      <c r="AC99" s="123"/>
      <c r="AD99" s="123"/>
      <c r="AE99" s="123"/>
      <c r="AF99" s="123"/>
      <c r="AG99" s="123"/>
      <c r="AH99" s="123"/>
      <c r="AI99" s="123"/>
      <c r="AJ99" s="124"/>
      <c r="AK99" s="124"/>
      <c r="AL99" s="123"/>
      <c r="AM99" s="124"/>
      <c r="AN99" s="124"/>
      <c r="AO99" s="124"/>
      <c r="AP99" s="124"/>
      <c r="AQ99" s="124"/>
      <c r="AR99" s="124"/>
      <c r="AS99" s="124"/>
      <c r="AT99" s="124"/>
      <c r="AU99" s="124"/>
      <c r="AV99" s="123"/>
      <c r="AW99" s="123"/>
      <c r="AX99" s="123"/>
      <c r="AY99" s="123"/>
      <c r="AZ99" s="123"/>
      <c r="BA99" s="123"/>
      <c r="BB99" s="123"/>
      <c r="BC99" s="123"/>
      <c r="BD99" s="123"/>
      <c r="BE99" s="124"/>
      <c r="BF99" s="123"/>
      <c r="BG99" s="123"/>
      <c r="BH99" s="123"/>
      <c r="BI99" s="94"/>
      <c r="BJ99" s="122"/>
      <c r="BK99" s="93"/>
      <c r="BL99" s="94"/>
      <c r="BM99" s="95"/>
      <c r="BN99" s="93"/>
      <c r="BO99" s="93"/>
      <c r="BP99" s="42"/>
      <c r="BQ99" s="119"/>
    </row>
    <row r="100" spans="1:69" hidden="1" x14ac:dyDescent="0.35">
      <c r="A100" s="133">
        <v>96</v>
      </c>
      <c r="B100" s="123"/>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4"/>
      <c r="AC100" s="123"/>
      <c r="AD100" s="123"/>
      <c r="AE100" s="123"/>
      <c r="AF100" s="123"/>
      <c r="AG100" s="123"/>
      <c r="AH100" s="123"/>
      <c r="AI100" s="123"/>
      <c r="AJ100" s="124"/>
      <c r="AK100" s="124"/>
      <c r="AL100" s="123"/>
      <c r="AM100" s="124"/>
      <c r="AN100" s="124"/>
      <c r="AO100" s="124"/>
      <c r="AP100" s="124"/>
      <c r="AQ100" s="124"/>
      <c r="AR100" s="124"/>
      <c r="AS100" s="124"/>
      <c r="AT100" s="124"/>
      <c r="AU100" s="124"/>
      <c r="AV100" s="123"/>
      <c r="AW100" s="123"/>
      <c r="AX100" s="123"/>
      <c r="AY100" s="123"/>
      <c r="AZ100" s="123"/>
      <c r="BA100" s="123"/>
      <c r="BB100" s="123"/>
      <c r="BC100" s="123"/>
      <c r="BD100" s="123"/>
      <c r="BE100" s="124"/>
      <c r="BF100" s="123"/>
      <c r="BG100" s="123"/>
      <c r="BH100" s="123"/>
      <c r="BI100" s="94"/>
      <c r="BJ100" s="122"/>
      <c r="BK100" s="93"/>
      <c r="BL100" s="94"/>
      <c r="BM100" s="95"/>
      <c r="BN100" s="93"/>
      <c r="BO100" s="93"/>
      <c r="BP100" s="42"/>
      <c r="BQ100" s="119"/>
    </row>
    <row r="101" spans="1:69" hidden="1" x14ac:dyDescent="0.35">
      <c r="A101" s="133">
        <v>97</v>
      </c>
      <c r="B101" s="123"/>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4"/>
      <c r="AC101" s="123"/>
      <c r="AD101" s="123"/>
      <c r="AE101" s="123"/>
      <c r="AF101" s="123"/>
      <c r="AG101" s="123"/>
      <c r="AH101" s="123"/>
      <c r="AI101" s="123"/>
      <c r="AJ101" s="124"/>
      <c r="AK101" s="124"/>
      <c r="AL101" s="123"/>
      <c r="AM101" s="124"/>
      <c r="AN101" s="124"/>
      <c r="AO101" s="124"/>
      <c r="AP101" s="124"/>
      <c r="AQ101" s="124"/>
      <c r="AR101" s="124"/>
      <c r="AS101" s="124"/>
      <c r="AT101" s="124"/>
      <c r="AU101" s="124"/>
      <c r="AV101" s="123"/>
      <c r="AW101" s="123"/>
      <c r="AX101" s="123"/>
      <c r="AY101" s="123"/>
      <c r="AZ101" s="123"/>
      <c r="BA101" s="123"/>
      <c r="BB101" s="123"/>
      <c r="BC101" s="123"/>
      <c r="BD101" s="123"/>
      <c r="BE101" s="124"/>
      <c r="BF101" s="123"/>
      <c r="BG101" s="123"/>
      <c r="BH101" s="123"/>
      <c r="BI101" s="94"/>
      <c r="BJ101" s="122"/>
      <c r="BK101" s="93"/>
      <c r="BL101" s="94"/>
      <c r="BM101" s="95"/>
      <c r="BN101" s="93"/>
      <c r="BO101" s="93"/>
      <c r="BP101" s="42"/>
      <c r="BQ101" s="119"/>
    </row>
    <row r="102" spans="1:69" hidden="1" x14ac:dyDescent="0.35">
      <c r="A102" s="133">
        <v>98</v>
      </c>
      <c r="B102" s="123"/>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4"/>
      <c r="AC102" s="123"/>
      <c r="AD102" s="123"/>
      <c r="AE102" s="123"/>
      <c r="AF102" s="123"/>
      <c r="AG102" s="123"/>
      <c r="AH102" s="123"/>
      <c r="AI102" s="123"/>
      <c r="AJ102" s="124"/>
      <c r="AK102" s="124"/>
      <c r="AL102" s="123"/>
      <c r="AM102" s="124"/>
      <c r="AN102" s="124"/>
      <c r="AO102" s="124"/>
      <c r="AP102" s="124"/>
      <c r="AQ102" s="124"/>
      <c r="AR102" s="124"/>
      <c r="AS102" s="124"/>
      <c r="AT102" s="124"/>
      <c r="AU102" s="124"/>
      <c r="AV102" s="123"/>
      <c r="AW102" s="123"/>
      <c r="AX102" s="123"/>
      <c r="AY102" s="123"/>
      <c r="AZ102" s="123"/>
      <c r="BA102" s="123"/>
      <c r="BB102" s="123"/>
      <c r="BC102" s="123"/>
      <c r="BD102" s="123"/>
      <c r="BE102" s="124"/>
      <c r="BF102" s="123"/>
      <c r="BG102" s="123"/>
      <c r="BH102" s="123"/>
      <c r="BI102" s="94"/>
      <c r="BJ102" s="122"/>
      <c r="BK102" s="93"/>
      <c r="BL102" s="94"/>
      <c r="BM102" s="95"/>
      <c r="BN102" s="93"/>
      <c r="BO102" s="93"/>
      <c r="BP102" s="42"/>
      <c r="BQ102" s="119"/>
    </row>
    <row r="103" spans="1:69" hidden="1" x14ac:dyDescent="0.35">
      <c r="A103" s="133">
        <v>99</v>
      </c>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4"/>
      <c r="AC103" s="123"/>
      <c r="AD103" s="123"/>
      <c r="AE103" s="123"/>
      <c r="AF103" s="123"/>
      <c r="AG103" s="123"/>
      <c r="AH103" s="123"/>
      <c r="AI103" s="123"/>
      <c r="AJ103" s="124"/>
      <c r="AK103" s="124"/>
      <c r="AL103" s="123"/>
      <c r="AM103" s="124"/>
      <c r="AN103" s="124"/>
      <c r="AO103" s="124"/>
      <c r="AP103" s="124"/>
      <c r="AQ103" s="124"/>
      <c r="AR103" s="124"/>
      <c r="AS103" s="124"/>
      <c r="AT103" s="124"/>
      <c r="AU103" s="124"/>
      <c r="AV103" s="123"/>
      <c r="AW103" s="123"/>
      <c r="AX103" s="123"/>
      <c r="AY103" s="123"/>
      <c r="AZ103" s="123"/>
      <c r="BA103" s="123"/>
      <c r="BB103" s="123"/>
      <c r="BC103" s="123"/>
      <c r="BD103" s="123"/>
      <c r="BE103" s="124"/>
      <c r="BF103" s="123"/>
      <c r="BG103" s="123"/>
      <c r="BH103" s="123"/>
      <c r="BI103" s="94"/>
      <c r="BJ103" s="122"/>
      <c r="BK103" s="93"/>
      <c r="BL103" s="94"/>
      <c r="BM103" s="95"/>
      <c r="BN103" s="93"/>
      <c r="BO103" s="93"/>
      <c r="BP103" s="42"/>
      <c r="BQ103" s="119"/>
    </row>
    <row r="104" spans="1:69" hidden="1" x14ac:dyDescent="0.35">
      <c r="A104" s="133">
        <v>100</v>
      </c>
      <c r="B104" s="123"/>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4"/>
      <c r="AC104" s="123"/>
      <c r="AD104" s="123"/>
      <c r="AE104" s="123"/>
      <c r="AF104" s="123"/>
      <c r="AG104" s="123"/>
      <c r="AH104" s="123"/>
      <c r="AI104" s="123"/>
      <c r="AJ104" s="124"/>
      <c r="AK104" s="124"/>
      <c r="AL104" s="123"/>
      <c r="AM104" s="124"/>
      <c r="AN104" s="124"/>
      <c r="AO104" s="124"/>
      <c r="AP104" s="124"/>
      <c r="AQ104" s="124"/>
      <c r="AR104" s="124"/>
      <c r="AS104" s="124"/>
      <c r="AT104" s="124"/>
      <c r="AU104" s="124"/>
      <c r="AV104" s="123"/>
      <c r="AW104" s="123"/>
      <c r="AX104" s="123"/>
      <c r="AY104" s="123"/>
      <c r="AZ104" s="123"/>
      <c r="BA104" s="123"/>
      <c r="BB104" s="123"/>
      <c r="BC104" s="123"/>
      <c r="BD104" s="123"/>
      <c r="BE104" s="124"/>
      <c r="BF104" s="123"/>
      <c r="BG104" s="123"/>
      <c r="BH104" s="123"/>
      <c r="BI104" s="94"/>
      <c r="BJ104" s="122"/>
      <c r="BK104" s="93"/>
      <c r="BL104" s="94"/>
      <c r="BM104" s="95"/>
      <c r="BN104" s="93"/>
      <c r="BO104" s="93"/>
      <c r="BP104" s="42"/>
      <c r="BQ104" s="119"/>
    </row>
    <row r="105" spans="1:69" hidden="1" x14ac:dyDescent="0.35">
      <c r="A105" s="133">
        <v>101</v>
      </c>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4"/>
      <c r="AC105" s="123"/>
      <c r="AD105" s="123"/>
      <c r="AE105" s="123"/>
      <c r="AF105" s="123"/>
      <c r="AG105" s="123"/>
      <c r="AH105" s="123"/>
      <c r="AI105" s="123"/>
      <c r="AJ105" s="124"/>
      <c r="AK105" s="124"/>
      <c r="AL105" s="123"/>
      <c r="AM105" s="124"/>
      <c r="AN105" s="124"/>
      <c r="AO105" s="124"/>
      <c r="AP105" s="124"/>
      <c r="AQ105" s="124"/>
      <c r="AR105" s="124"/>
      <c r="AS105" s="124"/>
      <c r="AT105" s="124"/>
      <c r="AU105" s="124"/>
      <c r="AV105" s="123"/>
      <c r="AW105" s="123"/>
      <c r="AX105" s="123"/>
      <c r="AY105" s="123"/>
      <c r="AZ105" s="123"/>
      <c r="BA105" s="123"/>
      <c r="BB105" s="123"/>
      <c r="BC105" s="123"/>
      <c r="BD105" s="123"/>
      <c r="BE105" s="124"/>
      <c r="BF105" s="123"/>
      <c r="BG105" s="123"/>
      <c r="BH105" s="123"/>
      <c r="BI105" s="94"/>
      <c r="BJ105" s="120"/>
      <c r="BK105" s="93"/>
      <c r="BL105" s="94"/>
      <c r="BM105" s="95"/>
      <c r="BN105" s="93"/>
      <c r="BO105" s="93"/>
      <c r="BP105" s="42"/>
      <c r="BQ105" s="119"/>
    </row>
    <row r="106" spans="1:69" hidden="1" x14ac:dyDescent="0.35">
      <c r="A106" s="133">
        <v>102</v>
      </c>
      <c r="B106" s="123"/>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4"/>
      <c r="AC106" s="123"/>
      <c r="AD106" s="123"/>
      <c r="AE106" s="123"/>
      <c r="AF106" s="123"/>
      <c r="AG106" s="123"/>
      <c r="AH106" s="123"/>
      <c r="AI106" s="123"/>
      <c r="AJ106" s="124"/>
      <c r="AK106" s="124"/>
      <c r="AL106" s="123"/>
      <c r="AM106" s="124"/>
      <c r="AN106" s="124"/>
      <c r="AO106" s="124"/>
      <c r="AP106" s="124"/>
      <c r="AQ106" s="124"/>
      <c r="AR106" s="124"/>
      <c r="AS106" s="124"/>
      <c r="AT106" s="124"/>
      <c r="AU106" s="124"/>
      <c r="AV106" s="123"/>
      <c r="AW106" s="123"/>
      <c r="AX106" s="123"/>
      <c r="AY106" s="123"/>
      <c r="AZ106" s="123"/>
      <c r="BA106" s="123"/>
      <c r="BB106" s="123"/>
      <c r="BC106" s="123"/>
      <c r="BD106" s="123"/>
      <c r="BE106" s="124"/>
      <c r="BF106" s="123"/>
      <c r="BG106" s="123"/>
      <c r="BH106" s="123"/>
      <c r="BI106" s="94"/>
      <c r="BJ106" s="120"/>
      <c r="BK106" s="93"/>
      <c r="BL106" s="94"/>
      <c r="BM106" s="95"/>
      <c r="BN106" s="93"/>
      <c r="BO106" s="93"/>
      <c r="BP106" s="42"/>
      <c r="BQ106" s="119"/>
    </row>
    <row r="107" spans="1:69" hidden="1" x14ac:dyDescent="0.35">
      <c r="A107" s="133">
        <v>103</v>
      </c>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4"/>
      <c r="AC107" s="123"/>
      <c r="AD107" s="123"/>
      <c r="AE107" s="123"/>
      <c r="AF107" s="123"/>
      <c r="AG107" s="123"/>
      <c r="AH107" s="123"/>
      <c r="AI107" s="123"/>
      <c r="AJ107" s="124"/>
      <c r="AK107" s="124"/>
      <c r="AL107" s="123"/>
      <c r="AM107" s="124"/>
      <c r="AN107" s="124"/>
      <c r="AO107" s="124"/>
      <c r="AP107" s="124"/>
      <c r="AQ107" s="124"/>
      <c r="AR107" s="124"/>
      <c r="AS107" s="124"/>
      <c r="AT107" s="124"/>
      <c r="AU107" s="124"/>
      <c r="AV107" s="123"/>
      <c r="AW107" s="123"/>
      <c r="AX107" s="123"/>
      <c r="AY107" s="123"/>
      <c r="AZ107" s="123"/>
      <c r="BA107" s="123"/>
      <c r="BB107" s="123"/>
      <c r="BC107" s="123"/>
      <c r="BD107" s="123"/>
      <c r="BE107" s="124"/>
      <c r="BF107" s="123"/>
      <c r="BG107" s="123"/>
      <c r="BH107" s="123"/>
      <c r="BI107" s="94"/>
      <c r="BJ107" s="120"/>
      <c r="BK107" s="93"/>
      <c r="BL107" s="94"/>
      <c r="BM107" s="95"/>
      <c r="BN107" s="93"/>
      <c r="BO107" s="93"/>
      <c r="BP107" s="42"/>
      <c r="BQ107" s="119"/>
    </row>
    <row r="108" spans="1:69" hidden="1" x14ac:dyDescent="0.35">
      <c r="A108" s="133">
        <v>104</v>
      </c>
      <c r="B108" s="123"/>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4"/>
      <c r="AC108" s="123"/>
      <c r="AD108" s="123"/>
      <c r="AE108" s="123"/>
      <c r="AF108" s="123"/>
      <c r="AG108" s="123"/>
      <c r="AH108" s="123"/>
      <c r="AI108" s="123"/>
      <c r="AJ108" s="124"/>
      <c r="AK108" s="124"/>
      <c r="AL108" s="123"/>
      <c r="AM108" s="124"/>
      <c r="AN108" s="124"/>
      <c r="AO108" s="124"/>
      <c r="AP108" s="124"/>
      <c r="AQ108" s="124"/>
      <c r="AR108" s="124"/>
      <c r="AS108" s="124"/>
      <c r="AT108" s="124"/>
      <c r="AU108" s="124"/>
      <c r="AV108" s="123"/>
      <c r="AW108" s="123"/>
      <c r="AX108" s="123"/>
      <c r="AY108" s="123"/>
      <c r="AZ108" s="123"/>
      <c r="BA108" s="123"/>
      <c r="BB108" s="123"/>
      <c r="BC108" s="123"/>
      <c r="BD108" s="123"/>
      <c r="BE108" s="124"/>
      <c r="BF108" s="123"/>
      <c r="BG108" s="123"/>
      <c r="BH108" s="123"/>
      <c r="BI108" s="94"/>
      <c r="BJ108" s="120"/>
      <c r="BK108" s="93"/>
      <c r="BL108" s="94"/>
      <c r="BM108" s="95"/>
      <c r="BN108" s="93"/>
      <c r="BO108" s="93"/>
      <c r="BP108" s="42"/>
      <c r="BQ108" s="119"/>
    </row>
    <row r="109" spans="1:69" hidden="1" x14ac:dyDescent="0.35">
      <c r="A109" s="133">
        <v>105</v>
      </c>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4"/>
      <c r="AC109" s="123"/>
      <c r="AD109" s="123"/>
      <c r="AE109" s="123"/>
      <c r="AF109" s="123"/>
      <c r="AG109" s="123"/>
      <c r="AH109" s="123"/>
      <c r="AI109" s="123"/>
      <c r="AJ109" s="124"/>
      <c r="AK109" s="124"/>
      <c r="AL109" s="123"/>
      <c r="AM109" s="124"/>
      <c r="AN109" s="124"/>
      <c r="AO109" s="124"/>
      <c r="AP109" s="124"/>
      <c r="AQ109" s="124"/>
      <c r="AR109" s="124"/>
      <c r="AS109" s="124"/>
      <c r="AT109" s="124"/>
      <c r="AU109" s="124"/>
      <c r="AV109" s="123"/>
      <c r="AW109" s="123"/>
      <c r="AX109" s="123"/>
      <c r="AY109" s="123"/>
      <c r="AZ109" s="123"/>
      <c r="BA109" s="123"/>
      <c r="BB109" s="123"/>
      <c r="BC109" s="123"/>
      <c r="BD109" s="123"/>
      <c r="BE109" s="124"/>
      <c r="BF109" s="123"/>
      <c r="BG109" s="123"/>
      <c r="BH109" s="123"/>
      <c r="BI109" s="94"/>
      <c r="BJ109" s="120"/>
      <c r="BK109" s="93"/>
      <c r="BL109" s="94"/>
      <c r="BM109" s="95"/>
      <c r="BN109" s="93"/>
      <c r="BO109" s="93"/>
      <c r="BP109" s="42"/>
      <c r="BQ109" s="119"/>
    </row>
    <row r="110" spans="1:69" hidden="1" x14ac:dyDescent="0.35">
      <c r="A110" s="133">
        <v>106</v>
      </c>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4"/>
      <c r="AC110" s="123"/>
      <c r="AD110" s="123"/>
      <c r="AE110" s="123"/>
      <c r="AF110" s="123"/>
      <c r="AG110" s="123"/>
      <c r="AH110" s="123"/>
      <c r="AI110" s="123"/>
      <c r="AJ110" s="124"/>
      <c r="AK110" s="124"/>
      <c r="AL110" s="123"/>
      <c r="AM110" s="124"/>
      <c r="AN110" s="124"/>
      <c r="AO110" s="124"/>
      <c r="AP110" s="124"/>
      <c r="AQ110" s="124"/>
      <c r="AR110" s="124"/>
      <c r="AS110" s="124"/>
      <c r="AT110" s="124"/>
      <c r="AU110" s="124"/>
      <c r="AV110" s="123"/>
      <c r="AW110" s="123"/>
      <c r="AX110" s="123"/>
      <c r="AY110" s="123"/>
      <c r="AZ110" s="123"/>
      <c r="BA110" s="123"/>
      <c r="BB110" s="123"/>
      <c r="BC110" s="123"/>
      <c r="BD110" s="123"/>
      <c r="BE110" s="124"/>
      <c r="BF110" s="123"/>
      <c r="BG110" s="123"/>
      <c r="BH110" s="123"/>
      <c r="BI110" s="94"/>
      <c r="BJ110" s="122"/>
      <c r="BK110" s="93"/>
      <c r="BL110" s="94"/>
      <c r="BM110" s="95"/>
      <c r="BN110" s="93"/>
      <c r="BO110" s="93"/>
      <c r="BP110" s="42"/>
      <c r="BQ110" s="119"/>
    </row>
    <row r="111" spans="1:69" hidden="1" x14ac:dyDescent="0.35">
      <c r="A111" s="133">
        <v>107</v>
      </c>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4"/>
      <c r="AC111" s="123"/>
      <c r="AD111" s="123"/>
      <c r="AE111" s="123"/>
      <c r="AF111" s="123"/>
      <c r="AG111" s="123"/>
      <c r="AH111" s="123"/>
      <c r="AI111" s="123"/>
      <c r="AJ111" s="124"/>
      <c r="AK111" s="124"/>
      <c r="AL111" s="123"/>
      <c r="AM111" s="124"/>
      <c r="AN111" s="124"/>
      <c r="AO111" s="124"/>
      <c r="AP111" s="124"/>
      <c r="AQ111" s="124"/>
      <c r="AR111" s="124"/>
      <c r="AS111" s="124"/>
      <c r="AT111" s="124"/>
      <c r="AU111" s="124"/>
      <c r="AV111" s="123"/>
      <c r="AW111" s="123"/>
      <c r="AX111" s="123"/>
      <c r="AY111" s="123"/>
      <c r="AZ111" s="123"/>
      <c r="BA111" s="123"/>
      <c r="BB111" s="123"/>
      <c r="BC111" s="123"/>
      <c r="BD111" s="123"/>
      <c r="BE111" s="124"/>
      <c r="BF111" s="123"/>
      <c r="BG111" s="123"/>
      <c r="BH111" s="123"/>
      <c r="BI111" s="94"/>
      <c r="BJ111" s="122"/>
      <c r="BK111" s="93"/>
      <c r="BL111" s="94"/>
      <c r="BM111" s="95"/>
      <c r="BN111" s="93"/>
      <c r="BO111" s="93"/>
      <c r="BP111" s="42"/>
      <c r="BQ111" s="119"/>
    </row>
    <row r="112" spans="1:69" hidden="1" x14ac:dyDescent="0.35">
      <c r="A112" s="133">
        <v>108</v>
      </c>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4"/>
      <c r="AC112" s="123"/>
      <c r="AD112" s="123"/>
      <c r="AE112" s="123"/>
      <c r="AF112" s="123"/>
      <c r="AG112" s="123"/>
      <c r="AH112" s="123"/>
      <c r="AI112" s="123"/>
      <c r="AJ112" s="124"/>
      <c r="AK112" s="124"/>
      <c r="AL112" s="123"/>
      <c r="AM112" s="124"/>
      <c r="AN112" s="124"/>
      <c r="AO112" s="124"/>
      <c r="AP112" s="124"/>
      <c r="AQ112" s="124"/>
      <c r="AR112" s="124"/>
      <c r="AS112" s="124"/>
      <c r="AT112" s="124"/>
      <c r="AU112" s="124"/>
      <c r="AV112" s="123"/>
      <c r="AW112" s="123"/>
      <c r="AX112" s="123"/>
      <c r="AY112" s="123"/>
      <c r="AZ112" s="123"/>
      <c r="BA112" s="123"/>
      <c r="BB112" s="123"/>
      <c r="BC112" s="123"/>
      <c r="BD112" s="123"/>
      <c r="BE112" s="124"/>
      <c r="BF112" s="123"/>
      <c r="BG112" s="123"/>
      <c r="BH112" s="123"/>
      <c r="BI112" s="94"/>
      <c r="BJ112" s="122"/>
      <c r="BK112" s="93"/>
      <c r="BL112" s="94"/>
      <c r="BM112" s="95"/>
      <c r="BN112" s="93"/>
      <c r="BO112" s="93"/>
      <c r="BP112" s="42"/>
      <c r="BQ112" s="119"/>
    </row>
    <row r="113" spans="1:69" hidden="1" x14ac:dyDescent="0.35">
      <c r="A113" s="133">
        <v>109</v>
      </c>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4"/>
      <c r="AC113" s="123"/>
      <c r="AD113" s="123"/>
      <c r="AE113" s="123"/>
      <c r="AF113" s="123"/>
      <c r="AG113" s="123"/>
      <c r="AH113" s="123"/>
      <c r="AI113" s="123"/>
      <c r="AJ113" s="124"/>
      <c r="AK113" s="124"/>
      <c r="AL113" s="123"/>
      <c r="AM113" s="124"/>
      <c r="AN113" s="124"/>
      <c r="AO113" s="124"/>
      <c r="AP113" s="124"/>
      <c r="AQ113" s="124"/>
      <c r="AR113" s="124"/>
      <c r="AS113" s="124"/>
      <c r="AT113" s="124"/>
      <c r="AU113" s="124"/>
      <c r="AV113" s="123"/>
      <c r="AW113" s="123"/>
      <c r="AX113" s="123"/>
      <c r="AY113" s="123"/>
      <c r="AZ113" s="123"/>
      <c r="BA113" s="123"/>
      <c r="BB113" s="123"/>
      <c r="BC113" s="123"/>
      <c r="BD113" s="123"/>
      <c r="BE113" s="124"/>
      <c r="BF113" s="123"/>
      <c r="BG113" s="123"/>
      <c r="BH113" s="123"/>
      <c r="BI113" s="94"/>
      <c r="BJ113" s="122"/>
      <c r="BK113" s="93"/>
      <c r="BL113" s="94"/>
      <c r="BM113" s="95"/>
      <c r="BN113" s="93"/>
      <c r="BO113" s="93"/>
      <c r="BP113" s="42"/>
      <c r="BQ113" s="119"/>
    </row>
    <row r="114" spans="1:69" hidden="1" x14ac:dyDescent="0.35">
      <c r="A114" s="133">
        <v>110</v>
      </c>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4"/>
      <c r="AC114" s="123"/>
      <c r="AD114" s="123"/>
      <c r="AE114" s="123"/>
      <c r="AF114" s="123"/>
      <c r="AG114" s="123"/>
      <c r="AH114" s="123"/>
      <c r="AI114" s="123"/>
      <c r="AJ114" s="124"/>
      <c r="AK114" s="124"/>
      <c r="AL114" s="123"/>
      <c r="AM114" s="124"/>
      <c r="AN114" s="124"/>
      <c r="AO114" s="124"/>
      <c r="AP114" s="124"/>
      <c r="AQ114" s="124"/>
      <c r="AR114" s="124"/>
      <c r="AS114" s="124"/>
      <c r="AT114" s="124"/>
      <c r="AU114" s="124"/>
      <c r="AV114" s="123"/>
      <c r="AW114" s="123"/>
      <c r="AX114" s="123"/>
      <c r="AY114" s="123"/>
      <c r="AZ114" s="123"/>
      <c r="BA114" s="123"/>
      <c r="BB114" s="123"/>
      <c r="BC114" s="123"/>
      <c r="BD114" s="123"/>
      <c r="BE114" s="124"/>
      <c r="BF114" s="123"/>
      <c r="BG114" s="123"/>
      <c r="BH114" s="123"/>
      <c r="BI114" s="94"/>
      <c r="BJ114" s="122"/>
      <c r="BK114" s="93"/>
      <c r="BL114" s="94"/>
      <c r="BM114" s="95"/>
      <c r="BN114" s="93"/>
      <c r="BO114" s="93"/>
      <c r="BP114" s="42"/>
      <c r="BQ114" s="119"/>
    </row>
    <row r="115" spans="1:69" hidden="1" x14ac:dyDescent="0.35">
      <c r="A115" s="133">
        <v>111</v>
      </c>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4"/>
      <c r="AC115" s="123"/>
      <c r="AD115" s="123"/>
      <c r="AE115" s="123"/>
      <c r="AF115" s="123"/>
      <c r="AG115" s="123"/>
      <c r="AH115" s="123"/>
      <c r="AI115" s="123"/>
      <c r="AJ115" s="124"/>
      <c r="AK115" s="124"/>
      <c r="AL115" s="123"/>
      <c r="AM115" s="124"/>
      <c r="AN115" s="124"/>
      <c r="AO115" s="124"/>
      <c r="AP115" s="124"/>
      <c r="AQ115" s="124"/>
      <c r="AR115" s="124"/>
      <c r="AS115" s="124"/>
      <c r="AT115" s="124"/>
      <c r="AU115" s="124"/>
      <c r="AV115" s="123"/>
      <c r="AW115" s="123"/>
      <c r="AX115" s="123"/>
      <c r="AY115" s="123"/>
      <c r="AZ115" s="123"/>
      <c r="BA115" s="123"/>
      <c r="BB115" s="123"/>
      <c r="BC115" s="123"/>
      <c r="BD115" s="123"/>
      <c r="BE115" s="124"/>
      <c r="BF115" s="123"/>
      <c r="BG115" s="123"/>
      <c r="BH115" s="123"/>
      <c r="BI115" s="94"/>
      <c r="BJ115" s="122"/>
      <c r="BK115" s="93"/>
      <c r="BL115" s="94"/>
      <c r="BM115" s="95"/>
      <c r="BN115" s="93"/>
      <c r="BO115" s="93"/>
      <c r="BP115" s="42"/>
      <c r="BQ115" s="119"/>
    </row>
    <row r="116" spans="1:69" hidden="1" x14ac:dyDescent="0.35">
      <c r="A116" s="133">
        <v>112</v>
      </c>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4"/>
      <c r="AC116" s="123"/>
      <c r="AD116" s="123"/>
      <c r="AE116" s="123"/>
      <c r="AF116" s="123"/>
      <c r="AG116" s="123"/>
      <c r="AH116" s="123"/>
      <c r="AI116" s="123"/>
      <c r="AJ116" s="124"/>
      <c r="AK116" s="124"/>
      <c r="AL116" s="123"/>
      <c r="AM116" s="124"/>
      <c r="AN116" s="124"/>
      <c r="AO116" s="124"/>
      <c r="AP116" s="124"/>
      <c r="AQ116" s="124"/>
      <c r="AR116" s="124"/>
      <c r="AS116" s="124"/>
      <c r="AT116" s="124"/>
      <c r="AU116" s="124"/>
      <c r="AV116" s="123"/>
      <c r="AW116" s="123"/>
      <c r="AX116" s="123"/>
      <c r="AY116" s="123"/>
      <c r="AZ116" s="123"/>
      <c r="BA116" s="123"/>
      <c r="BB116" s="123"/>
      <c r="BC116" s="123"/>
      <c r="BD116" s="123"/>
      <c r="BE116" s="124"/>
      <c r="BF116" s="123"/>
      <c r="BG116" s="123"/>
      <c r="BH116" s="123"/>
      <c r="BI116" s="94"/>
      <c r="BJ116" s="122"/>
      <c r="BK116" s="93"/>
      <c r="BL116" s="94"/>
      <c r="BM116" s="95"/>
      <c r="BN116" s="93"/>
      <c r="BO116" s="93"/>
      <c r="BP116" s="42"/>
      <c r="BQ116" s="119"/>
    </row>
    <row r="117" spans="1:69" hidden="1" x14ac:dyDescent="0.35">
      <c r="A117" s="133">
        <v>113</v>
      </c>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4"/>
      <c r="AC117" s="123"/>
      <c r="AD117" s="123"/>
      <c r="AE117" s="123"/>
      <c r="AF117" s="123"/>
      <c r="AG117" s="123"/>
      <c r="AH117" s="123"/>
      <c r="AI117" s="123"/>
      <c r="AJ117" s="124"/>
      <c r="AK117" s="124"/>
      <c r="AL117" s="123"/>
      <c r="AM117" s="124"/>
      <c r="AN117" s="124"/>
      <c r="AO117" s="124"/>
      <c r="AP117" s="124"/>
      <c r="AQ117" s="124"/>
      <c r="AR117" s="124"/>
      <c r="AS117" s="124"/>
      <c r="AT117" s="124"/>
      <c r="AU117" s="124"/>
      <c r="AV117" s="123"/>
      <c r="AW117" s="123"/>
      <c r="AX117" s="123"/>
      <c r="AY117" s="123"/>
      <c r="AZ117" s="123"/>
      <c r="BA117" s="123"/>
      <c r="BB117" s="123"/>
      <c r="BC117" s="123"/>
      <c r="BD117" s="123"/>
      <c r="BE117" s="124"/>
      <c r="BF117" s="123"/>
      <c r="BG117" s="123"/>
      <c r="BH117" s="123"/>
      <c r="BI117" s="94"/>
      <c r="BJ117" s="120"/>
      <c r="BK117" s="93"/>
      <c r="BL117" s="94"/>
      <c r="BM117" s="95"/>
      <c r="BN117" s="93"/>
      <c r="BO117" s="93"/>
      <c r="BP117" s="42"/>
      <c r="BQ117" s="119"/>
    </row>
    <row r="118" spans="1:69" hidden="1" x14ac:dyDescent="0.35">
      <c r="A118" s="133">
        <v>114</v>
      </c>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4"/>
      <c r="AC118" s="123"/>
      <c r="AD118" s="123"/>
      <c r="AE118" s="123"/>
      <c r="AF118" s="123"/>
      <c r="AG118" s="123"/>
      <c r="AH118" s="123"/>
      <c r="AI118" s="123"/>
      <c r="AJ118" s="124"/>
      <c r="AK118" s="124"/>
      <c r="AL118" s="123"/>
      <c r="AM118" s="124"/>
      <c r="AN118" s="124"/>
      <c r="AO118" s="124"/>
      <c r="AP118" s="124"/>
      <c r="AQ118" s="124"/>
      <c r="AR118" s="124"/>
      <c r="AS118" s="124"/>
      <c r="AT118" s="124"/>
      <c r="AU118" s="124"/>
      <c r="AV118" s="123"/>
      <c r="AW118" s="123"/>
      <c r="AX118" s="123"/>
      <c r="AY118" s="123"/>
      <c r="AZ118" s="123"/>
      <c r="BA118" s="123"/>
      <c r="BB118" s="123"/>
      <c r="BC118" s="123"/>
      <c r="BD118" s="123"/>
      <c r="BE118" s="124"/>
      <c r="BF118" s="123"/>
      <c r="BG118" s="123"/>
      <c r="BH118" s="123"/>
      <c r="BI118" s="94"/>
      <c r="BJ118" s="120"/>
      <c r="BK118" s="93"/>
      <c r="BL118" s="94"/>
      <c r="BM118" s="95"/>
      <c r="BN118" s="93"/>
      <c r="BO118" s="93"/>
      <c r="BP118" s="42"/>
      <c r="BQ118" s="119"/>
    </row>
    <row r="119" spans="1:69" hidden="1" x14ac:dyDescent="0.35">
      <c r="A119" s="133">
        <v>115</v>
      </c>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4"/>
      <c r="AC119" s="123"/>
      <c r="AD119" s="123"/>
      <c r="AE119" s="123"/>
      <c r="AF119" s="123"/>
      <c r="AG119" s="123"/>
      <c r="AH119" s="123"/>
      <c r="AI119" s="123"/>
      <c r="AJ119" s="124"/>
      <c r="AK119" s="124"/>
      <c r="AL119" s="123"/>
      <c r="AM119" s="124"/>
      <c r="AN119" s="124"/>
      <c r="AO119" s="124"/>
      <c r="AP119" s="124"/>
      <c r="AQ119" s="124"/>
      <c r="AR119" s="124"/>
      <c r="AS119" s="124"/>
      <c r="AT119" s="124"/>
      <c r="AU119" s="124"/>
      <c r="AV119" s="123"/>
      <c r="AW119" s="123"/>
      <c r="AX119" s="123"/>
      <c r="AY119" s="123"/>
      <c r="AZ119" s="123"/>
      <c r="BA119" s="123"/>
      <c r="BB119" s="123"/>
      <c r="BC119" s="123"/>
      <c r="BD119" s="123"/>
      <c r="BE119" s="124"/>
      <c r="BF119" s="123"/>
      <c r="BG119" s="123"/>
      <c r="BH119" s="123"/>
      <c r="BI119" s="94"/>
      <c r="BJ119" s="120"/>
      <c r="BK119" s="93"/>
      <c r="BL119" s="94"/>
      <c r="BM119" s="95"/>
      <c r="BN119" s="93"/>
      <c r="BO119" s="93"/>
      <c r="BP119" s="42"/>
      <c r="BQ119" s="119"/>
    </row>
    <row r="120" spans="1:69" hidden="1" x14ac:dyDescent="0.35">
      <c r="A120" s="133">
        <v>116</v>
      </c>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4"/>
      <c r="AC120" s="123"/>
      <c r="AD120" s="123"/>
      <c r="AE120" s="123"/>
      <c r="AF120" s="123"/>
      <c r="AG120" s="123"/>
      <c r="AH120" s="123"/>
      <c r="AI120" s="123"/>
      <c r="AJ120" s="124"/>
      <c r="AK120" s="124"/>
      <c r="AL120" s="123"/>
      <c r="AM120" s="124"/>
      <c r="AN120" s="124"/>
      <c r="AO120" s="124"/>
      <c r="AP120" s="124"/>
      <c r="AQ120" s="124"/>
      <c r="AR120" s="124"/>
      <c r="AS120" s="124"/>
      <c r="AT120" s="124"/>
      <c r="AU120" s="124"/>
      <c r="AV120" s="123"/>
      <c r="AW120" s="123"/>
      <c r="AX120" s="123"/>
      <c r="AY120" s="123"/>
      <c r="AZ120" s="123"/>
      <c r="BA120" s="123"/>
      <c r="BB120" s="123"/>
      <c r="BC120" s="123"/>
      <c r="BD120" s="123"/>
      <c r="BE120" s="124"/>
      <c r="BF120" s="123"/>
      <c r="BG120" s="123"/>
      <c r="BH120" s="123"/>
      <c r="BI120" s="94"/>
      <c r="BJ120" s="120"/>
      <c r="BK120" s="93"/>
      <c r="BL120" s="94"/>
      <c r="BM120" s="95"/>
      <c r="BN120" s="93"/>
      <c r="BO120" s="93"/>
      <c r="BP120" s="42"/>
      <c r="BQ120" s="119"/>
    </row>
    <row r="121" spans="1:69" hidden="1" x14ac:dyDescent="0.35">
      <c r="A121" s="133">
        <v>117</v>
      </c>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4"/>
      <c r="AC121" s="123"/>
      <c r="AD121" s="123"/>
      <c r="AE121" s="123"/>
      <c r="AF121" s="123"/>
      <c r="AG121" s="123"/>
      <c r="AH121" s="123"/>
      <c r="AI121" s="123"/>
      <c r="AJ121" s="124"/>
      <c r="AK121" s="124"/>
      <c r="AL121" s="123"/>
      <c r="AM121" s="124"/>
      <c r="AN121" s="124"/>
      <c r="AO121" s="124"/>
      <c r="AP121" s="124"/>
      <c r="AQ121" s="124"/>
      <c r="AR121" s="124"/>
      <c r="AS121" s="124"/>
      <c r="AT121" s="124"/>
      <c r="AU121" s="124"/>
      <c r="AV121" s="123"/>
      <c r="AW121" s="123"/>
      <c r="AX121" s="123"/>
      <c r="AY121" s="123"/>
      <c r="AZ121" s="123"/>
      <c r="BA121" s="123"/>
      <c r="BB121" s="123"/>
      <c r="BC121" s="123"/>
      <c r="BD121" s="123"/>
      <c r="BE121" s="124"/>
      <c r="BF121" s="123"/>
      <c r="BG121" s="123"/>
      <c r="BH121" s="123"/>
      <c r="BI121" s="94"/>
      <c r="BJ121" s="120"/>
      <c r="BK121" s="93"/>
      <c r="BL121" s="94"/>
      <c r="BM121" s="95"/>
      <c r="BN121" s="93"/>
      <c r="BO121" s="93"/>
      <c r="BP121" s="42"/>
      <c r="BQ121" s="119"/>
    </row>
    <row r="122" spans="1:69" hidden="1" x14ac:dyDescent="0.35">
      <c r="A122" s="133">
        <v>118</v>
      </c>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4"/>
      <c r="AC122" s="123"/>
      <c r="AD122" s="123"/>
      <c r="AE122" s="123"/>
      <c r="AF122" s="123"/>
      <c r="AG122" s="123"/>
      <c r="AH122" s="123"/>
      <c r="AI122" s="123"/>
      <c r="AJ122" s="124"/>
      <c r="AK122" s="124"/>
      <c r="AL122" s="123"/>
      <c r="AM122" s="124"/>
      <c r="AN122" s="124"/>
      <c r="AO122" s="124"/>
      <c r="AP122" s="124"/>
      <c r="AQ122" s="124"/>
      <c r="AR122" s="124"/>
      <c r="AS122" s="124"/>
      <c r="AT122" s="124"/>
      <c r="AU122" s="124"/>
      <c r="AV122" s="123"/>
      <c r="AW122" s="123"/>
      <c r="AX122" s="123"/>
      <c r="AY122" s="123"/>
      <c r="AZ122" s="123"/>
      <c r="BA122" s="123"/>
      <c r="BB122" s="123"/>
      <c r="BC122" s="123"/>
      <c r="BD122" s="123"/>
      <c r="BE122" s="124"/>
      <c r="BF122" s="123"/>
      <c r="BG122" s="123"/>
      <c r="BH122" s="123"/>
      <c r="BI122" s="94"/>
      <c r="BJ122" s="122"/>
      <c r="BK122" s="93"/>
      <c r="BL122" s="94"/>
      <c r="BM122" s="95"/>
      <c r="BN122" s="93"/>
      <c r="BO122" s="93"/>
      <c r="BP122" s="42"/>
      <c r="BQ122" s="119"/>
    </row>
    <row r="123" spans="1:69" hidden="1" x14ac:dyDescent="0.35">
      <c r="A123" s="133">
        <v>119</v>
      </c>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4"/>
      <c r="AC123" s="123"/>
      <c r="AD123" s="123"/>
      <c r="AE123" s="123"/>
      <c r="AF123" s="123"/>
      <c r="AG123" s="123"/>
      <c r="AH123" s="123"/>
      <c r="AI123" s="123"/>
      <c r="AJ123" s="124"/>
      <c r="AK123" s="124"/>
      <c r="AL123" s="123"/>
      <c r="AM123" s="124"/>
      <c r="AN123" s="124"/>
      <c r="AO123" s="124"/>
      <c r="AP123" s="124"/>
      <c r="AQ123" s="124"/>
      <c r="AR123" s="124"/>
      <c r="AS123" s="124"/>
      <c r="AT123" s="124"/>
      <c r="AU123" s="124"/>
      <c r="AV123" s="123"/>
      <c r="AW123" s="123"/>
      <c r="AX123" s="123"/>
      <c r="AY123" s="123"/>
      <c r="AZ123" s="123"/>
      <c r="BA123" s="123"/>
      <c r="BB123" s="123"/>
      <c r="BC123" s="123"/>
      <c r="BD123" s="123"/>
      <c r="BE123" s="124"/>
      <c r="BF123" s="123"/>
      <c r="BG123" s="123"/>
      <c r="BH123" s="123"/>
      <c r="BI123" s="94"/>
      <c r="BJ123" s="122"/>
      <c r="BK123" s="93"/>
      <c r="BL123" s="94"/>
      <c r="BM123" s="95"/>
      <c r="BN123" s="93"/>
      <c r="BO123" s="93"/>
      <c r="BP123" s="42"/>
      <c r="BQ123" s="119"/>
    </row>
    <row r="124" spans="1:69" hidden="1" x14ac:dyDescent="0.35">
      <c r="A124" s="133">
        <v>120</v>
      </c>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4"/>
      <c r="AC124" s="123"/>
      <c r="AD124" s="123"/>
      <c r="AE124" s="123"/>
      <c r="AF124" s="123"/>
      <c r="AG124" s="123"/>
      <c r="AH124" s="123"/>
      <c r="AI124" s="123"/>
      <c r="AJ124" s="124"/>
      <c r="AK124" s="124"/>
      <c r="AL124" s="123"/>
      <c r="AM124" s="124"/>
      <c r="AN124" s="124"/>
      <c r="AO124" s="124"/>
      <c r="AP124" s="124"/>
      <c r="AQ124" s="124"/>
      <c r="AR124" s="124"/>
      <c r="AS124" s="124"/>
      <c r="AT124" s="124"/>
      <c r="AU124" s="124"/>
      <c r="AV124" s="123"/>
      <c r="AW124" s="123"/>
      <c r="AX124" s="123"/>
      <c r="AY124" s="123"/>
      <c r="AZ124" s="123"/>
      <c r="BA124" s="123"/>
      <c r="BB124" s="123"/>
      <c r="BC124" s="123"/>
      <c r="BD124" s="123"/>
      <c r="BE124" s="124"/>
      <c r="BF124" s="123"/>
      <c r="BG124" s="123"/>
      <c r="BH124" s="123"/>
      <c r="BI124" s="94"/>
      <c r="BJ124" s="120"/>
      <c r="BK124" s="93"/>
      <c r="BL124" s="94"/>
      <c r="BM124" s="95"/>
      <c r="BN124" s="93"/>
      <c r="BO124" s="93"/>
      <c r="BP124" s="42"/>
      <c r="BQ124" s="119"/>
    </row>
    <row r="125" spans="1:69" hidden="1" x14ac:dyDescent="0.35">
      <c r="A125" s="133">
        <v>121</v>
      </c>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4"/>
      <c r="AC125" s="123"/>
      <c r="AD125" s="123"/>
      <c r="AE125" s="123"/>
      <c r="AF125" s="123"/>
      <c r="AG125" s="123"/>
      <c r="AH125" s="123"/>
      <c r="AI125" s="123"/>
      <c r="AJ125" s="124"/>
      <c r="AK125" s="124"/>
      <c r="AL125" s="123"/>
      <c r="AM125" s="124"/>
      <c r="AN125" s="124"/>
      <c r="AO125" s="124"/>
      <c r="AP125" s="124"/>
      <c r="AQ125" s="124"/>
      <c r="AR125" s="124"/>
      <c r="AS125" s="124"/>
      <c r="AT125" s="124"/>
      <c r="AU125" s="124"/>
      <c r="AV125" s="123"/>
      <c r="AW125" s="123"/>
      <c r="AX125" s="123"/>
      <c r="AY125" s="123"/>
      <c r="AZ125" s="123"/>
      <c r="BA125" s="123"/>
      <c r="BB125" s="123"/>
      <c r="BC125" s="123"/>
      <c r="BD125" s="123"/>
      <c r="BE125" s="124"/>
      <c r="BF125" s="123"/>
      <c r="BG125" s="123"/>
      <c r="BH125" s="123"/>
      <c r="BI125" s="94"/>
      <c r="BJ125" s="122"/>
      <c r="BK125" s="93"/>
      <c r="BL125" s="94"/>
      <c r="BM125" s="95"/>
      <c r="BN125" s="93"/>
      <c r="BO125" s="93"/>
      <c r="BP125" s="42"/>
      <c r="BQ125" s="119"/>
    </row>
    <row r="126" spans="1:69" hidden="1" x14ac:dyDescent="0.35">
      <c r="A126" s="133">
        <v>122</v>
      </c>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4"/>
      <c r="AC126" s="123"/>
      <c r="AD126" s="123"/>
      <c r="AE126" s="123"/>
      <c r="AF126" s="123"/>
      <c r="AG126" s="123"/>
      <c r="AH126" s="123"/>
      <c r="AI126" s="123"/>
      <c r="AJ126" s="124"/>
      <c r="AK126" s="124"/>
      <c r="AL126" s="123"/>
      <c r="AM126" s="124"/>
      <c r="AN126" s="124"/>
      <c r="AO126" s="124"/>
      <c r="AP126" s="124"/>
      <c r="AQ126" s="124"/>
      <c r="AR126" s="124"/>
      <c r="AS126" s="124"/>
      <c r="AT126" s="124"/>
      <c r="AU126" s="124"/>
      <c r="AV126" s="123"/>
      <c r="AW126" s="123"/>
      <c r="AX126" s="123"/>
      <c r="AY126" s="123"/>
      <c r="AZ126" s="123"/>
      <c r="BA126" s="123"/>
      <c r="BB126" s="123"/>
      <c r="BC126" s="123"/>
      <c r="BD126" s="123"/>
      <c r="BE126" s="124"/>
      <c r="BF126" s="123"/>
      <c r="BG126" s="123"/>
      <c r="BH126" s="123"/>
      <c r="BI126" s="94"/>
      <c r="BJ126" s="122"/>
      <c r="BK126" s="93"/>
      <c r="BL126" s="94"/>
      <c r="BM126" s="95"/>
      <c r="BN126" s="93"/>
      <c r="BO126" s="93"/>
      <c r="BP126" s="42"/>
      <c r="BQ126" s="119"/>
    </row>
    <row r="127" spans="1:69" hidden="1" x14ac:dyDescent="0.35">
      <c r="A127" s="133">
        <v>123</v>
      </c>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4"/>
      <c r="AC127" s="123"/>
      <c r="AD127" s="123"/>
      <c r="AE127" s="123"/>
      <c r="AF127" s="123"/>
      <c r="AG127" s="123"/>
      <c r="AH127" s="123"/>
      <c r="AI127" s="123"/>
      <c r="AJ127" s="124"/>
      <c r="AK127" s="124"/>
      <c r="AL127" s="123"/>
      <c r="AM127" s="124"/>
      <c r="AN127" s="124"/>
      <c r="AO127" s="124"/>
      <c r="AP127" s="124"/>
      <c r="AQ127" s="124"/>
      <c r="AR127" s="124"/>
      <c r="AS127" s="124"/>
      <c r="AT127" s="124"/>
      <c r="AU127" s="124"/>
      <c r="AV127" s="123"/>
      <c r="AW127" s="123"/>
      <c r="AX127" s="123"/>
      <c r="AY127" s="123"/>
      <c r="AZ127" s="123"/>
      <c r="BA127" s="123"/>
      <c r="BB127" s="123"/>
      <c r="BC127" s="123"/>
      <c r="BD127" s="123"/>
      <c r="BE127" s="124"/>
      <c r="BF127" s="123"/>
      <c r="BG127" s="123"/>
      <c r="BH127" s="123"/>
      <c r="BI127" s="94"/>
      <c r="BJ127" s="122"/>
      <c r="BK127" s="93"/>
      <c r="BL127" s="94"/>
      <c r="BM127" s="95"/>
      <c r="BN127" s="93"/>
      <c r="BO127" s="93"/>
      <c r="BP127" s="42"/>
      <c r="BQ127" s="119"/>
    </row>
    <row r="128" spans="1:69" hidden="1" x14ac:dyDescent="0.35">
      <c r="A128" s="133">
        <v>124</v>
      </c>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4"/>
      <c r="AC128" s="123"/>
      <c r="AD128" s="123"/>
      <c r="AE128" s="123"/>
      <c r="AF128" s="123"/>
      <c r="AG128" s="123"/>
      <c r="AH128" s="123"/>
      <c r="AI128" s="123"/>
      <c r="AJ128" s="124"/>
      <c r="AK128" s="124"/>
      <c r="AL128" s="123"/>
      <c r="AM128" s="124"/>
      <c r="AN128" s="124"/>
      <c r="AO128" s="124"/>
      <c r="AP128" s="124"/>
      <c r="AQ128" s="124"/>
      <c r="AR128" s="124"/>
      <c r="AS128" s="124"/>
      <c r="AT128" s="124"/>
      <c r="AU128" s="124"/>
      <c r="AV128" s="123"/>
      <c r="AW128" s="123"/>
      <c r="AX128" s="123"/>
      <c r="AY128" s="123"/>
      <c r="AZ128" s="123"/>
      <c r="BA128" s="123"/>
      <c r="BB128" s="123"/>
      <c r="BC128" s="123"/>
      <c r="BD128" s="123"/>
      <c r="BE128" s="124"/>
      <c r="BF128" s="123"/>
      <c r="BG128" s="123"/>
      <c r="BH128" s="123"/>
      <c r="BI128" s="94"/>
      <c r="BJ128" s="122"/>
      <c r="BK128" s="93"/>
      <c r="BL128" s="94"/>
      <c r="BM128" s="95"/>
      <c r="BN128" s="93"/>
      <c r="BO128" s="93"/>
      <c r="BP128" s="42"/>
      <c r="BQ128" s="119"/>
    </row>
    <row r="129" spans="1:69" hidden="1" x14ac:dyDescent="0.35">
      <c r="A129" s="133">
        <v>125</v>
      </c>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4"/>
      <c r="AC129" s="123"/>
      <c r="AD129" s="123"/>
      <c r="AE129" s="123"/>
      <c r="AF129" s="123"/>
      <c r="AG129" s="123"/>
      <c r="AH129" s="123"/>
      <c r="AI129" s="123"/>
      <c r="AJ129" s="124"/>
      <c r="AK129" s="124"/>
      <c r="AL129" s="123"/>
      <c r="AM129" s="124"/>
      <c r="AN129" s="124"/>
      <c r="AO129" s="124"/>
      <c r="AP129" s="124"/>
      <c r="AQ129" s="124"/>
      <c r="AR129" s="124"/>
      <c r="AS129" s="124"/>
      <c r="AT129" s="124"/>
      <c r="AU129" s="124"/>
      <c r="AV129" s="123"/>
      <c r="AW129" s="123"/>
      <c r="AX129" s="123"/>
      <c r="AY129" s="123"/>
      <c r="AZ129" s="123"/>
      <c r="BA129" s="123"/>
      <c r="BB129" s="123"/>
      <c r="BC129" s="123"/>
      <c r="BD129" s="123"/>
      <c r="BE129" s="124"/>
      <c r="BF129" s="123"/>
      <c r="BG129" s="123"/>
      <c r="BH129" s="123"/>
      <c r="BI129" s="94"/>
      <c r="BJ129" s="122"/>
      <c r="BK129" s="93"/>
      <c r="BL129" s="94"/>
      <c r="BM129" s="95"/>
      <c r="BN129" s="93"/>
      <c r="BO129" s="93"/>
      <c r="BP129" s="42"/>
      <c r="BQ129" s="119"/>
    </row>
    <row r="130" spans="1:69" hidden="1" x14ac:dyDescent="0.35">
      <c r="A130" s="133">
        <v>126</v>
      </c>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4"/>
      <c r="AC130" s="123"/>
      <c r="AD130" s="123"/>
      <c r="AE130" s="123"/>
      <c r="AF130" s="123"/>
      <c r="AG130" s="123"/>
      <c r="AH130" s="123"/>
      <c r="AI130" s="123"/>
      <c r="AJ130" s="124"/>
      <c r="AK130" s="124"/>
      <c r="AL130" s="123"/>
      <c r="AM130" s="124"/>
      <c r="AN130" s="124"/>
      <c r="AO130" s="124"/>
      <c r="AP130" s="124"/>
      <c r="AQ130" s="124"/>
      <c r="AR130" s="124"/>
      <c r="AS130" s="124"/>
      <c r="AT130" s="124"/>
      <c r="AU130" s="124"/>
      <c r="AV130" s="123"/>
      <c r="AW130" s="123"/>
      <c r="AX130" s="123"/>
      <c r="AY130" s="123"/>
      <c r="AZ130" s="123"/>
      <c r="BA130" s="123"/>
      <c r="BB130" s="123"/>
      <c r="BC130" s="123"/>
      <c r="BD130" s="123"/>
      <c r="BE130" s="124"/>
      <c r="BF130" s="123"/>
      <c r="BG130" s="123"/>
      <c r="BH130" s="123"/>
      <c r="BI130" s="94"/>
      <c r="BJ130" s="122"/>
      <c r="BK130" s="93"/>
      <c r="BL130" s="94"/>
      <c r="BM130" s="95"/>
      <c r="BN130" s="93"/>
      <c r="BO130" s="93"/>
      <c r="BP130" s="42"/>
      <c r="BQ130" s="119"/>
    </row>
    <row r="131" spans="1:69" hidden="1" x14ac:dyDescent="0.35">
      <c r="A131" s="133">
        <v>127</v>
      </c>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4"/>
      <c r="AC131" s="123"/>
      <c r="AD131" s="123"/>
      <c r="AE131" s="123"/>
      <c r="AF131" s="123"/>
      <c r="AG131" s="123"/>
      <c r="AH131" s="123"/>
      <c r="AI131" s="123"/>
      <c r="AJ131" s="124"/>
      <c r="AK131" s="124"/>
      <c r="AL131" s="123"/>
      <c r="AM131" s="124"/>
      <c r="AN131" s="124"/>
      <c r="AO131" s="124"/>
      <c r="AP131" s="124"/>
      <c r="AQ131" s="124"/>
      <c r="AR131" s="124"/>
      <c r="AS131" s="124"/>
      <c r="AT131" s="124"/>
      <c r="AU131" s="124"/>
      <c r="AV131" s="123"/>
      <c r="AW131" s="123"/>
      <c r="AX131" s="123"/>
      <c r="AY131" s="123"/>
      <c r="AZ131" s="123"/>
      <c r="BA131" s="123"/>
      <c r="BB131" s="123"/>
      <c r="BC131" s="123"/>
      <c r="BD131" s="123"/>
      <c r="BE131" s="124"/>
      <c r="BF131" s="123"/>
      <c r="BG131" s="123"/>
      <c r="BH131" s="123"/>
      <c r="BI131" s="94"/>
      <c r="BJ131" s="122"/>
      <c r="BK131" s="93"/>
      <c r="BL131" s="94"/>
      <c r="BM131" s="95"/>
      <c r="BN131" s="93"/>
      <c r="BO131" s="93"/>
      <c r="BP131" s="42"/>
      <c r="BQ131" s="119"/>
    </row>
    <row r="132" spans="1:69" hidden="1" x14ac:dyDescent="0.35">
      <c r="A132" s="133">
        <v>128</v>
      </c>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4"/>
      <c r="AC132" s="123"/>
      <c r="AD132" s="123"/>
      <c r="AE132" s="123"/>
      <c r="AF132" s="123"/>
      <c r="AG132" s="123"/>
      <c r="AH132" s="123"/>
      <c r="AI132" s="123"/>
      <c r="AJ132" s="124"/>
      <c r="AK132" s="124"/>
      <c r="AL132" s="123"/>
      <c r="AM132" s="124"/>
      <c r="AN132" s="124"/>
      <c r="AO132" s="124"/>
      <c r="AP132" s="124"/>
      <c r="AQ132" s="124"/>
      <c r="AR132" s="124"/>
      <c r="AS132" s="124"/>
      <c r="AT132" s="124"/>
      <c r="AU132" s="124"/>
      <c r="AV132" s="123"/>
      <c r="AW132" s="123"/>
      <c r="AX132" s="123"/>
      <c r="AY132" s="123"/>
      <c r="AZ132" s="123"/>
      <c r="BA132" s="123"/>
      <c r="BB132" s="123"/>
      <c r="BC132" s="123"/>
      <c r="BD132" s="123"/>
      <c r="BE132" s="124"/>
      <c r="BF132" s="123"/>
      <c r="BG132" s="123"/>
      <c r="BH132" s="123"/>
      <c r="BI132" s="94"/>
      <c r="BJ132" s="122"/>
      <c r="BK132" s="93"/>
      <c r="BL132" s="94"/>
      <c r="BM132" s="95"/>
      <c r="BN132" s="93"/>
      <c r="BO132" s="93"/>
      <c r="BP132" s="42"/>
      <c r="BQ132" s="119"/>
    </row>
    <row r="133" spans="1:69" hidden="1" x14ac:dyDescent="0.35">
      <c r="A133" s="133">
        <v>129</v>
      </c>
      <c r="B133" s="123"/>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4"/>
      <c r="AC133" s="123"/>
      <c r="AD133" s="123"/>
      <c r="AE133" s="123"/>
      <c r="AF133" s="123"/>
      <c r="AG133" s="123"/>
      <c r="AH133" s="123"/>
      <c r="AI133" s="123"/>
      <c r="AJ133" s="124"/>
      <c r="AK133" s="124"/>
      <c r="AL133" s="123"/>
      <c r="AM133" s="124"/>
      <c r="AN133" s="124"/>
      <c r="AO133" s="124"/>
      <c r="AP133" s="124"/>
      <c r="AQ133" s="124"/>
      <c r="AR133" s="124"/>
      <c r="AS133" s="124"/>
      <c r="AT133" s="124"/>
      <c r="AU133" s="124"/>
      <c r="AV133" s="123"/>
      <c r="AW133" s="123"/>
      <c r="AX133" s="123"/>
      <c r="AY133" s="123"/>
      <c r="AZ133" s="123"/>
      <c r="BA133" s="123"/>
      <c r="BB133" s="123"/>
      <c r="BC133" s="123"/>
      <c r="BD133" s="123"/>
      <c r="BE133" s="124"/>
      <c r="BF133" s="123"/>
      <c r="BG133" s="123"/>
      <c r="BH133" s="123"/>
      <c r="BI133" s="94"/>
      <c r="BJ133" s="122"/>
      <c r="BK133" s="93"/>
      <c r="BL133" s="94"/>
      <c r="BM133" s="95"/>
      <c r="BN133" s="93"/>
      <c r="BO133" s="93"/>
      <c r="BP133" s="42"/>
      <c r="BQ133" s="119"/>
    </row>
    <row r="134" spans="1:69" hidden="1" x14ac:dyDescent="0.35">
      <c r="A134" s="133">
        <v>130</v>
      </c>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4"/>
      <c r="AC134" s="123"/>
      <c r="AD134" s="123"/>
      <c r="AE134" s="123"/>
      <c r="AF134" s="123"/>
      <c r="AG134" s="123"/>
      <c r="AH134" s="123"/>
      <c r="AI134" s="123"/>
      <c r="AJ134" s="124"/>
      <c r="AK134" s="124"/>
      <c r="AL134" s="123"/>
      <c r="AM134" s="124"/>
      <c r="AN134" s="124"/>
      <c r="AO134" s="124"/>
      <c r="AP134" s="124"/>
      <c r="AQ134" s="124"/>
      <c r="AR134" s="124"/>
      <c r="AS134" s="124"/>
      <c r="AT134" s="124"/>
      <c r="AU134" s="124"/>
      <c r="AV134" s="123"/>
      <c r="AW134" s="123"/>
      <c r="AX134" s="123"/>
      <c r="AY134" s="123"/>
      <c r="AZ134" s="123"/>
      <c r="BA134" s="123"/>
      <c r="BB134" s="123"/>
      <c r="BC134" s="123"/>
      <c r="BD134" s="123"/>
      <c r="BE134" s="124"/>
      <c r="BF134" s="123"/>
      <c r="BG134" s="123"/>
      <c r="BH134" s="123"/>
      <c r="BI134" s="94"/>
      <c r="BJ134" s="122"/>
      <c r="BK134" s="93"/>
      <c r="BL134" s="94"/>
      <c r="BM134" s="95"/>
      <c r="BN134" s="93"/>
      <c r="BO134" s="93"/>
      <c r="BP134" s="42"/>
      <c r="BQ134" s="119"/>
    </row>
    <row r="135" spans="1:69" hidden="1" x14ac:dyDescent="0.35">
      <c r="A135" s="133">
        <v>131</v>
      </c>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4"/>
      <c r="AC135" s="123"/>
      <c r="AD135" s="123"/>
      <c r="AE135" s="123"/>
      <c r="AF135" s="123"/>
      <c r="AG135" s="123"/>
      <c r="AH135" s="123"/>
      <c r="AI135" s="123"/>
      <c r="AJ135" s="124"/>
      <c r="AK135" s="124"/>
      <c r="AL135" s="123"/>
      <c r="AM135" s="124"/>
      <c r="AN135" s="124"/>
      <c r="AO135" s="124"/>
      <c r="AP135" s="124"/>
      <c r="AQ135" s="124"/>
      <c r="AR135" s="124"/>
      <c r="AS135" s="124"/>
      <c r="AT135" s="124"/>
      <c r="AU135" s="124"/>
      <c r="AV135" s="123"/>
      <c r="AW135" s="123"/>
      <c r="AX135" s="123"/>
      <c r="AY135" s="123"/>
      <c r="AZ135" s="123"/>
      <c r="BA135" s="123"/>
      <c r="BB135" s="123"/>
      <c r="BC135" s="123"/>
      <c r="BD135" s="123"/>
      <c r="BE135" s="124"/>
      <c r="BF135" s="123"/>
      <c r="BG135" s="123"/>
      <c r="BH135" s="123"/>
      <c r="BI135" s="94"/>
      <c r="BJ135" s="122"/>
      <c r="BK135" s="93"/>
      <c r="BL135" s="94"/>
      <c r="BM135" s="95"/>
      <c r="BN135" s="93"/>
      <c r="BO135" s="93"/>
      <c r="BP135" s="42"/>
      <c r="BQ135" s="119"/>
    </row>
    <row r="136" spans="1:69" hidden="1" x14ac:dyDescent="0.35">
      <c r="A136" s="133">
        <v>132</v>
      </c>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4"/>
      <c r="AC136" s="123"/>
      <c r="AD136" s="123"/>
      <c r="AE136" s="123"/>
      <c r="AF136" s="123"/>
      <c r="AG136" s="123"/>
      <c r="AH136" s="123"/>
      <c r="AI136" s="123"/>
      <c r="AJ136" s="124"/>
      <c r="AK136" s="124"/>
      <c r="AL136" s="123"/>
      <c r="AM136" s="124"/>
      <c r="AN136" s="124"/>
      <c r="AO136" s="124"/>
      <c r="AP136" s="124"/>
      <c r="AQ136" s="124"/>
      <c r="AR136" s="124"/>
      <c r="AS136" s="124"/>
      <c r="AT136" s="124"/>
      <c r="AU136" s="124"/>
      <c r="AV136" s="123"/>
      <c r="AW136" s="123"/>
      <c r="AX136" s="123"/>
      <c r="AY136" s="123"/>
      <c r="AZ136" s="123"/>
      <c r="BA136" s="123"/>
      <c r="BB136" s="123"/>
      <c r="BC136" s="123"/>
      <c r="BD136" s="123"/>
      <c r="BE136" s="124"/>
      <c r="BF136" s="123"/>
      <c r="BG136" s="123"/>
      <c r="BH136" s="123"/>
      <c r="BI136" s="94"/>
      <c r="BJ136" s="122"/>
      <c r="BK136" s="93"/>
      <c r="BL136" s="94"/>
      <c r="BM136" s="95"/>
      <c r="BN136" s="93"/>
      <c r="BO136" s="93"/>
      <c r="BP136" s="42"/>
      <c r="BQ136" s="119"/>
    </row>
    <row r="137" spans="1:69" hidden="1" x14ac:dyDescent="0.35">
      <c r="A137" s="133">
        <v>133</v>
      </c>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4"/>
      <c r="AC137" s="123"/>
      <c r="AD137" s="123"/>
      <c r="AE137" s="123"/>
      <c r="AF137" s="123"/>
      <c r="AG137" s="123"/>
      <c r="AH137" s="123"/>
      <c r="AI137" s="123"/>
      <c r="AJ137" s="124"/>
      <c r="AK137" s="124"/>
      <c r="AL137" s="123"/>
      <c r="AM137" s="124"/>
      <c r="AN137" s="124"/>
      <c r="AO137" s="124"/>
      <c r="AP137" s="124"/>
      <c r="AQ137" s="124"/>
      <c r="AR137" s="124"/>
      <c r="AS137" s="124"/>
      <c r="AT137" s="124"/>
      <c r="AU137" s="124"/>
      <c r="AV137" s="123"/>
      <c r="AW137" s="123"/>
      <c r="AX137" s="123"/>
      <c r="AY137" s="123"/>
      <c r="AZ137" s="123"/>
      <c r="BA137" s="123"/>
      <c r="BB137" s="123"/>
      <c r="BC137" s="123"/>
      <c r="BD137" s="123"/>
      <c r="BE137" s="124"/>
      <c r="BF137" s="123"/>
      <c r="BG137" s="123"/>
      <c r="BH137" s="123"/>
      <c r="BI137" s="94"/>
      <c r="BJ137" s="122"/>
      <c r="BK137" s="93"/>
      <c r="BL137" s="94"/>
      <c r="BM137" s="95"/>
      <c r="BN137" s="93"/>
      <c r="BO137" s="93"/>
      <c r="BP137" s="42"/>
      <c r="BQ137" s="119"/>
    </row>
    <row r="138" spans="1:69" hidden="1" x14ac:dyDescent="0.35">
      <c r="A138" s="133">
        <v>134</v>
      </c>
      <c r="B138" s="123"/>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c r="AA138" s="123"/>
      <c r="AB138" s="124"/>
      <c r="AC138" s="123"/>
      <c r="AD138" s="123"/>
      <c r="AE138" s="123"/>
      <c r="AF138" s="123"/>
      <c r="AG138" s="123"/>
      <c r="AH138" s="123"/>
      <c r="AI138" s="123"/>
      <c r="AJ138" s="124"/>
      <c r="AK138" s="124"/>
      <c r="AL138" s="123"/>
      <c r="AM138" s="124"/>
      <c r="AN138" s="124"/>
      <c r="AO138" s="124"/>
      <c r="AP138" s="124"/>
      <c r="AQ138" s="124"/>
      <c r="AR138" s="124"/>
      <c r="AS138" s="124"/>
      <c r="AT138" s="124"/>
      <c r="AU138" s="124"/>
      <c r="AV138" s="123"/>
      <c r="AW138" s="123"/>
      <c r="AX138" s="123"/>
      <c r="AY138" s="123"/>
      <c r="AZ138" s="123"/>
      <c r="BA138" s="123"/>
      <c r="BB138" s="123"/>
      <c r="BC138" s="123"/>
      <c r="BD138" s="123"/>
      <c r="BE138" s="124"/>
      <c r="BF138" s="123"/>
      <c r="BG138" s="123"/>
      <c r="BH138" s="123"/>
      <c r="BI138" s="94"/>
      <c r="BJ138" s="122"/>
      <c r="BK138" s="93"/>
      <c r="BL138" s="94"/>
      <c r="BM138" s="95"/>
      <c r="BN138" s="93"/>
      <c r="BO138" s="93"/>
      <c r="BP138" s="42"/>
      <c r="BQ138" s="119"/>
    </row>
    <row r="139" spans="1:69" hidden="1" x14ac:dyDescent="0.35">
      <c r="A139" s="133">
        <v>135</v>
      </c>
      <c r="B139" s="123"/>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4"/>
      <c r="AC139" s="123"/>
      <c r="AD139" s="123"/>
      <c r="AE139" s="123"/>
      <c r="AF139" s="123"/>
      <c r="AG139" s="123"/>
      <c r="AH139" s="123"/>
      <c r="AI139" s="123"/>
      <c r="AJ139" s="124"/>
      <c r="AK139" s="124"/>
      <c r="AL139" s="123"/>
      <c r="AM139" s="124"/>
      <c r="AN139" s="124"/>
      <c r="AO139" s="124"/>
      <c r="AP139" s="124"/>
      <c r="AQ139" s="124"/>
      <c r="AR139" s="124"/>
      <c r="AS139" s="124"/>
      <c r="AT139" s="124"/>
      <c r="AU139" s="124"/>
      <c r="AV139" s="123"/>
      <c r="AW139" s="123"/>
      <c r="AX139" s="123"/>
      <c r="AY139" s="123"/>
      <c r="AZ139" s="123"/>
      <c r="BA139" s="123"/>
      <c r="BB139" s="123"/>
      <c r="BC139" s="123"/>
      <c r="BD139" s="123"/>
      <c r="BE139" s="124"/>
      <c r="BF139" s="123"/>
      <c r="BG139" s="123"/>
      <c r="BH139" s="123"/>
      <c r="BI139" s="94"/>
      <c r="BJ139" s="122"/>
      <c r="BK139" s="93"/>
      <c r="BL139" s="94"/>
      <c r="BM139" s="95"/>
      <c r="BN139" s="93"/>
      <c r="BO139" s="93"/>
      <c r="BP139" s="42"/>
      <c r="BQ139" s="119"/>
    </row>
    <row r="140" spans="1:69" hidden="1" x14ac:dyDescent="0.35">
      <c r="A140" s="133">
        <v>136</v>
      </c>
      <c r="B140" s="123"/>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c r="AA140" s="123"/>
      <c r="AB140" s="124"/>
      <c r="AC140" s="123"/>
      <c r="AD140" s="123"/>
      <c r="AE140" s="123"/>
      <c r="AF140" s="123"/>
      <c r="AG140" s="123"/>
      <c r="AH140" s="123"/>
      <c r="AI140" s="123"/>
      <c r="AJ140" s="124"/>
      <c r="AK140" s="124"/>
      <c r="AL140" s="123"/>
      <c r="AM140" s="124"/>
      <c r="AN140" s="124"/>
      <c r="AO140" s="124"/>
      <c r="AP140" s="124"/>
      <c r="AQ140" s="124"/>
      <c r="AR140" s="124"/>
      <c r="AS140" s="124"/>
      <c r="AT140" s="124"/>
      <c r="AU140" s="124"/>
      <c r="AV140" s="123"/>
      <c r="AW140" s="123"/>
      <c r="AX140" s="123"/>
      <c r="AY140" s="123"/>
      <c r="AZ140" s="123"/>
      <c r="BA140" s="123"/>
      <c r="BB140" s="123"/>
      <c r="BC140" s="123"/>
      <c r="BD140" s="123"/>
      <c r="BE140" s="124"/>
      <c r="BF140" s="123"/>
      <c r="BG140" s="123"/>
      <c r="BH140" s="123"/>
      <c r="BI140" s="94"/>
      <c r="BJ140" s="122"/>
      <c r="BK140" s="93"/>
      <c r="BL140" s="94"/>
      <c r="BM140" s="95"/>
      <c r="BN140" s="93"/>
      <c r="BO140" s="93"/>
      <c r="BP140" s="42"/>
      <c r="BQ140" s="119"/>
    </row>
    <row r="141" spans="1:69" hidden="1" x14ac:dyDescent="0.35">
      <c r="A141" s="133">
        <v>137</v>
      </c>
      <c r="B141" s="123"/>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4"/>
      <c r="AC141" s="123"/>
      <c r="AD141" s="123"/>
      <c r="AE141" s="123"/>
      <c r="AF141" s="123"/>
      <c r="AG141" s="123"/>
      <c r="AH141" s="123"/>
      <c r="AI141" s="123"/>
      <c r="AJ141" s="124"/>
      <c r="AK141" s="124"/>
      <c r="AL141" s="123"/>
      <c r="AM141" s="124"/>
      <c r="AN141" s="124"/>
      <c r="AO141" s="124"/>
      <c r="AP141" s="124"/>
      <c r="AQ141" s="124"/>
      <c r="AR141" s="124"/>
      <c r="AS141" s="124"/>
      <c r="AT141" s="124"/>
      <c r="AU141" s="124"/>
      <c r="AV141" s="123"/>
      <c r="AW141" s="123"/>
      <c r="AX141" s="123"/>
      <c r="AY141" s="123"/>
      <c r="AZ141" s="123"/>
      <c r="BA141" s="123"/>
      <c r="BB141" s="123"/>
      <c r="BC141" s="123"/>
      <c r="BD141" s="123"/>
      <c r="BE141" s="124"/>
      <c r="BF141" s="123"/>
      <c r="BG141" s="123"/>
      <c r="BH141" s="123"/>
      <c r="BI141" s="94"/>
      <c r="BJ141" s="122"/>
      <c r="BK141" s="93"/>
      <c r="BL141" s="94"/>
      <c r="BM141" s="95"/>
      <c r="BN141" s="93"/>
      <c r="BO141" s="93"/>
      <c r="BP141" s="42"/>
      <c r="BQ141" s="119"/>
    </row>
    <row r="142" spans="1:69" hidden="1" x14ac:dyDescent="0.35">
      <c r="A142" s="133">
        <v>138</v>
      </c>
      <c r="B142" s="123"/>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4"/>
      <c r="AC142" s="123"/>
      <c r="AD142" s="123"/>
      <c r="AE142" s="123"/>
      <c r="AF142" s="123"/>
      <c r="AG142" s="123"/>
      <c r="AH142" s="123"/>
      <c r="AI142" s="123"/>
      <c r="AJ142" s="124"/>
      <c r="AK142" s="124"/>
      <c r="AL142" s="123"/>
      <c r="AM142" s="124"/>
      <c r="AN142" s="124"/>
      <c r="AO142" s="124"/>
      <c r="AP142" s="124"/>
      <c r="AQ142" s="124"/>
      <c r="AR142" s="124"/>
      <c r="AS142" s="124"/>
      <c r="AT142" s="124"/>
      <c r="AU142" s="124"/>
      <c r="AV142" s="123"/>
      <c r="AW142" s="123"/>
      <c r="AX142" s="123"/>
      <c r="AY142" s="123"/>
      <c r="AZ142" s="123"/>
      <c r="BA142" s="123"/>
      <c r="BB142" s="123"/>
      <c r="BC142" s="123"/>
      <c r="BD142" s="123"/>
      <c r="BE142" s="124"/>
      <c r="BF142" s="123"/>
      <c r="BG142" s="123"/>
      <c r="BH142" s="123"/>
      <c r="BI142" s="94"/>
      <c r="BJ142" s="120"/>
      <c r="BK142" s="93"/>
      <c r="BL142" s="94"/>
      <c r="BM142" s="95"/>
      <c r="BN142" s="93"/>
      <c r="BO142" s="93"/>
      <c r="BP142" s="42"/>
      <c r="BQ142" s="119"/>
    </row>
    <row r="143" spans="1:69" hidden="1" x14ac:dyDescent="0.35">
      <c r="A143" s="133">
        <v>139</v>
      </c>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4"/>
      <c r="AC143" s="123"/>
      <c r="AD143" s="123"/>
      <c r="AE143" s="123"/>
      <c r="AF143" s="123"/>
      <c r="AG143" s="123"/>
      <c r="AH143" s="123"/>
      <c r="AI143" s="123"/>
      <c r="AJ143" s="124"/>
      <c r="AK143" s="124"/>
      <c r="AL143" s="123"/>
      <c r="AM143" s="124"/>
      <c r="AN143" s="124"/>
      <c r="AO143" s="124"/>
      <c r="AP143" s="124"/>
      <c r="AQ143" s="124"/>
      <c r="AR143" s="124"/>
      <c r="AS143" s="124"/>
      <c r="AT143" s="124"/>
      <c r="AU143" s="124"/>
      <c r="AV143" s="123"/>
      <c r="AW143" s="123"/>
      <c r="AX143" s="123"/>
      <c r="AY143" s="123"/>
      <c r="AZ143" s="123"/>
      <c r="BA143" s="123"/>
      <c r="BB143" s="123"/>
      <c r="BC143" s="123"/>
      <c r="BD143" s="123"/>
      <c r="BE143" s="124"/>
      <c r="BF143" s="123"/>
      <c r="BG143" s="123"/>
      <c r="BH143" s="123"/>
      <c r="BI143" s="94"/>
      <c r="BJ143" s="120"/>
      <c r="BK143" s="93"/>
      <c r="BL143" s="94"/>
      <c r="BM143" s="95"/>
      <c r="BN143" s="93"/>
      <c r="BO143" s="93"/>
      <c r="BP143" s="42"/>
      <c r="BQ143" s="119"/>
    </row>
    <row r="144" spans="1:69" hidden="1" x14ac:dyDescent="0.35">
      <c r="A144" s="133">
        <v>140</v>
      </c>
      <c r="B144" s="123"/>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4"/>
      <c r="AC144" s="123"/>
      <c r="AD144" s="123"/>
      <c r="AE144" s="123"/>
      <c r="AF144" s="123"/>
      <c r="AG144" s="123"/>
      <c r="AH144" s="123"/>
      <c r="AI144" s="123"/>
      <c r="AJ144" s="124"/>
      <c r="AK144" s="124"/>
      <c r="AL144" s="123"/>
      <c r="AM144" s="124"/>
      <c r="AN144" s="124"/>
      <c r="AO144" s="124"/>
      <c r="AP144" s="124"/>
      <c r="AQ144" s="124"/>
      <c r="AR144" s="124"/>
      <c r="AS144" s="124"/>
      <c r="AT144" s="124"/>
      <c r="AU144" s="124"/>
      <c r="AV144" s="123"/>
      <c r="AW144" s="123"/>
      <c r="AX144" s="123"/>
      <c r="AY144" s="123"/>
      <c r="AZ144" s="123"/>
      <c r="BA144" s="123"/>
      <c r="BB144" s="123"/>
      <c r="BC144" s="123"/>
      <c r="BD144" s="123"/>
      <c r="BE144" s="124"/>
      <c r="BF144" s="123"/>
      <c r="BG144" s="123"/>
      <c r="BH144" s="123"/>
      <c r="BI144" s="94"/>
      <c r="BJ144" s="120"/>
      <c r="BK144" s="93"/>
      <c r="BL144" s="94"/>
      <c r="BM144" s="95"/>
      <c r="BN144" s="93"/>
      <c r="BO144" s="93"/>
      <c r="BP144" s="42"/>
      <c r="BQ144" s="119"/>
    </row>
    <row r="145" spans="1:69" hidden="1" x14ac:dyDescent="0.35">
      <c r="A145" s="133">
        <v>141</v>
      </c>
      <c r="B145" s="123"/>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4"/>
      <c r="AC145" s="123"/>
      <c r="AD145" s="123"/>
      <c r="AE145" s="123"/>
      <c r="AF145" s="123"/>
      <c r="AG145" s="123"/>
      <c r="AH145" s="123"/>
      <c r="AI145" s="123"/>
      <c r="AJ145" s="124"/>
      <c r="AK145" s="124"/>
      <c r="AL145" s="123"/>
      <c r="AM145" s="124"/>
      <c r="AN145" s="124"/>
      <c r="AO145" s="124"/>
      <c r="AP145" s="124"/>
      <c r="AQ145" s="124"/>
      <c r="AR145" s="124"/>
      <c r="AS145" s="124"/>
      <c r="AT145" s="124"/>
      <c r="AU145" s="124"/>
      <c r="AV145" s="123"/>
      <c r="AW145" s="123"/>
      <c r="AX145" s="123"/>
      <c r="AY145" s="123"/>
      <c r="AZ145" s="123"/>
      <c r="BA145" s="123"/>
      <c r="BB145" s="123"/>
      <c r="BC145" s="123"/>
      <c r="BD145" s="123"/>
      <c r="BE145" s="124"/>
      <c r="BF145" s="123"/>
      <c r="BG145" s="123"/>
      <c r="BH145" s="123"/>
      <c r="BI145" s="94"/>
      <c r="BJ145" s="122"/>
      <c r="BK145" s="93"/>
      <c r="BL145" s="94"/>
      <c r="BM145" s="95"/>
      <c r="BN145" s="93"/>
      <c r="BO145" s="93"/>
      <c r="BP145" s="42"/>
      <c r="BQ145" s="119"/>
    </row>
    <row r="146" spans="1:69" hidden="1" x14ac:dyDescent="0.35">
      <c r="A146" s="133">
        <v>142</v>
      </c>
      <c r="B146" s="123"/>
      <c r="C146" s="123"/>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4"/>
      <c r="AC146" s="123"/>
      <c r="AD146" s="123"/>
      <c r="AE146" s="123"/>
      <c r="AF146" s="123"/>
      <c r="AG146" s="123"/>
      <c r="AH146" s="123"/>
      <c r="AI146" s="123"/>
      <c r="AJ146" s="124"/>
      <c r="AK146" s="124"/>
      <c r="AL146" s="123"/>
      <c r="AM146" s="124"/>
      <c r="AN146" s="124"/>
      <c r="AO146" s="124"/>
      <c r="AP146" s="124"/>
      <c r="AQ146" s="124"/>
      <c r="AR146" s="124"/>
      <c r="AS146" s="124"/>
      <c r="AT146" s="124"/>
      <c r="AU146" s="124"/>
      <c r="AV146" s="123"/>
      <c r="AW146" s="123"/>
      <c r="AX146" s="123"/>
      <c r="AY146" s="123"/>
      <c r="AZ146" s="123"/>
      <c r="BA146" s="123"/>
      <c r="BB146" s="123"/>
      <c r="BC146" s="123"/>
      <c r="BD146" s="123"/>
      <c r="BE146" s="124"/>
      <c r="BF146" s="123"/>
      <c r="BG146" s="123"/>
      <c r="BH146" s="123"/>
      <c r="BI146" s="94"/>
      <c r="BJ146" s="122"/>
      <c r="BK146" s="93"/>
      <c r="BL146" s="94"/>
      <c r="BM146" s="95"/>
      <c r="BN146" s="93"/>
      <c r="BO146" s="93"/>
      <c r="BP146" s="42"/>
      <c r="BQ146" s="119"/>
    </row>
    <row r="147" spans="1:69" hidden="1" x14ac:dyDescent="0.35">
      <c r="A147" s="133">
        <v>143</v>
      </c>
      <c r="B147" s="123"/>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4"/>
      <c r="AC147" s="123"/>
      <c r="AD147" s="123"/>
      <c r="AE147" s="123"/>
      <c r="AF147" s="123"/>
      <c r="AG147" s="123"/>
      <c r="AH147" s="123"/>
      <c r="AI147" s="123"/>
      <c r="AJ147" s="124"/>
      <c r="AK147" s="124"/>
      <c r="AL147" s="123"/>
      <c r="AM147" s="124"/>
      <c r="AN147" s="124"/>
      <c r="AO147" s="124"/>
      <c r="AP147" s="124"/>
      <c r="AQ147" s="124"/>
      <c r="AR147" s="124"/>
      <c r="AS147" s="124"/>
      <c r="AT147" s="124"/>
      <c r="AU147" s="124"/>
      <c r="AV147" s="123"/>
      <c r="AW147" s="123"/>
      <c r="AX147" s="123"/>
      <c r="AY147" s="123"/>
      <c r="AZ147" s="123"/>
      <c r="BA147" s="123"/>
      <c r="BB147" s="123"/>
      <c r="BC147" s="123"/>
      <c r="BD147" s="123"/>
      <c r="BE147" s="124"/>
      <c r="BF147" s="123"/>
      <c r="BG147" s="123"/>
      <c r="BH147" s="123"/>
      <c r="BI147" s="94"/>
      <c r="BJ147" s="122"/>
      <c r="BK147" s="93"/>
      <c r="BL147" s="94"/>
      <c r="BM147" s="95"/>
      <c r="BN147" s="93"/>
      <c r="BO147" s="93"/>
      <c r="BP147" s="42"/>
      <c r="BQ147" s="119"/>
    </row>
    <row r="148" spans="1:69" hidden="1" x14ac:dyDescent="0.35">
      <c r="A148" s="133">
        <v>144</v>
      </c>
      <c r="B148" s="123"/>
      <c r="C148" s="123"/>
      <c r="D148" s="123"/>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c r="AA148" s="123"/>
      <c r="AB148" s="124"/>
      <c r="AC148" s="123"/>
      <c r="AD148" s="123"/>
      <c r="AE148" s="123"/>
      <c r="AF148" s="123"/>
      <c r="AG148" s="123"/>
      <c r="AH148" s="123"/>
      <c r="AI148" s="123"/>
      <c r="AJ148" s="124"/>
      <c r="AK148" s="124"/>
      <c r="AL148" s="123"/>
      <c r="AM148" s="124"/>
      <c r="AN148" s="124"/>
      <c r="AO148" s="124"/>
      <c r="AP148" s="124"/>
      <c r="AQ148" s="124"/>
      <c r="AR148" s="124"/>
      <c r="AS148" s="124"/>
      <c r="AT148" s="124"/>
      <c r="AU148" s="124"/>
      <c r="AV148" s="123"/>
      <c r="AW148" s="123"/>
      <c r="AX148" s="123"/>
      <c r="AY148" s="123"/>
      <c r="AZ148" s="123"/>
      <c r="BA148" s="123"/>
      <c r="BB148" s="123"/>
      <c r="BC148" s="123"/>
      <c r="BD148" s="123"/>
      <c r="BE148" s="124"/>
      <c r="BF148" s="123"/>
      <c r="BG148" s="123"/>
      <c r="BH148" s="123"/>
      <c r="BI148" s="94"/>
      <c r="BJ148" s="122"/>
      <c r="BK148" s="93"/>
      <c r="BL148" s="94"/>
      <c r="BM148" s="95"/>
      <c r="BN148" s="93"/>
      <c r="BO148" s="93"/>
      <c r="BP148" s="42"/>
      <c r="BQ148" s="119"/>
    </row>
    <row r="149" spans="1:69" hidden="1" x14ac:dyDescent="0.35">
      <c r="A149" s="133">
        <v>145</v>
      </c>
      <c r="B149" s="123"/>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4"/>
      <c r="AC149" s="123"/>
      <c r="AD149" s="123"/>
      <c r="AE149" s="123"/>
      <c r="AF149" s="123"/>
      <c r="AG149" s="123"/>
      <c r="AH149" s="123"/>
      <c r="AI149" s="123"/>
      <c r="AJ149" s="124"/>
      <c r="AK149" s="124"/>
      <c r="AL149" s="123"/>
      <c r="AM149" s="124"/>
      <c r="AN149" s="124"/>
      <c r="AO149" s="124"/>
      <c r="AP149" s="124"/>
      <c r="AQ149" s="124"/>
      <c r="AR149" s="124"/>
      <c r="AS149" s="124"/>
      <c r="AT149" s="124"/>
      <c r="AU149" s="124"/>
      <c r="AV149" s="123"/>
      <c r="AW149" s="123"/>
      <c r="AX149" s="123"/>
      <c r="AY149" s="123"/>
      <c r="AZ149" s="123"/>
      <c r="BA149" s="123"/>
      <c r="BB149" s="123"/>
      <c r="BC149" s="123"/>
      <c r="BD149" s="123"/>
      <c r="BE149" s="124"/>
      <c r="BF149" s="123"/>
      <c r="BG149" s="123"/>
      <c r="BH149" s="123"/>
      <c r="BI149" s="94"/>
      <c r="BJ149" s="122"/>
      <c r="BK149" s="93"/>
      <c r="BL149" s="94"/>
      <c r="BM149" s="95"/>
      <c r="BN149" s="93"/>
      <c r="BO149" s="93"/>
      <c r="BP149" s="42"/>
      <c r="BQ149" s="119"/>
    </row>
    <row r="150" spans="1:69" hidden="1" x14ac:dyDescent="0.35">
      <c r="A150" s="133">
        <v>146</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4"/>
      <c r="AC150" s="123"/>
      <c r="AD150" s="123"/>
      <c r="AE150" s="123"/>
      <c r="AF150" s="123"/>
      <c r="AG150" s="123"/>
      <c r="AH150" s="123"/>
      <c r="AI150" s="123"/>
      <c r="AJ150" s="124"/>
      <c r="AK150" s="124"/>
      <c r="AL150" s="123"/>
      <c r="AM150" s="124"/>
      <c r="AN150" s="124"/>
      <c r="AO150" s="124"/>
      <c r="AP150" s="124"/>
      <c r="AQ150" s="124"/>
      <c r="AR150" s="124"/>
      <c r="AS150" s="124"/>
      <c r="AT150" s="124"/>
      <c r="AU150" s="124"/>
      <c r="AV150" s="123"/>
      <c r="AW150" s="123"/>
      <c r="AX150" s="123"/>
      <c r="AY150" s="123"/>
      <c r="AZ150" s="123"/>
      <c r="BA150" s="123"/>
      <c r="BB150" s="123"/>
      <c r="BC150" s="123"/>
      <c r="BD150" s="123"/>
      <c r="BE150" s="124"/>
      <c r="BF150" s="123"/>
      <c r="BG150" s="123"/>
      <c r="BH150" s="123"/>
      <c r="BI150" s="94"/>
      <c r="BJ150" s="122"/>
      <c r="BK150" s="93"/>
      <c r="BL150" s="94"/>
      <c r="BM150" s="95"/>
      <c r="BN150" s="93"/>
      <c r="BO150" s="93"/>
      <c r="BP150" s="42"/>
      <c r="BQ150" s="119"/>
    </row>
    <row r="151" spans="1:69" hidden="1" x14ac:dyDescent="0.35">
      <c r="A151" s="133">
        <v>147</v>
      </c>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4"/>
      <c r="AC151" s="123"/>
      <c r="AD151" s="123"/>
      <c r="AE151" s="123"/>
      <c r="AF151" s="123"/>
      <c r="AG151" s="123"/>
      <c r="AH151" s="123"/>
      <c r="AI151" s="123"/>
      <c r="AJ151" s="124"/>
      <c r="AK151" s="124"/>
      <c r="AL151" s="123"/>
      <c r="AM151" s="124"/>
      <c r="AN151" s="124"/>
      <c r="AO151" s="124"/>
      <c r="AP151" s="124"/>
      <c r="AQ151" s="124"/>
      <c r="AR151" s="124"/>
      <c r="AS151" s="124"/>
      <c r="AT151" s="124"/>
      <c r="AU151" s="124"/>
      <c r="AV151" s="123"/>
      <c r="AW151" s="123"/>
      <c r="AX151" s="123"/>
      <c r="AY151" s="123"/>
      <c r="AZ151" s="123"/>
      <c r="BA151" s="123"/>
      <c r="BB151" s="123"/>
      <c r="BC151" s="123"/>
      <c r="BD151" s="123"/>
      <c r="BE151" s="124"/>
      <c r="BF151" s="123"/>
      <c r="BG151" s="123"/>
      <c r="BH151" s="123"/>
      <c r="BI151" s="94"/>
      <c r="BJ151" s="122"/>
      <c r="BK151" s="93"/>
      <c r="BL151" s="94"/>
      <c r="BM151" s="95"/>
      <c r="BN151" s="93"/>
      <c r="BO151" s="93"/>
      <c r="BP151" s="42"/>
      <c r="BQ151" s="119"/>
    </row>
    <row r="152" spans="1:69" hidden="1" x14ac:dyDescent="0.35">
      <c r="A152" s="133">
        <v>148</v>
      </c>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4"/>
      <c r="AC152" s="123"/>
      <c r="AD152" s="123"/>
      <c r="AE152" s="123"/>
      <c r="AF152" s="123"/>
      <c r="AG152" s="123"/>
      <c r="AH152" s="123"/>
      <c r="AI152" s="123"/>
      <c r="AJ152" s="124"/>
      <c r="AK152" s="124"/>
      <c r="AL152" s="123"/>
      <c r="AM152" s="124"/>
      <c r="AN152" s="124"/>
      <c r="AO152" s="124"/>
      <c r="AP152" s="124"/>
      <c r="AQ152" s="124"/>
      <c r="AR152" s="124"/>
      <c r="AS152" s="124"/>
      <c r="AT152" s="124"/>
      <c r="AU152" s="124"/>
      <c r="AV152" s="123"/>
      <c r="AW152" s="123"/>
      <c r="AX152" s="123"/>
      <c r="AY152" s="123"/>
      <c r="AZ152" s="123"/>
      <c r="BA152" s="123"/>
      <c r="BB152" s="123"/>
      <c r="BC152" s="123"/>
      <c r="BD152" s="123"/>
      <c r="BE152" s="124"/>
      <c r="BF152" s="123"/>
      <c r="BG152" s="123"/>
      <c r="BH152" s="123"/>
      <c r="BI152" s="94"/>
      <c r="BJ152" s="122"/>
      <c r="BK152" s="93"/>
      <c r="BL152" s="94"/>
      <c r="BM152" s="95"/>
      <c r="BN152" s="93"/>
      <c r="BO152" s="93"/>
      <c r="BP152" s="42"/>
      <c r="BQ152" s="119"/>
    </row>
    <row r="153" spans="1:69" hidden="1" x14ac:dyDescent="0.35">
      <c r="A153" s="133">
        <v>149</v>
      </c>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4"/>
      <c r="AC153" s="123"/>
      <c r="AD153" s="123"/>
      <c r="AE153" s="123"/>
      <c r="AF153" s="123"/>
      <c r="AG153" s="123"/>
      <c r="AH153" s="123"/>
      <c r="AI153" s="123"/>
      <c r="AJ153" s="124"/>
      <c r="AK153" s="124"/>
      <c r="AL153" s="123"/>
      <c r="AM153" s="124"/>
      <c r="AN153" s="124"/>
      <c r="AO153" s="124"/>
      <c r="AP153" s="124"/>
      <c r="AQ153" s="124"/>
      <c r="AR153" s="124"/>
      <c r="AS153" s="124"/>
      <c r="AT153" s="124"/>
      <c r="AU153" s="124"/>
      <c r="AV153" s="123"/>
      <c r="AW153" s="123"/>
      <c r="AX153" s="123"/>
      <c r="AY153" s="123"/>
      <c r="AZ153" s="123"/>
      <c r="BA153" s="123"/>
      <c r="BB153" s="123"/>
      <c r="BC153" s="123"/>
      <c r="BD153" s="123"/>
      <c r="BE153" s="124"/>
      <c r="BF153" s="123"/>
      <c r="BG153" s="123"/>
      <c r="BH153" s="123"/>
      <c r="BI153" s="94"/>
      <c r="BJ153" s="122"/>
      <c r="BK153" s="93"/>
      <c r="BL153" s="94"/>
      <c r="BM153" s="95"/>
      <c r="BN153" s="93"/>
      <c r="BO153" s="93"/>
      <c r="BP153" s="42"/>
      <c r="BQ153" s="119"/>
    </row>
    <row r="154" spans="1:69" hidden="1" x14ac:dyDescent="0.35">
      <c r="A154" s="133">
        <v>150</v>
      </c>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4"/>
      <c r="AC154" s="123"/>
      <c r="AD154" s="123"/>
      <c r="AE154" s="123"/>
      <c r="AF154" s="123"/>
      <c r="AG154" s="123"/>
      <c r="AH154" s="123"/>
      <c r="AI154" s="123"/>
      <c r="AJ154" s="124"/>
      <c r="AK154" s="124"/>
      <c r="AL154" s="123"/>
      <c r="AM154" s="124"/>
      <c r="AN154" s="124"/>
      <c r="AO154" s="124"/>
      <c r="AP154" s="124"/>
      <c r="AQ154" s="124"/>
      <c r="AR154" s="124"/>
      <c r="AS154" s="124"/>
      <c r="AT154" s="124"/>
      <c r="AU154" s="124"/>
      <c r="AV154" s="123"/>
      <c r="AW154" s="123"/>
      <c r="AX154" s="123"/>
      <c r="AY154" s="123"/>
      <c r="AZ154" s="123"/>
      <c r="BA154" s="123"/>
      <c r="BB154" s="123"/>
      <c r="BC154" s="123"/>
      <c r="BD154" s="123"/>
      <c r="BE154" s="124"/>
      <c r="BF154" s="123"/>
      <c r="BG154" s="123"/>
      <c r="BH154" s="123"/>
      <c r="BI154" s="94"/>
      <c r="BJ154" s="122"/>
      <c r="BK154" s="93"/>
      <c r="BL154" s="94"/>
      <c r="BM154" s="95"/>
      <c r="BN154" s="93"/>
      <c r="BO154" s="93"/>
      <c r="BP154" s="42"/>
      <c r="BQ154" s="119"/>
    </row>
    <row r="155" spans="1:69" ht="34.25" hidden="1" customHeight="1" x14ac:dyDescent="0.35">
      <c r="A155" s="133">
        <v>151</v>
      </c>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4"/>
      <c r="AC155" s="123"/>
      <c r="AD155" s="123"/>
      <c r="AE155" s="123"/>
      <c r="AF155" s="123"/>
      <c r="AG155" s="123"/>
      <c r="AH155" s="123"/>
      <c r="AI155" s="123"/>
      <c r="AJ155" s="124"/>
      <c r="AK155" s="124"/>
      <c r="AL155" s="123"/>
      <c r="AM155" s="124"/>
      <c r="AN155" s="124"/>
      <c r="AO155" s="124"/>
      <c r="AP155" s="124"/>
      <c r="AQ155" s="124"/>
      <c r="AR155" s="124"/>
      <c r="AS155" s="124"/>
      <c r="AT155" s="124"/>
      <c r="AU155" s="124"/>
      <c r="AV155" s="123"/>
      <c r="AW155" s="123"/>
      <c r="AX155" s="123"/>
      <c r="AY155" s="123"/>
      <c r="AZ155" s="123"/>
      <c r="BA155" s="123"/>
      <c r="BB155" s="123"/>
      <c r="BC155" s="123"/>
      <c r="BD155" s="123"/>
      <c r="BE155" s="124"/>
      <c r="BF155" s="123"/>
      <c r="BG155" s="123"/>
      <c r="BH155" s="123"/>
      <c r="BI155" s="94"/>
      <c r="BJ155" s="122"/>
      <c r="BK155" s="93"/>
      <c r="BL155" s="94"/>
      <c r="BM155" s="95"/>
      <c r="BN155" s="93"/>
      <c r="BO155" s="93"/>
      <c r="BP155" s="42"/>
      <c r="BQ155" s="119"/>
    </row>
    <row r="156" spans="1:69" ht="34.25" hidden="1" customHeight="1" x14ac:dyDescent="0.35">
      <c r="A156" s="133">
        <v>152</v>
      </c>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4"/>
      <c r="AC156" s="123"/>
      <c r="AD156" s="123"/>
      <c r="AE156" s="123"/>
      <c r="AF156" s="123"/>
      <c r="AG156" s="123"/>
      <c r="AH156" s="123"/>
      <c r="AI156" s="123"/>
      <c r="AJ156" s="124"/>
      <c r="AK156" s="124"/>
      <c r="AL156" s="123"/>
      <c r="AM156" s="124"/>
      <c r="AN156" s="124"/>
      <c r="AO156" s="124"/>
      <c r="AP156" s="124"/>
      <c r="AQ156" s="124"/>
      <c r="AR156" s="124"/>
      <c r="AS156" s="124"/>
      <c r="AT156" s="124"/>
      <c r="AU156" s="124"/>
      <c r="AV156" s="123"/>
      <c r="AW156" s="123"/>
      <c r="AX156" s="123"/>
      <c r="AY156" s="123"/>
      <c r="AZ156" s="123"/>
      <c r="BA156" s="123"/>
      <c r="BB156" s="123"/>
      <c r="BC156" s="123"/>
      <c r="BD156" s="123"/>
      <c r="BE156" s="124"/>
      <c r="BF156" s="123"/>
      <c r="BG156" s="123"/>
      <c r="BH156" s="123"/>
      <c r="BI156" s="94"/>
      <c r="BJ156" s="122"/>
      <c r="BK156" s="93"/>
      <c r="BL156" s="94"/>
      <c r="BM156" s="95"/>
      <c r="BN156" s="93"/>
      <c r="BO156" s="93"/>
      <c r="BP156" s="42"/>
      <c r="BQ156" s="119"/>
    </row>
    <row r="157" spans="1:69" hidden="1" x14ac:dyDescent="0.35">
      <c r="A157" s="133">
        <v>153</v>
      </c>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4"/>
      <c r="AC157" s="123"/>
      <c r="AD157" s="123"/>
      <c r="AE157" s="123"/>
      <c r="AF157" s="123"/>
      <c r="AG157" s="123"/>
      <c r="AH157" s="123"/>
      <c r="AI157" s="123"/>
      <c r="AJ157" s="124"/>
      <c r="AK157" s="124"/>
      <c r="AL157" s="123"/>
      <c r="AM157" s="124"/>
      <c r="AN157" s="124"/>
      <c r="AO157" s="124"/>
      <c r="AP157" s="124"/>
      <c r="AQ157" s="124"/>
      <c r="AR157" s="124"/>
      <c r="AS157" s="124"/>
      <c r="AT157" s="124"/>
      <c r="AU157" s="124"/>
      <c r="AV157" s="123"/>
      <c r="AW157" s="123"/>
      <c r="AX157" s="123"/>
      <c r="AY157" s="123"/>
      <c r="AZ157" s="123"/>
      <c r="BA157" s="123"/>
      <c r="BB157" s="123"/>
      <c r="BC157" s="123"/>
      <c r="BD157" s="123"/>
      <c r="BE157" s="124"/>
      <c r="BF157" s="123"/>
      <c r="BG157" s="123"/>
      <c r="BH157" s="123"/>
      <c r="BI157" s="94"/>
      <c r="BJ157" s="122"/>
      <c r="BK157" s="93"/>
      <c r="BL157" s="94"/>
      <c r="BM157" s="95"/>
      <c r="BN157" s="93"/>
      <c r="BO157" s="93"/>
      <c r="BP157" s="42"/>
      <c r="BQ157" s="119"/>
    </row>
    <row r="158" spans="1:69" hidden="1" x14ac:dyDescent="0.35">
      <c r="A158" s="133">
        <v>154</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4"/>
      <c r="AC158" s="123"/>
      <c r="AD158" s="123"/>
      <c r="AE158" s="123"/>
      <c r="AF158" s="123"/>
      <c r="AG158" s="123"/>
      <c r="AH158" s="123"/>
      <c r="AI158" s="123"/>
      <c r="AJ158" s="124"/>
      <c r="AK158" s="124"/>
      <c r="AL158" s="123"/>
      <c r="AM158" s="124"/>
      <c r="AN158" s="124"/>
      <c r="AO158" s="124"/>
      <c r="AP158" s="124"/>
      <c r="AQ158" s="124"/>
      <c r="AR158" s="124"/>
      <c r="AS158" s="124"/>
      <c r="AT158" s="124"/>
      <c r="AU158" s="124"/>
      <c r="AV158" s="123"/>
      <c r="AW158" s="123"/>
      <c r="AX158" s="123"/>
      <c r="AY158" s="123"/>
      <c r="AZ158" s="123"/>
      <c r="BA158" s="123"/>
      <c r="BB158" s="123"/>
      <c r="BC158" s="123"/>
      <c r="BD158" s="123"/>
      <c r="BE158" s="124"/>
      <c r="BF158" s="123"/>
      <c r="BG158" s="123"/>
      <c r="BH158" s="123"/>
      <c r="BI158" s="94"/>
      <c r="BJ158" s="122"/>
      <c r="BK158" s="93"/>
      <c r="BL158" s="94"/>
      <c r="BM158" s="95"/>
      <c r="BN158" s="93"/>
      <c r="BO158" s="93"/>
      <c r="BP158" s="42"/>
      <c r="BQ158" s="119"/>
    </row>
    <row r="159" spans="1:69" hidden="1" x14ac:dyDescent="0.35">
      <c r="A159" s="133">
        <v>155</v>
      </c>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4"/>
      <c r="AC159" s="123"/>
      <c r="AD159" s="123"/>
      <c r="AE159" s="123"/>
      <c r="AF159" s="123"/>
      <c r="AG159" s="123"/>
      <c r="AH159" s="123"/>
      <c r="AI159" s="123"/>
      <c r="AJ159" s="124"/>
      <c r="AK159" s="124"/>
      <c r="AL159" s="123"/>
      <c r="AM159" s="124"/>
      <c r="AN159" s="124"/>
      <c r="AO159" s="124"/>
      <c r="AP159" s="124"/>
      <c r="AQ159" s="124"/>
      <c r="AR159" s="124"/>
      <c r="AS159" s="124"/>
      <c r="AT159" s="124"/>
      <c r="AU159" s="124"/>
      <c r="AV159" s="123"/>
      <c r="AW159" s="123"/>
      <c r="AX159" s="123"/>
      <c r="AY159" s="123"/>
      <c r="AZ159" s="123"/>
      <c r="BA159" s="123"/>
      <c r="BB159" s="123"/>
      <c r="BC159" s="123"/>
      <c r="BD159" s="123"/>
      <c r="BE159" s="124"/>
      <c r="BF159" s="123"/>
      <c r="BG159" s="123"/>
      <c r="BH159" s="123"/>
      <c r="BI159" s="94"/>
      <c r="BJ159" s="122"/>
      <c r="BK159" s="93"/>
      <c r="BL159" s="94"/>
      <c r="BM159" s="95"/>
      <c r="BN159" s="93"/>
      <c r="BO159" s="93"/>
      <c r="BP159" s="42"/>
      <c r="BQ159" s="119"/>
    </row>
    <row r="160" spans="1:69" hidden="1" x14ac:dyDescent="0.35">
      <c r="A160" s="133">
        <v>156</v>
      </c>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4"/>
      <c r="AC160" s="123"/>
      <c r="AD160" s="123"/>
      <c r="AE160" s="123"/>
      <c r="AF160" s="123"/>
      <c r="AG160" s="123"/>
      <c r="AH160" s="123"/>
      <c r="AI160" s="123"/>
      <c r="AJ160" s="124"/>
      <c r="AK160" s="124"/>
      <c r="AL160" s="123"/>
      <c r="AM160" s="124"/>
      <c r="AN160" s="124"/>
      <c r="AO160" s="124"/>
      <c r="AP160" s="124"/>
      <c r="AQ160" s="124"/>
      <c r="AR160" s="124"/>
      <c r="AS160" s="124"/>
      <c r="AT160" s="124"/>
      <c r="AU160" s="124"/>
      <c r="AV160" s="123"/>
      <c r="AW160" s="123"/>
      <c r="AX160" s="123"/>
      <c r="AY160" s="123"/>
      <c r="AZ160" s="123"/>
      <c r="BA160" s="123"/>
      <c r="BB160" s="123"/>
      <c r="BC160" s="123"/>
      <c r="BD160" s="123"/>
      <c r="BE160" s="124"/>
      <c r="BF160" s="123"/>
      <c r="BG160" s="123"/>
      <c r="BH160" s="123"/>
      <c r="BI160" s="94"/>
      <c r="BJ160" s="120"/>
      <c r="BK160" s="93"/>
      <c r="BL160" s="94"/>
      <c r="BM160" s="95"/>
      <c r="BN160" s="93"/>
      <c r="BO160" s="93"/>
      <c r="BP160" s="42"/>
      <c r="BQ160" s="119"/>
    </row>
    <row r="161" spans="1:69" hidden="1" x14ac:dyDescent="0.35">
      <c r="A161" s="133">
        <v>157</v>
      </c>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4"/>
      <c r="AC161" s="123"/>
      <c r="AD161" s="123"/>
      <c r="AE161" s="123"/>
      <c r="AF161" s="123"/>
      <c r="AG161" s="123"/>
      <c r="AH161" s="123"/>
      <c r="AI161" s="123"/>
      <c r="AJ161" s="124"/>
      <c r="AK161" s="124"/>
      <c r="AL161" s="123"/>
      <c r="AM161" s="124"/>
      <c r="AN161" s="124"/>
      <c r="AO161" s="124"/>
      <c r="AP161" s="124"/>
      <c r="AQ161" s="124"/>
      <c r="AR161" s="124"/>
      <c r="AS161" s="124"/>
      <c r="AT161" s="124"/>
      <c r="AU161" s="124"/>
      <c r="AV161" s="123"/>
      <c r="AW161" s="123"/>
      <c r="AX161" s="123"/>
      <c r="AY161" s="123"/>
      <c r="AZ161" s="123"/>
      <c r="BA161" s="123"/>
      <c r="BB161" s="123"/>
      <c r="BC161" s="123"/>
      <c r="BD161" s="123"/>
      <c r="BE161" s="124"/>
      <c r="BF161" s="123"/>
      <c r="BG161" s="123"/>
      <c r="BH161" s="123"/>
      <c r="BI161" s="94"/>
      <c r="BJ161" s="122"/>
      <c r="BK161" s="93"/>
      <c r="BL161" s="94"/>
      <c r="BM161" s="95"/>
      <c r="BN161" s="93"/>
      <c r="BO161" s="93"/>
      <c r="BP161" s="42"/>
      <c r="BQ161" s="119"/>
    </row>
    <row r="162" spans="1:69" hidden="1" x14ac:dyDescent="0.35">
      <c r="A162" s="133">
        <v>158</v>
      </c>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4"/>
      <c r="AC162" s="123"/>
      <c r="AD162" s="123"/>
      <c r="AE162" s="123"/>
      <c r="AF162" s="123"/>
      <c r="AG162" s="123"/>
      <c r="AH162" s="123"/>
      <c r="AI162" s="123"/>
      <c r="AJ162" s="124"/>
      <c r="AK162" s="124"/>
      <c r="AL162" s="123"/>
      <c r="AM162" s="124"/>
      <c r="AN162" s="124"/>
      <c r="AO162" s="124"/>
      <c r="AP162" s="124"/>
      <c r="AQ162" s="124"/>
      <c r="AR162" s="124"/>
      <c r="AS162" s="124"/>
      <c r="AT162" s="124"/>
      <c r="AU162" s="124"/>
      <c r="AV162" s="123"/>
      <c r="AW162" s="123"/>
      <c r="AX162" s="123"/>
      <c r="AY162" s="123"/>
      <c r="AZ162" s="123"/>
      <c r="BA162" s="123"/>
      <c r="BB162" s="123"/>
      <c r="BC162" s="123"/>
      <c r="BD162" s="123"/>
      <c r="BE162" s="124"/>
      <c r="BF162" s="123"/>
      <c r="BG162" s="123"/>
      <c r="BH162" s="123"/>
      <c r="BI162" s="94"/>
      <c r="BJ162" s="122"/>
      <c r="BK162" s="93"/>
      <c r="BL162" s="94"/>
      <c r="BM162" s="95"/>
      <c r="BN162" s="93"/>
      <c r="BO162" s="93"/>
      <c r="BP162" s="42"/>
      <c r="BQ162" s="119"/>
    </row>
    <row r="163" spans="1:69" hidden="1" x14ac:dyDescent="0.35">
      <c r="A163" s="133">
        <v>159</v>
      </c>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4"/>
      <c r="AC163" s="123"/>
      <c r="AD163" s="123"/>
      <c r="AE163" s="123"/>
      <c r="AF163" s="123"/>
      <c r="AG163" s="123"/>
      <c r="AH163" s="123"/>
      <c r="AI163" s="123"/>
      <c r="AJ163" s="124"/>
      <c r="AK163" s="124"/>
      <c r="AL163" s="123"/>
      <c r="AM163" s="124"/>
      <c r="AN163" s="124"/>
      <c r="AO163" s="124"/>
      <c r="AP163" s="124"/>
      <c r="AQ163" s="124"/>
      <c r="AR163" s="124"/>
      <c r="AS163" s="124"/>
      <c r="AT163" s="124"/>
      <c r="AU163" s="124"/>
      <c r="AV163" s="123"/>
      <c r="AW163" s="123"/>
      <c r="AX163" s="123"/>
      <c r="AY163" s="123"/>
      <c r="AZ163" s="123"/>
      <c r="BA163" s="123"/>
      <c r="BB163" s="123"/>
      <c r="BC163" s="123"/>
      <c r="BD163" s="123"/>
      <c r="BE163" s="124"/>
      <c r="BF163" s="123"/>
      <c r="BG163" s="123"/>
      <c r="BH163" s="123"/>
      <c r="BI163" s="94"/>
      <c r="BJ163" s="122"/>
      <c r="BK163" s="93"/>
      <c r="BL163" s="94"/>
      <c r="BM163" s="95"/>
      <c r="BN163" s="93"/>
      <c r="BO163" s="93"/>
      <c r="BP163" s="42"/>
      <c r="BQ163" s="119"/>
    </row>
    <row r="164" spans="1:69" hidden="1" x14ac:dyDescent="0.35">
      <c r="A164" s="133">
        <v>160</v>
      </c>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4"/>
      <c r="AC164" s="123"/>
      <c r="AD164" s="123"/>
      <c r="AE164" s="123"/>
      <c r="AF164" s="123"/>
      <c r="AG164" s="123"/>
      <c r="AH164" s="123"/>
      <c r="AI164" s="123"/>
      <c r="AJ164" s="124"/>
      <c r="AK164" s="124"/>
      <c r="AL164" s="123"/>
      <c r="AM164" s="124"/>
      <c r="AN164" s="124"/>
      <c r="AO164" s="124"/>
      <c r="AP164" s="124"/>
      <c r="AQ164" s="124"/>
      <c r="AR164" s="124"/>
      <c r="AS164" s="124"/>
      <c r="AT164" s="124"/>
      <c r="AU164" s="124"/>
      <c r="AV164" s="123"/>
      <c r="AW164" s="123"/>
      <c r="AX164" s="123"/>
      <c r="AY164" s="123"/>
      <c r="AZ164" s="123"/>
      <c r="BA164" s="123"/>
      <c r="BB164" s="123"/>
      <c r="BC164" s="123"/>
      <c r="BD164" s="123"/>
      <c r="BE164" s="124"/>
      <c r="BF164" s="123"/>
      <c r="BG164" s="123"/>
      <c r="BH164" s="123"/>
      <c r="BI164" s="94"/>
      <c r="BJ164" s="122"/>
      <c r="BK164" s="93"/>
      <c r="BL164" s="94"/>
      <c r="BM164" s="95"/>
      <c r="BN164" s="93"/>
      <c r="BO164" s="93"/>
      <c r="BP164" s="42"/>
      <c r="BQ164" s="119"/>
    </row>
    <row r="165" spans="1:69" hidden="1" x14ac:dyDescent="0.35">
      <c r="A165" s="133">
        <v>161</v>
      </c>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4"/>
      <c r="AC165" s="123"/>
      <c r="AD165" s="123"/>
      <c r="AE165" s="123"/>
      <c r="AF165" s="123"/>
      <c r="AG165" s="123"/>
      <c r="AH165" s="123"/>
      <c r="AI165" s="123"/>
      <c r="AJ165" s="124"/>
      <c r="AK165" s="124"/>
      <c r="AL165" s="123"/>
      <c r="AM165" s="124"/>
      <c r="AN165" s="124"/>
      <c r="AO165" s="124"/>
      <c r="AP165" s="124"/>
      <c r="AQ165" s="124"/>
      <c r="AR165" s="124"/>
      <c r="AS165" s="124"/>
      <c r="AT165" s="124"/>
      <c r="AU165" s="124"/>
      <c r="AV165" s="123"/>
      <c r="AW165" s="123"/>
      <c r="AX165" s="123"/>
      <c r="AY165" s="123"/>
      <c r="AZ165" s="123"/>
      <c r="BA165" s="123"/>
      <c r="BB165" s="123"/>
      <c r="BC165" s="123"/>
      <c r="BD165" s="123"/>
      <c r="BE165" s="124"/>
      <c r="BF165" s="123"/>
      <c r="BG165" s="123"/>
      <c r="BH165" s="123"/>
      <c r="BI165" s="94"/>
      <c r="BJ165" s="122"/>
      <c r="BK165" s="93"/>
      <c r="BL165" s="94"/>
      <c r="BM165" s="95"/>
      <c r="BN165" s="93"/>
      <c r="BO165" s="93"/>
      <c r="BP165" s="42"/>
      <c r="BQ165" s="119"/>
    </row>
    <row r="166" spans="1:69" hidden="1" x14ac:dyDescent="0.35">
      <c r="A166" s="133">
        <v>162</v>
      </c>
      <c r="B166" s="123"/>
      <c r="C166" s="123"/>
      <c r="D166" s="123"/>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4"/>
      <c r="AC166" s="123"/>
      <c r="AD166" s="123"/>
      <c r="AE166" s="123"/>
      <c r="AF166" s="123"/>
      <c r="AG166" s="123"/>
      <c r="AH166" s="123"/>
      <c r="AI166" s="123"/>
      <c r="AJ166" s="124"/>
      <c r="AK166" s="124"/>
      <c r="AL166" s="123"/>
      <c r="AM166" s="124"/>
      <c r="AN166" s="124"/>
      <c r="AO166" s="124"/>
      <c r="AP166" s="124"/>
      <c r="AQ166" s="124"/>
      <c r="AR166" s="124"/>
      <c r="AS166" s="124"/>
      <c r="AT166" s="124"/>
      <c r="AU166" s="124"/>
      <c r="AV166" s="123"/>
      <c r="AW166" s="123"/>
      <c r="AX166" s="123"/>
      <c r="AY166" s="123"/>
      <c r="AZ166" s="123"/>
      <c r="BA166" s="123"/>
      <c r="BB166" s="123"/>
      <c r="BC166" s="123"/>
      <c r="BD166" s="123"/>
      <c r="BE166" s="124"/>
      <c r="BF166" s="123"/>
      <c r="BG166" s="123"/>
      <c r="BH166" s="123"/>
      <c r="BI166" s="94"/>
      <c r="BJ166" s="122"/>
      <c r="BK166" s="93"/>
      <c r="BL166" s="94"/>
      <c r="BM166" s="95"/>
      <c r="BN166" s="93"/>
      <c r="BO166" s="93"/>
      <c r="BP166" s="42"/>
      <c r="BQ166" s="119"/>
    </row>
    <row r="167" spans="1:69" hidden="1" x14ac:dyDescent="0.35">
      <c r="A167" s="133">
        <v>163</v>
      </c>
      <c r="B167" s="123"/>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4"/>
      <c r="AC167" s="123"/>
      <c r="AD167" s="123"/>
      <c r="AE167" s="123"/>
      <c r="AF167" s="123"/>
      <c r="AG167" s="123"/>
      <c r="AH167" s="123"/>
      <c r="AI167" s="123"/>
      <c r="AJ167" s="124"/>
      <c r="AK167" s="124"/>
      <c r="AL167" s="123"/>
      <c r="AM167" s="124"/>
      <c r="AN167" s="124"/>
      <c r="AO167" s="124"/>
      <c r="AP167" s="124"/>
      <c r="AQ167" s="124"/>
      <c r="AR167" s="124"/>
      <c r="AS167" s="124"/>
      <c r="AT167" s="124"/>
      <c r="AU167" s="124"/>
      <c r="AV167" s="123"/>
      <c r="AW167" s="123"/>
      <c r="AX167" s="123"/>
      <c r="AY167" s="123"/>
      <c r="AZ167" s="123"/>
      <c r="BA167" s="123"/>
      <c r="BB167" s="123"/>
      <c r="BC167" s="123"/>
      <c r="BD167" s="123"/>
      <c r="BE167" s="124"/>
      <c r="BF167" s="123"/>
      <c r="BG167" s="123"/>
      <c r="BH167" s="123"/>
      <c r="BI167" s="94"/>
      <c r="BJ167" s="122"/>
      <c r="BK167" s="93"/>
      <c r="BL167" s="94"/>
      <c r="BM167" s="95"/>
      <c r="BN167" s="93"/>
      <c r="BO167" s="93"/>
      <c r="BP167" s="42"/>
      <c r="BQ167" s="119"/>
    </row>
    <row r="168" spans="1:69" hidden="1" x14ac:dyDescent="0.35">
      <c r="A168" s="133">
        <v>164</v>
      </c>
      <c r="B168" s="123"/>
      <c r="C168" s="123"/>
      <c r="D168" s="123"/>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c r="AA168" s="123"/>
      <c r="AB168" s="124"/>
      <c r="AC168" s="123"/>
      <c r="AD168" s="123"/>
      <c r="AE168" s="123"/>
      <c r="AF168" s="123"/>
      <c r="AG168" s="123"/>
      <c r="AH168" s="123"/>
      <c r="AI168" s="123"/>
      <c r="AJ168" s="124"/>
      <c r="AK168" s="124"/>
      <c r="AL168" s="123"/>
      <c r="AM168" s="124"/>
      <c r="AN168" s="124"/>
      <c r="AO168" s="124"/>
      <c r="AP168" s="124"/>
      <c r="AQ168" s="124"/>
      <c r="AR168" s="124"/>
      <c r="AS168" s="124"/>
      <c r="AT168" s="124"/>
      <c r="AU168" s="124"/>
      <c r="AV168" s="123"/>
      <c r="AW168" s="123"/>
      <c r="AX168" s="123"/>
      <c r="AY168" s="123"/>
      <c r="AZ168" s="123"/>
      <c r="BA168" s="123"/>
      <c r="BB168" s="123"/>
      <c r="BC168" s="123"/>
      <c r="BD168" s="123"/>
      <c r="BE168" s="124"/>
      <c r="BF168" s="123"/>
      <c r="BG168" s="123"/>
      <c r="BH168" s="123"/>
      <c r="BI168" s="94"/>
      <c r="BJ168" s="122"/>
      <c r="BK168" s="93"/>
      <c r="BL168" s="94"/>
      <c r="BM168" s="95"/>
      <c r="BN168" s="93"/>
      <c r="BO168" s="93"/>
      <c r="BP168" s="42"/>
      <c r="BQ168" s="119"/>
    </row>
    <row r="169" spans="1:69" hidden="1" x14ac:dyDescent="0.35">
      <c r="A169" s="133">
        <v>165</v>
      </c>
      <c r="B169" s="123"/>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4"/>
      <c r="AC169" s="123"/>
      <c r="AD169" s="123"/>
      <c r="AE169" s="123"/>
      <c r="AF169" s="123"/>
      <c r="AG169" s="123"/>
      <c r="AH169" s="123"/>
      <c r="AI169" s="123"/>
      <c r="AJ169" s="124"/>
      <c r="AK169" s="124"/>
      <c r="AL169" s="123"/>
      <c r="AM169" s="124"/>
      <c r="AN169" s="124"/>
      <c r="AO169" s="124"/>
      <c r="AP169" s="124"/>
      <c r="AQ169" s="124"/>
      <c r="AR169" s="124"/>
      <c r="AS169" s="124"/>
      <c r="AT169" s="124"/>
      <c r="AU169" s="124"/>
      <c r="AV169" s="123"/>
      <c r="AW169" s="123"/>
      <c r="AX169" s="123"/>
      <c r="AY169" s="123"/>
      <c r="AZ169" s="123"/>
      <c r="BA169" s="123"/>
      <c r="BB169" s="123"/>
      <c r="BC169" s="123"/>
      <c r="BD169" s="123"/>
      <c r="BE169" s="124"/>
      <c r="BF169" s="123"/>
      <c r="BG169" s="123"/>
      <c r="BH169" s="123"/>
      <c r="BI169" s="94"/>
      <c r="BJ169" s="122"/>
      <c r="BK169" s="93"/>
      <c r="BL169" s="94"/>
      <c r="BM169" s="95"/>
      <c r="BN169" s="93"/>
      <c r="BO169" s="93"/>
      <c r="BP169" s="42"/>
      <c r="BQ169" s="119"/>
    </row>
    <row r="170" spans="1:69" hidden="1" x14ac:dyDescent="0.35">
      <c r="A170" s="133">
        <v>166</v>
      </c>
      <c r="B170" s="123"/>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4"/>
      <c r="AC170" s="123"/>
      <c r="AD170" s="123"/>
      <c r="AE170" s="123"/>
      <c r="AF170" s="123"/>
      <c r="AG170" s="123"/>
      <c r="AH170" s="123"/>
      <c r="AI170" s="123"/>
      <c r="AJ170" s="124"/>
      <c r="AK170" s="124"/>
      <c r="AL170" s="123"/>
      <c r="AM170" s="124"/>
      <c r="AN170" s="124"/>
      <c r="AO170" s="124"/>
      <c r="AP170" s="124"/>
      <c r="AQ170" s="124"/>
      <c r="AR170" s="124"/>
      <c r="AS170" s="124"/>
      <c r="AT170" s="124"/>
      <c r="AU170" s="124"/>
      <c r="AV170" s="123"/>
      <c r="AW170" s="123"/>
      <c r="AX170" s="123"/>
      <c r="AY170" s="123"/>
      <c r="AZ170" s="123"/>
      <c r="BA170" s="123"/>
      <c r="BB170" s="123"/>
      <c r="BC170" s="123"/>
      <c r="BD170" s="123"/>
      <c r="BE170" s="124"/>
      <c r="BF170" s="123"/>
      <c r="BG170" s="123"/>
      <c r="BH170" s="123"/>
      <c r="BI170" s="94"/>
      <c r="BJ170" s="122"/>
      <c r="BK170" s="93"/>
      <c r="BL170" s="94"/>
      <c r="BM170" s="95"/>
      <c r="BN170" s="93"/>
      <c r="BO170" s="93"/>
      <c r="BP170" s="42"/>
      <c r="BQ170" s="119"/>
    </row>
    <row r="171" spans="1:69" hidden="1" x14ac:dyDescent="0.35">
      <c r="A171" s="133">
        <v>167</v>
      </c>
      <c r="B171" s="123"/>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4"/>
      <c r="AC171" s="123"/>
      <c r="AD171" s="123"/>
      <c r="AE171" s="123"/>
      <c r="AF171" s="123"/>
      <c r="AG171" s="123"/>
      <c r="AH171" s="123"/>
      <c r="AI171" s="123"/>
      <c r="AJ171" s="124"/>
      <c r="AK171" s="124"/>
      <c r="AL171" s="123"/>
      <c r="AM171" s="124"/>
      <c r="AN171" s="124"/>
      <c r="AO171" s="124"/>
      <c r="AP171" s="124"/>
      <c r="AQ171" s="124"/>
      <c r="AR171" s="124"/>
      <c r="AS171" s="124"/>
      <c r="AT171" s="124"/>
      <c r="AU171" s="124"/>
      <c r="AV171" s="123"/>
      <c r="AW171" s="123"/>
      <c r="AX171" s="123"/>
      <c r="AY171" s="123"/>
      <c r="AZ171" s="123"/>
      <c r="BA171" s="123"/>
      <c r="BB171" s="123"/>
      <c r="BC171" s="123"/>
      <c r="BD171" s="123"/>
      <c r="BE171" s="124"/>
      <c r="BF171" s="123"/>
      <c r="BG171" s="123"/>
      <c r="BH171" s="123"/>
      <c r="BI171" s="94"/>
      <c r="BJ171" s="122"/>
      <c r="BK171" s="93"/>
      <c r="BL171" s="94"/>
      <c r="BM171" s="95"/>
      <c r="BN171" s="93"/>
      <c r="BO171" s="93"/>
      <c r="BP171" s="42"/>
      <c r="BQ171" s="119"/>
    </row>
    <row r="172" spans="1:69" hidden="1" x14ac:dyDescent="0.35">
      <c r="A172" s="133">
        <v>168</v>
      </c>
      <c r="B172" s="123"/>
      <c r="C172" s="123"/>
      <c r="D172" s="123"/>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c r="AA172" s="123"/>
      <c r="AB172" s="124"/>
      <c r="AC172" s="123"/>
      <c r="AD172" s="123"/>
      <c r="AE172" s="123"/>
      <c r="AF172" s="123"/>
      <c r="AG172" s="123"/>
      <c r="AH172" s="123"/>
      <c r="AI172" s="123"/>
      <c r="AJ172" s="124"/>
      <c r="AK172" s="124"/>
      <c r="AL172" s="123"/>
      <c r="AM172" s="124"/>
      <c r="AN172" s="124"/>
      <c r="AO172" s="124"/>
      <c r="AP172" s="124"/>
      <c r="AQ172" s="124"/>
      <c r="AR172" s="124"/>
      <c r="AS172" s="124"/>
      <c r="AT172" s="124"/>
      <c r="AU172" s="124"/>
      <c r="AV172" s="123"/>
      <c r="AW172" s="123"/>
      <c r="AX172" s="123"/>
      <c r="AY172" s="123"/>
      <c r="AZ172" s="123"/>
      <c r="BA172" s="123"/>
      <c r="BB172" s="123"/>
      <c r="BC172" s="123"/>
      <c r="BD172" s="123"/>
      <c r="BE172" s="124"/>
      <c r="BF172" s="123"/>
      <c r="BG172" s="123"/>
      <c r="BH172" s="123"/>
      <c r="BI172" s="94"/>
      <c r="BJ172" s="122"/>
      <c r="BK172" s="93"/>
      <c r="BL172" s="94"/>
      <c r="BM172" s="95"/>
      <c r="BN172" s="93"/>
      <c r="BO172" s="93"/>
      <c r="BP172" s="42"/>
      <c r="BQ172" s="119"/>
    </row>
    <row r="173" spans="1:69" hidden="1" x14ac:dyDescent="0.35">
      <c r="A173" s="133">
        <v>169</v>
      </c>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4"/>
      <c r="AC173" s="123"/>
      <c r="AD173" s="123"/>
      <c r="AE173" s="123"/>
      <c r="AF173" s="123"/>
      <c r="AG173" s="123"/>
      <c r="AH173" s="123"/>
      <c r="AI173" s="123"/>
      <c r="AJ173" s="124"/>
      <c r="AK173" s="124"/>
      <c r="AL173" s="123"/>
      <c r="AM173" s="124"/>
      <c r="AN173" s="124"/>
      <c r="AO173" s="124"/>
      <c r="AP173" s="124"/>
      <c r="AQ173" s="124"/>
      <c r="AR173" s="124"/>
      <c r="AS173" s="124"/>
      <c r="AT173" s="124"/>
      <c r="AU173" s="124"/>
      <c r="AV173" s="123"/>
      <c r="AW173" s="123"/>
      <c r="AX173" s="123"/>
      <c r="AY173" s="123"/>
      <c r="AZ173" s="123"/>
      <c r="BA173" s="123"/>
      <c r="BB173" s="123"/>
      <c r="BC173" s="123"/>
      <c r="BD173" s="123"/>
      <c r="BE173" s="124"/>
      <c r="BF173" s="123"/>
      <c r="BG173" s="123"/>
      <c r="BH173" s="123"/>
      <c r="BI173" s="94"/>
      <c r="BJ173" s="122"/>
      <c r="BK173" s="93"/>
      <c r="BL173" s="94"/>
      <c r="BM173" s="95"/>
      <c r="BN173" s="93"/>
      <c r="BO173" s="93"/>
      <c r="BP173" s="42"/>
      <c r="BQ173" s="119"/>
    </row>
    <row r="174" spans="1:69" hidden="1" x14ac:dyDescent="0.35">
      <c r="A174" s="133">
        <v>170</v>
      </c>
      <c r="B174" s="123"/>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4"/>
      <c r="AC174" s="123"/>
      <c r="AD174" s="123"/>
      <c r="AE174" s="123"/>
      <c r="AF174" s="123"/>
      <c r="AG174" s="123"/>
      <c r="AH174" s="123"/>
      <c r="AI174" s="123"/>
      <c r="AJ174" s="124"/>
      <c r="AK174" s="124"/>
      <c r="AL174" s="123"/>
      <c r="AM174" s="124"/>
      <c r="AN174" s="124"/>
      <c r="AO174" s="124"/>
      <c r="AP174" s="124"/>
      <c r="AQ174" s="124"/>
      <c r="AR174" s="124"/>
      <c r="AS174" s="124"/>
      <c r="AT174" s="124"/>
      <c r="AU174" s="124"/>
      <c r="AV174" s="123"/>
      <c r="AW174" s="123"/>
      <c r="AX174" s="123"/>
      <c r="AY174" s="123"/>
      <c r="AZ174" s="123"/>
      <c r="BA174" s="123"/>
      <c r="BB174" s="123"/>
      <c r="BC174" s="123"/>
      <c r="BD174" s="123"/>
      <c r="BE174" s="124"/>
      <c r="BF174" s="123"/>
      <c r="BG174" s="123"/>
      <c r="BH174" s="123"/>
      <c r="BI174" s="94"/>
      <c r="BJ174" s="122"/>
      <c r="BK174" s="93"/>
      <c r="BL174" s="94"/>
      <c r="BM174" s="95"/>
      <c r="BN174" s="93"/>
      <c r="BO174" s="93"/>
      <c r="BP174" s="42"/>
      <c r="BQ174" s="119"/>
    </row>
    <row r="175" spans="1:69" hidden="1" x14ac:dyDescent="0.35">
      <c r="A175" s="133">
        <v>171</v>
      </c>
      <c r="B175" s="123"/>
      <c r="C175" s="123"/>
      <c r="D175" s="123"/>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c r="AA175" s="123"/>
      <c r="AB175" s="124"/>
      <c r="AC175" s="123"/>
      <c r="AD175" s="123"/>
      <c r="AE175" s="123"/>
      <c r="AF175" s="123"/>
      <c r="AG175" s="123"/>
      <c r="AH175" s="123"/>
      <c r="AI175" s="123"/>
      <c r="AJ175" s="124"/>
      <c r="AK175" s="124"/>
      <c r="AL175" s="123"/>
      <c r="AM175" s="124"/>
      <c r="AN175" s="124"/>
      <c r="AO175" s="124"/>
      <c r="AP175" s="124"/>
      <c r="AQ175" s="124"/>
      <c r="AR175" s="124"/>
      <c r="AS175" s="124"/>
      <c r="AT175" s="124"/>
      <c r="AU175" s="124"/>
      <c r="AV175" s="123"/>
      <c r="AW175" s="123"/>
      <c r="AX175" s="123"/>
      <c r="AY175" s="123"/>
      <c r="AZ175" s="123"/>
      <c r="BA175" s="123"/>
      <c r="BB175" s="123"/>
      <c r="BC175" s="123"/>
      <c r="BD175" s="123"/>
      <c r="BE175" s="124"/>
      <c r="BF175" s="123"/>
      <c r="BG175" s="123"/>
      <c r="BH175" s="123"/>
      <c r="BI175" s="94"/>
      <c r="BJ175" s="122"/>
      <c r="BK175" s="93"/>
      <c r="BL175" s="94"/>
      <c r="BM175" s="95"/>
      <c r="BN175" s="93"/>
      <c r="BO175" s="93"/>
      <c r="BP175" s="42"/>
      <c r="BQ175" s="119"/>
    </row>
    <row r="176" spans="1:69" hidden="1" x14ac:dyDescent="0.35">
      <c r="A176" s="133">
        <v>172</v>
      </c>
      <c r="B176" s="123"/>
      <c r="C176" s="123"/>
      <c r="D176" s="123"/>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c r="AA176" s="123"/>
      <c r="AB176" s="124"/>
      <c r="AC176" s="123"/>
      <c r="AD176" s="123"/>
      <c r="AE176" s="123"/>
      <c r="AF176" s="123"/>
      <c r="AG176" s="123"/>
      <c r="AH176" s="123"/>
      <c r="AI176" s="123"/>
      <c r="AJ176" s="124"/>
      <c r="AK176" s="124"/>
      <c r="AL176" s="123"/>
      <c r="AM176" s="124"/>
      <c r="AN176" s="124"/>
      <c r="AO176" s="124"/>
      <c r="AP176" s="124"/>
      <c r="AQ176" s="124"/>
      <c r="AR176" s="124"/>
      <c r="AS176" s="124"/>
      <c r="AT176" s="124"/>
      <c r="AU176" s="124"/>
      <c r="AV176" s="123"/>
      <c r="AW176" s="123"/>
      <c r="AX176" s="123"/>
      <c r="AY176" s="123"/>
      <c r="AZ176" s="123"/>
      <c r="BA176" s="123"/>
      <c r="BB176" s="123"/>
      <c r="BC176" s="123"/>
      <c r="BD176" s="123"/>
      <c r="BE176" s="124"/>
      <c r="BF176" s="123"/>
      <c r="BG176" s="123"/>
      <c r="BH176" s="123"/>
      <c r="BI176" s="94"/>
      <c r="BJ176" s="122"/>
      <c r="BK176" s="93"/>
      <c r="BL176" s="94"/>
      <c r="BM176" s="95"/>
      <c r="BN176" s="93"/>
      <c r="BO176" s="93"/>
      <c r="BP176" s="42"/>
      <c r="BQ176" s="119"/>
    </row>
    <row r="177" spans="1:69" hidden="1" x14ac:dyDescent="0.35">
      <c r="A177" s="133">
        <v>173</v>
      </c>
      <c r="B177" s="123"/>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4"/>
      <c r="AC177" s="123"/>
      <c r="AD177" s="123"/>
      <c r="AE177" s="123"/>
      <c r="AF177" s="123"/>
      <c r="AG177" s="123"/>
      <c r="AH177" s="123"/>
      <c r="AI177" s="123"/>
      <c r="AJ177" s="124"/>
      <c r="AK177" s="124"/>
      <c r="AL177" s="123"/>
      <c r="AM177" s="124"/>
      <c r="AN177" s="124"/>
      <c r="AO177" s="124"/>
      <c r="AP177" s="124"/>
      <c r="AQ177" s="124"/>
      <c r="AR177" s="124"/>
      <c r="AS177" s="124"/>
      <c r="AT177" s="124"/>
      <c r="AU177" s="124"/>
      <c r="AV177" s="123"/>
      <c r="AW177" s="123"/>
      <c r="AX177" s="123"/>
      <c r="AY177" s="123"/>
      <c r="AZ177" s="123"/>
      <c r="BA177" s="123"/>
      <c r="BB177" s="123"/>
      <c r="BC177" s="123"/>
      <c r="BD177" s="123"/>
      <c r="BE177" s="124"/>
      <c r="BF177" s="123"/>
      <c r="BG177" s="123"/>
      <c r="BH177" s="123"/>
      <c r="BI177" s="94"/>
      <c r="BJ177" s="122"/>
      <c r="BK177" s="93"/>
      <c r="BL177" s="94"/>
      <c r="BM177" s="95"/>
      <c r="BN177" s="93"/>
      <c r="BO177" s="93"/>
      <c r="BP177" s="42"/>
      <c r="BQ177" s="119"/>
    </row>
    <row r="178" spans="1:69" hidden="1" x14ac:dyDescent="0.35">
      <c r="A178" s="133">
        <v>174</v>
      </c>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4"/>
      <c r="AC178" s="123"/>
      <c r="AD178" s="123"/>
      <c r="AE178" s="123"/>
      <c r="AF178" s="123"/>
      <c r="AG178" s="123"/>
      <c r="AH178" s="123"/>
      <c r="AI178" s="123"/>
      <c r="AJ178" s="124"/>
      <c r="AK178" s="124"/>
      <c r="AL178" s="123"/>
      <c r="AM178" s="124"/>
      <c r="AN178" s="124"/>
      <c r="AO178" s="124"/>
      <c r="AP178" s="124"/>
      <c r="AQ178" s="124"/>
      <c r="AR178" s="124"/>
      <c r="AS178" s="124"/>
      <c r="AT178" s="124"/>
      <c r="AU178" s="124"/>
      <c r="AV178" s="123"/>
      <c r="AW178" s="123"/>
      <c r="AX178" s="123"/>
      <c r="AY178" s="123"/>
      <c r="AZ178" s="123"/>
      <c r="BA178" s="123"/>
      <c r="BB178" s="123"/>
      <c r="BC178" s="123"/>
      <c r="BD178" s="123"/>
      <c r="BE178" s="124"/>
      <c r="BF178" s="123"/>
      <c r="BG178" s="123"/>
      <c r="BH178" s="123"/>
      <c r="BI178" s="94"/>
      <c r="BJ178" s="122"/>
      <c r="BK178" s="93"/>
      <c r="BL178" s="94"/>
      <c r="BM178" s="95"/>
      <c r="BN178" s="93"/>
      <c r="BO178" s="93"/>
      <c r="BP178" s="42"/>
      <c r="BQ178" s="119"/>
    </row>
    <row r="179" spans="1:69" hidden="1" x14ac:dyDescent="0.35">
      <c r="A179" s="133">
        <v>175</v>
      </c>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4"/>
      <c r="AC179" s="123"/>
      <c r="AD179" s="123"/>
      <c r="AE179" s="123"/>
      <c r="AF179" s="123"/>
      <c r="AG179" s="123"/>
      <c r="AH179" s="123"/>
      <c r="AI179" s="123"/>
      <c r="AJ179" s="124"/>
      <c r="AK179" s="124"/>
      <c r="AL179" s="123"/>
      <c r="AM179" s="124"/>
      <c r="AN179" s="124"/>
      <c r="AO179" s="124"/>
      <c r="AP179" s="124"/>
      <c r="AQ179" s="124"/>
      <c r="AR179" s="124"/>
      <c r="AS179" s="124"/>
      <c r="AT179" s="124"/>
      <c r="AU179" s="124"/>
      <c r="AV179" s="123"/>
      <c r="AW179" s="123"/>
      <c r="AX179" s="123"/>
      <c r="AY179" s="123"/>
      <c r="AZ179" s="123"/>
      <c r="BA179" s="123"/>
      <c r="BB179" s="123"/>
      <c r="BC179" s="123"/>
      <c r="BD179" s="123"/>
      <c r="BE179" s="124"/>
      <c r="BF179" s="123"/>
      <c r="BG179" s="123"/>
      <c r="BH179" s="123"/>
      <c r="BI179" s="94"/>
      <c r="BJ179" s="122"/>
      <c r="BK179" s="93"/>
      <c r="BL179" s="94"/>
      <c r="BM179" s="95"/>
      <c r="BN179" s="93"/>
      <c r="BO179" s="93"/>
      <c r="BP179" s="42"/>
      <c r="BQ179" s="119"/>
    </row>
    <row r="180" spans="1:69" hidden="1" x14ac:dyDescent="0.35">
      <c r="A180" s="133">
        <v>176</v>
      </c>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4"/>
      <c r="AC180" s="123"/>
      <c r="AD180" s="123"/>
      <c r="AE180" s="123"/>
      <c r="AF180" s="123"/>
      <c r="AG180" s="123"/>
      <c r="AH180" s="123"/>
      <c r="AI180" s="123"/>
      <c r="AJ180" s="124"/>
      <c r="AK180" s="124"/>
      <c r="AL180" s="123"/>
      <c r="AM180" s="124"/>
      <c r="AN180" s="124"/>
      <c r="AO180" s="124"/>
      <c r="AP180" s="124"/>
      <c r="AQ180" s="124"/>
      <c r="AR180" s="124"/>
      <c r="AS180" s="124"/>
      <c r="AT180" s="124"/>
      <c r="AU180" s="124"/>
      <c r="AV180" s="123"/>
      <c r="AW180" s="123"/>
      <c r="AX180" s="123"/>
      <c r="AY180" s="123"/>
      <c r="AZ180" s="123"/>
      <c r="BA180" s="123"/>
      <c r="BB180" s="123"/>
      <c r="BC180" s="123"/>
      <c r="BD180" s="123"/>
      <c r="BE180" s="124"/>
      <c r="BF180" s="123"/>
      <c r="BG180" s="123"/>
      <c r="BH180" s="123"/>
      <c r="BI180" s="94"/>
      <c r="BJ180" s="122"/>
      <c r="BK180" s="93"/>
      <c r="BL180" s="94"/>
      <c r="BM180" s="95"/>
      <c r="BN180" s="93"/>
      <c r="BO180" s="93"/>
      <c r="BP180" s="42"/>
      <c r="BQ180" s="119"/>
    </row>
    <row r="181" spans="1:69" hidden="1" x14ac:dyDescent="0.35">
      <c r="A181" s="133">
        <v>177</v>
      </c>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4"/>
      <c r="AC181" s="123"/>
      <c r="AD181" s="123"/>
      <c r="AE181" s="123"/>
      <c r="AF181" s="123"/>
      <c r="AG181" s="123"/>
      <c r="AH181" s="123"/>
      <c r="AI181" s="123"/>
      <c r="AJ181" s="124"/>
      <c r="AK181" s="124"/>
      <c r="AL181" s="123"/>
      <c r="AM181" s="124"/>
      <c r="AN181" s="124"/>
      <c r="AO181" s="124"/>
      <c r="AP181" s="124"/>
      <c r="AQ181" s="124"/>
      <c r="AR181" s="124"/>
      <c r="AS181" s="124"/>
      <c r="AT181" s="124"/>
      <c r="AU181" s="124"/>
      <c r="AV181" s="123"/>
      <c r="AW181" s="123"/>
      <c r="AX181" s="123"/>
      <c r="AY181" s="123"/>
      <c r="AZ181" s="123"/>
      <c r="BA181" s="123"/>
      <c r="BB181" s="123"/>
      <c r="BC181" s="123"/>
      <c r="BD181" s="123"/>
      <c r="BE181" s="124"/>
      <c r="BF181" s="123"/>
      <c r="BG181" s="123"/>
      <c r="BH181" s="123"/>
      <c r="BI181" s="94"/>
      <c r="BJ181" s="122"/>
      <c r="BK181" s="93"/>
      <c r="BL181" s="94"/>
      <c r="BM181" s="95"/>
      <c r="BN181" s="93"/>
      <c r="BO181" s="93"/>
      <c r="BP181" s="42"/>
      <c r="BQ181" s="119"/>
    </row>
    <row r="182" spans="1:69" hidden="1" x14ac:dyDescent="0.35">
      <c r="A182" s="133">
        <v>178</v>
      </c>
      <c r="B182" s="123"/>
      <c r="C182" s="123"/>
      <c r="D182" s="123"/>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c r="AA182" s="123"/>
      <c r="AB182" s="124"/>
      <c r="AC182" s="123"/>
      <c r="AD182" s="123"/>
      <c r="AE182" s="123"/>
      <c r="AF182" s="123"/>
      <c r="AG182" s="123"/>
      <c r="AH182" s="123"/>
      <c r="AI182" s="123"/>
      <c r="AJ182" s="124"/>
      <c r="AK182" s="124"/>
      <c r="AL182" s="123"/>
      <c r="AM182" s="124"/>
      <c r="AN182" s="124"/>
      <c r="AO182" s="124"/>
      <c r="AP182" s="124"/>
      <c r="AQ182" s="124"/>
      <c r="AR182" s="124"/>
      <c r="AS182" s="124"/>
      <c r="AT182" s="124"/>
      <c r="AU182" s="124"/>
      <c r="AV182" s="123"/>
      <c r="AW182" s="123"/>
      <c r="AX182" s="123"/>
      <c r="AY182" s="123"/>
      <c r="AZ182" s="123"/>
      <c r="BA182" s="123"/>
      <c r="BB182" s="123"/>
      <c r="BC182" s="123"/>
      <c r="BD182" s="123"/>
      <c r="BE182" s="124"/>
      <c r="BF182" s="123"/>
      <c r="BG182" s="123"/>
      <c r="BH182" s="123"/>
      <c r="BI182" s="94"/>
      <c r="BJ182" s="122"/>
      <c r="BK182" s="93"/>
      <c r="BL182" s="94"/>
      <c r="BM182" s="95"/>
      <c r="BN182" s="93"/>
      <c r="BO182" s="93"/>
      <c r="BP182" s="42"/>
      <c r="BQ182" s="119"/>
    </row>
    <row r="183" spans="1:69" hidden="1" x14ac:dyDescent="0.35">
      <c r="A183" s="133">
        <v>179</v>
      </c>
      <c r="B183" s="123"/>
      <c r="C183" s="123"/>
      <c r="D183" s="123"/>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c r="AA183" s="123"/>
      <c r="AB183" s="124"/>
      <c r="AC183" s="123"/>
      <c r="AD183" s="123"/>
      <c r="AE183" s="123"/>
      <c r="AF183" s="123"/>
      <c r="AG183" s="123"/>
      <c r="AH183" s="123"/>
      <c r="AI183" s="123"/>
      <c r="AJ183" s="124"/>
      <c r="AK183" s="124"/>
      <c r="AL183" s="123"/>
      <c r="AM183" s="124"/>
      <c r="AN183" s="124"/>
      <c r="AO183" s="124"/>
      <c r="AP183" s="124"/>
      <c r="AQ183" s="124"/>
      <c r="AR183" s="124"/>
      <c r="AS183" s="124"/>
      <c r="AT183" s="124"/>
      <c r="AU183" s="124"/>
      <c r="AV183" s="123"/>
      <c r="AW183" s="123"/>
      <c r="AX183" s="123"/>
      <c r="AY183" s="123"/>
      <c r="AZ183" s="123"/>
      <c r="BA183" s="123"/>
      <c r="BB183" s="123"/>
      <c r="BC183" s="123"/>
      <c r="BD183" s="123"/>
      <c r="BE183" s="124"/>
      <c r="BF183" s="123"/>
      <c r="BG183" s="123"/>
      <c r="BH183" s="123"/>
      <c r="BI183" s="94"/>
      <c r="BJ183" s="120"/>
      <c r="BK183" s="93"/>
      <c r="BL183" s="94"/>
      <c r="BM183" s="95"/>
      <c r="BN183" s="93"/>
      <c r="BO183" s="93"/>
      <c r="BP183" s="42"/>
      <c r="BQ183" s="119"/>
    </row>
    <row r="184" spans="1:69" hidden="1" x14ac:dyDescent="0.35">
      <c r="A184" s="133">
        <v>180</v>
      </c>
      <c r="B184" s="123"/>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4"/>
      <c r="AC184" s="123"/>
      <c r="AD184" s="123"/>
      <c r="AE184" s="123"/>
      <c r="AF184" s="123"/>
      <c r="AG184" s="123"/>
      <c r="AH184" s="123"/>
      <c r="AI184" s="123"/>
      <c r="AJ184" s="124"/>
      <c r="AK184" s="124"/>
      <c r="AL184" s="123"/>
      <c r="AM184" s="124"/>
      <c r="AN184" s="124"/>
      <c r="AO184" s="124"/>
      <c r="AP184" s="124"/>
      <c r="AQ184" s="124"/>
      <c r="AR184" s="124"/>
      <c r="AS184" s="124"/>
      <c r="AT184" s="124"/>
      <c r="AU184" s="124"/>
      <c r="AV184" s="123"/>
      <c r="AW184" s="123"/>
      <c r="AX184" s="123"/>
      <c r="AY184" s="123"/>
      <c r="AZ184" s="123"/>
      <c r="BA184" s="123"/>
      <c r="BB184" s="123"/>
      <c r="BC184" s="123"/>
      <c r="BD184" s="123"/>
      <c r="BE184" s="124"/>
      <c r="BF184" s="123"/>
      <c r="BG184" s="123"/>
      <c r="BH184" s="123"/>
      <c r="BI184" s="94"/>
      <c r="BJ184" s="122"/>
      <c r="BK184" s="93"/>
      <c r="BL184" s="94"/>
      <c r="BM184" s="95"/>
      <c r="BN184" s="93"/>
      <c r="BO184" s="93"/>
      <c r="BP184" s="42"/>
      <c r="BQ184" s="119"/>
    </row>
    <row r="185" spans="1:69" hidden="1" x14ac:dyDescent="0.35">
      <c r="A185" s="133">
        <v>181</v>
      </c>
      <c r="B185" s="123"/>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4"/>
      <c r="AC185" s="123"/>
      <c r="AD185" s="123"/>
      <c r="AE185" s="123"/>
      <c r="AF185" s="123"/>
      <c r="AG185" s="123"/>
      <c r="AH185" s="123"/>
      <c r="AI185" s="123"/>
      <c r="AJ185" s="124"/>
      <c r="AK185" s="124"/>
      <c r="AL185" s="123"/>
      <c r="AM185" s="124"/>
      <c r="AN185" s="124"/>
      <c r="AO185" s="124"/>
      <c r="AP185" s="124"/>
      <c r="AQ185" s="124"/>
      <c r="AR185" s="124"/>
      <c r="AS185" s="124"/>
      <c r="AT185" s="124"/>
      <c r="AU185" s="124"/>
      <c r="AV185" s="123"/>
      <c r="AW185" s="123"/>
      <c r="AX185" s="123"/>
      <c r="AY185" s="123"/>
      <c r="AZ185" s="123"/>
      <c r="BA185" s="123"/>
      <c r="BB185" s="123"/>
      <c r="BC185" s="123"/>
      <c r="BD185" s="123"/>
      <c r="BE185" s="124"/>
      <c r="BF185" s="123"/>
      <c r="BG185" s="123"/>
      <c r="BH185" s="123"/>
      <c r="BI185" s="94"/>
      <c r="BJ185" s="122"/>
      <c r="BK185" s="93"/>
      <c r="BL185" s="94"/>
      <c r="BM185" s="95"/>
      <c r="BN185" s="93"/>
      <c r="BO185" s="93"/>
      <c r="BP185" s="42"/>
      <c r="BQ185" s="119"/>
    </row>
    <row r="186" spans="1:69" hidden="1" x14ac:dyDescent="0.35">
      <c r="A186" s="133">
        <v>182</v>
      </c>
      <c r="B186" s="123"/>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4"/>
      <c r="AC186" s="123"/>
      <c r="AD186" s="123"/>
      <c r="AE186" s="123"/>
      <c r="AF186" s="123"/>
      <c r="AG186" s="123"/>
      <c r="AH186" s="123"/>
      <c r="AI186" s="123"/>
      <c r="AJ186" s="124"/>
      <c r="AK186" s="124"/>
      <c r="AL186" s="123"/>
      <c r="AM186" s="124"/>
      <c r="AN186" s="124"/>
      <c r="AO186" s="124"/>
      <c r="AP186" s="124"/>
      <c r="AQ186" s="124"/>
      <c r="AR186" s="124"/>
      <c r="AS186" s="124"/>
      <c r="AT186" s="124"/>
      <c r="AU186" s="124"/>
      <c r="AV186" s="123"/>
      <c r="AW186" s="123"/>
      <c r="AX186" s="123"/>
      <c r="AY186" s="123"/>
      <c r="AZ186" s="123"/>
      <c r="BA186" s="123"/>
      <c r="BB186" s="123"/>
      <c r="BC186" s="123"/>
      <c r="BD186" s="123"/>
      <c r="BE186" s="124"/>
      <c r="BF186" s="123"/>
      <c r="BG186" s="123"/>
      <c r="BH186" s="123"/>
      <c r="BI186" s="94"/>
      <c r="BJ186" s="122"/>
      <c r="BK186" s="93"/>
      <c r="BL186" s="94"/>
      <c r="BM186" s="95"/>
      <c r="BN186" s="93"/>
      <c r="BO186" s="93"/>
      <c r="BP186" s="42"/>
      <c r="BQ186" s="119"/>
    </row>
    <row r="187" spans="1:69" hidden="1" x14ac:dyDescent="0.35">
      <c r="A187" s="133">
        <v>183</v>
      </c>
      <c r="B187" s="123"/>
      <c r="C187" s="123"/>
      <c r="D187" s="123"/>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c r="AA187" s="123"/>
      <c r="AB187" s="124"/>
      <c r="AC187" s="123"/>
      <c r="AD187" s="123"/>
      <c r="AE187" s="123"/>
      <c r="AF187" s="123"/>
      <c r="AG187" s="123"/>
      <c r="AH187" s="123"/>
      <c r="AI187" s="123"/>
      <c r="AJ187" s="124"/>
      <c r="AK187" s="124"/>
      <c r="AL187" s="123"/>
      <c r="AM187" s="124"/>
      <c r="AN187" s="124"/>
      <c r="AO187" s="124"/>
      <c r="AP187" s="124"/>
      <c r="AQ187" s="124"/>
      <c r="AR187" s="124"/>
      <c r="AS187" s="124"/>
      <c r="AT187" s="124"/>
      <c r="AU187" s="124"/>
      <c r="AV187" s="123"/>
      <c r="AW187" s="123"/>
      <c r="AX187" s="123"/>
      <c r="AY187" s="123"/>
      <c r="AZ187" s="123"/>
      <c r="BA187" s="123"/>
      <c r="BB187" s="123"/>
      <c r="BC187" s="123"/>
      <c r="BD187" s="123"/>
      <c r="BE187" s="124"/>
      <c r="BF187" s="123"/>
      <c r="BG187" s="123"/>
      <c r="BH187" s="123"/>
      <c r="BI187" s="94"/>
      <c r="BJ187" s="122"/>
      <c r="BK187" s="93"/>
      <c r="BL187" s="94"/>
      <c r="BM187" s="95"/>
      <c r="BN187" s="93"/>
      <c r="BO187" s="93"/>
      <c r="BP187" s="42"/>
      <c r="BQ187" s="119"/>
    </row>
    <row r="188" spans="1:69" hidden="1" x14ac:dyDescent="0.35">
      <c r="A188" s="133">
        <v>184</v>
      </c>
      <c r="B188" s="123"/>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4"/>
      <c r="AC188" s="123"/>
      <c r="AD188" s="123"/>
      <c r="AE188" s="123"/>
      <c r="AF188" s="123"/>
      <c r="AG188" s="123"/>
      <c r="AH188" s="123"/>
      <c r="AI188" s="123"/>
      <c r="AJ188" s="124"/>
      <c r="AK188" s="124"/>
      <c r="AL188" s="123"/>
      <c r="AM188" s="124"/>
      <c r="AN188" s="124"/>
      <c r="AO188" s="124"/>
      <c r="AP188" s="124"/>
      <c r="AQ188" s="124"/>
      <c r="AR188" s="124"/>
      <c r="AS188" s="124"/>
      <c r="AT188" s="124"/>
      <c r="AU188" s="124"/>
      <c r="AV188" s="123"/>
      <c r="AW188" s="123"/>
      <c r="AX188" s="123"/>
      <c r="AY188" s="123"/>
      <c r="AZ188" s="123"/>
      <c r="BA188" s="123"/>
      <c r="BB188" s="123"/>
      <c r="BC188" s="123"/>
      <c r="BD188" s="123"/>
      <c r="BE188" s="124"/>
      <c r="BF188" s="123"/>
      <c r="BG188" s="123"/>
      <c r="BH188" s="123"/>
      <c r="BI188" s="94"/>
      <c r="BJ188" s="122"/>
      <c r="BK188" s="93"/>
      <c r="BL188" s="94"/>
      <c r="BM188" s="95"/>
      <c r="BN188" s="93"/>
      <c r="BO188" s="93"/>
      <c r="BP188" s="42"/>
      <c r="BQ188" s="119"/>
    </row>
    <row r="189" spans="1:69" hidden="1" x14ac:dyDescent="0.35">
      <c r="A189" s="133">
        <v>185</v>
      </c>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4"/>
      <c r="AC189" s="123"/>
      <c r="AD189" s="123"/>
      <c r="AE189" s="123"/>
      <c r="AF189" s="123"/>
      <c r="AG189" s="123"/>
      <c r="AH189" s="123"/>
      <c r="AI189" s="123"/>
      <c r="AJ189" s="124"/>
      <c r="AK189" s="124"/>
      <c r="AL189" s="123"/>
      <c r="AM189" s="124"/>
      <c r="AN189" s="124"/>
      <c r="AO189" s="124"/>
      <c r="AP189" s="124"/>
      <c r="AQ189" s="124"/>
      <c r="AR189" s="124"/>
      <c r="AS189" s="124"/>
      <c r="AT189" s="124"/>
      <c r="AU189" s="124"/>
      <c r="AV189" s="123"/>
      <c r="AW189" s="123"/>
      <c r="AX189" s="123"/>
      <c r="AY189" s="123"/>
      <c r="AZ189" s="123"/>
      <c r="BA189" s="123"/>
      <c r="BB189" s="123"/>
      <c r="BC189" s="123"/>
      <c r="BD189" s="123"/>
      <c r="BE189" s="124"/>
      <c r="BF189" s="123"/>
      <c r="BG189" s="123"/>
      <c r="BH189" s="123"/>
      <c r="BI189" s="94"/>
      <c r="BJ189" s="120"/>
      <c r="BK189" s="93"/>
      <c r="BL189" s="94"/>
      <c r="BM189" s="95"/>
      <c r="BN189" s="93"/>
      <c r="BO189" s="93"/>
      <c r="BP189" s="42"/>
      <c r="BQ189" s="119"/>
    </row>
    <row r="190" spans="1:69" hidden="1" x14ac:dyDescent="0.35">
      <c r="A190" s="133">
        <v>186</v>
      </c>
      <c r="B190" s="123"/>
      <c r="C190" s="123"/>
      <c r="D190" s="123"/>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c r="AA190" s="123"/>
      <c r="AB190" s="124"/>
      <c r="AC190" s="123"/>
      <c r="AD190" s="123"/>
      <c r="AE190" s="123"/>
      <c r="AF190" s="123"/>
      <c r="AG190" s="123"/>
      <c r="AH190" s="123"/>
      <c r="AI190" s="123"/>
      <c r="AJ190" s="124"/>
      <c r="AK190" s="124"/>
      <c r="AL190" s="123"/>
      <c r="AM190" s="124"/>
      <c r="AN190" s="124"/>
      <c r="AO190" s="124"/>
      <c r="AP190" s="124"/>
      <c r="AQ190" s="124"/>
      <c r="AR190" s="124"/>
      <c r="AS190" s="124"/>
      <c r="AT190" s="124"/>
      <c r="AU190" s="124"/>
      <c r="AV190" s="123"/>
      <c r="AW190" s="123"/>
      <c r="AX190" s="123"/>
      <c r="AY190" s="123"/>
      <c r="AZ190" s="123"/>
      <c r="BA190" s="123"/>
      <c r="BB190" s="123"/>
      <c r="BC190" s="123"/>
      <c r="BD190" s="123"/>
      <c r="BE190" s="124"/>
      <c r="BF190" s="123"/>
      <c r="BG190" s="123"/>
      <c r="BH190" s="123"/>
      <c r="BI190" s="94"/>
      <c r="BJ190" s="122"/>
      <c r="BK190" s="93"/>
      <c r="BL190" s="94"/>
      <c r="BM190" s="95"/>
      <c r="BN190" s="93"/>
      <c r="BO190" s="93"/>
      <c r="BP190" s="42"/>
      <c r="BQ190" s="119"/>
    </row>
    <row r="191" spans="1:69" hidden="1" x14ac:dyDescent="0.35">
      <c r="A191" s="133">
        <v>187</v>
      </c>
      <c r="B191" s="123"/>
      <c r="C191" s="123"/>
      <c r="D191" s="123"/>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c r="AA191" s="123"/>
      <c r="AB191" s="124"/>
      <c r="AC191" s="123"/>
      <c r="AD191" s="123"/>
      <c r="AE191" s="123"/>
      <c r="AF191" s="123"/>
      <c r="AG191" s="123"/>
      <c r="AH191" s="123"/>
      <c r="AI191" s="123"/>
      <c r="AJ191" s="124"/>
      <c r="AK191" s="124"/>
      <c r="AL191" s="123"/>
      <c r="AM191" s="124"/>
      <c r="AN191" s="124"/>
      <c r="AO191" s="124"/>
      <c r="AP191" s="124"/>
      <c r="AQ191" s="124"/>
      <c r="AR191" s="124"/>
      <c r="AS191" s="124"/>
      <c r="AT191" s="124"/>
      <c r="AU191" s="124"/>
      <c r="AV191" s="123"/>
      <c r="AW191" s="123"/>
      <c r="AX191" s="123"/>
      <c r="AY191" s="123"/>
      <c r="AZ191" s="123"/>
      <c r="BA191" s="123"/>
      <c r="BB191" s="123"/>
      <c r="BC191" s="123"/>
      <c r="BD191" s="123"/>
      <c r="BE191" s="124"/>
      <c r="BF191" s="123"/>
      <c r="BG191" s="123"/>
      <c r="BH191" s="123"/>
      <c r="BI191" s="94"/>
      <c r="BJ191" s="122"/>
      <c r="BK191" s="93"/>
      <c r="BL191" s="94"/>
      <c r="BM191" s="95"/>
      <c r="BN191" s="93"/>
      <c r="BO191" s="93"/>
      <c r="BP191" s="42"/>
      <c r="BQ191" s="119"/>
    </row>
    <row r="192" spans="1:69" hidden="1" x14ac:dyDescent="0.35">
      <c r="A192" s="133">
        <v>188</v>
      </c>
      <c r="B192" s="123"/>
      <c r="C192" s="123"/>
      <c r="D192" s="123"/>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c r="AA192" s="123"/>
      <c r="AB192" s="124"/>
      <c r="AC192" s="123"/>
      <c r="AD192" s="123"/>
      <c r="AE192" s="123"/>
      <c r="AF192" s="123"/>
      <c r="AG192" s="123"/>
      <c r="AH192" s="123"/>
      <c r="AI192" s="123"/>
      <c r="AJ192" s="124"/>
      <c r="AK192" s="124"/>
      <c r="AL192" s="123"/>
      <c r="AM192" s="124"/>
      <c r="AN192" s="124"/>
      <c r="AO192" s="124"/>
      <c r="AP192" s="124"/>
      <c r="AQ192" s="124"/>
      <c r="AR192" s="124"/>
      <c r="AS192" s="124"/>
      <c r="AT192" s="124"/>
      <c r="AU192" s="124"/>
      <c r="AV192" s="123"/>
      <c r="AW192" s="123"/>
      <c r="AX192" s="123"/>
      <c r="AY192" s="123"/>
      <c r="AZ192" s="123"/>
      <c r="BA192" s="123"/>
      <c r="BB192" s="123"/>
      <c r="BC192" s="123"/>
      <c r="BD192" s="123"/>
      <c r="BE192" s="124"/>
      <c r="BF192" s="123"/>
      <c r="BG192" s="123"/>
      <c r="BH192" s="123"/>
      <c r="BI192" s="94"/>
      <c r="BJ192" s="122"/>
      <c r="BK192" s="93"/>
      <c r="BL192" s="94"/>
      <c r="BM192" s="95"/>
      <c r="BN192" s="93"/>
      <c r="BO192" s="93"/>
      <c r="BP192" s="42"/>
      <c r="BQ192" s="119"/>
    </row>
    <row r="193" spans="1:69" hidden="1" x14ac:dyDescent="0.35">
      <c r="A193" s="133">
        <v>189</v>
      </c>
      <c r="B193" s="123"/>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c r="AA193" s="123"/>
      <c r="AB193" s="124"/>
      <c r="AC193" s="123"/>
      <c r="AD193" s="123"/>
      <c r="AE193" s="123"/>
      <c r="AF193" s="123"/>
      <c r="AG193" s="123"/>
      <c r="AH193" s="123"/>
      <c r="AI193" s="123"/>
      <c r="AJ193" s="124"/>
      <c r="AK193" s="124"/>
      <c r="AL193" s="123"/>
      <c r="AM193" s="124"/>
      <c r="AN193" s="124"/>
      <c r="AO193" s="124"/>
      <c r="AP193" s="124"/>
      <c r="AQ193" s="124"/>
      <c r="AR193" s="124"/>
      <c r="AS193" s="124"/>
      <c r="AT193" s="124"/>
      <c r="AU193" s="124"/>
      <c r="AV193" s="123"/>
      <c r="AW193" s="123"/>
      <c r="AX193" s="123"/>
      <c r="AY193" s="123"/>
      <c r="AZ193" s="123"/>
      <c r="BA193" s="123"/>
      <c r="BB193" s="123"/>
      <c r="BC193" s="123"/>
      <c r="BD193" s="123"/>
      <c r="BE193" s="124"/>
      <c r="BF193" s="123"/>
      <c r="BG193" s="123"/>
      <c r="BH193" s="123"/>
      <c r="BI193" s="94"/>
      <c r="BJ193" s="122"/>
      <c r="BK193" s="93"/>
      <c r="BL193" s="94"/>
      <c r="BM193" s="95"/>
      <c r="BN193" s="93"/>
      <c r="BO193" s="93"/>
      <c r="BP193" s="42"/>
      <c r="BQ193" s="119"/>
    </row>
    <row r="194" spans="1:69" hidden="1" x14ac:dyDescent="0.35">
      <c r="A194" s="133">
        <v>190</v>
      </c>
      <c r="B194" s="123"/>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4"/>
      <c r="AC194" s="123"/>
      <c r="AD194" s="123"/>
      <c r="AE194" s="123"/>
      <c r="AF194" s="123"/>
      <c r="AG194" s="123"/>
      <c r="AH194" s="123"/>
      <c r="AI194" s="123"/>
      <c r="AJ194" s="124"/>
      <c r="AK194" s="124"/>
      <c r="AL194" s="123"/>
      <c r="AM194" s="124"/>
      <c r="AN194" s="124"/>
      <c r="AO194" s="124"/>
      <c r="AP194" s="124"/>
      <c r="AQ194" s="124"/>
      <c r="AR194" s="124"/>
      <c r="AS194" s="124"/>
      <c r="AT194" s="124"/>
      <c r="AU194" s="124"/>
      <c r="AV194" s="123"/>
      <c r="AW194" s="123"/>
      <c r="AX194" s="123"/>
      <c r="AY194" s="123"/>
      <c r="AZ194" s="123"/>
      <c r="BA194" s="123"/>
      <c r="BB194" s="123"/>
      <c r="BC194" s="123"/>
      <c r="BD194" s="123"/>
      <c r="BE194" s="124"/>
      <c r="BF194" s="123"/>
      <c r="BG194" s="123"/>
      <c r="BH194" s="123"/>
      <c r="BI194" s="94"/>
      <c r="BJ194" s="122"/>
      <c r="BK194" s="93"/>
      <c r="BL194" s="94"/>
      <c r="BM194" s="95"/>
      <c r="BN194" s="93"/>
      <c r="BO194" s="93"/>
      <c r="BP194" s="42"/>
      <c r="BQ194" s="119"/>
    </row>
    <row r="195" spans="1:69" hidden="1" x14ac:dyDescent="0.35">
      <c r="A195" s="133">
        <v>191</v>
      </c>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4"/>
      <c r="AC195" s="123"/>
      <c r="AD195" s="123"/>
      <c r="AE195" s="123"/>
      <c r="AF195" s="123"/>
      <c r="AG195" s="123"/>
      <c r="AH195" s="123"/>
      <c r="AI195" s="123"/>
      <c r="AJ195" s="124"/>
      <c r="AK195" s="124"/>
      <c r="AL195" s="123"/>
      <c r="AM195" s="124"/>
      <c r="AN195" s="124"/>
      <c r="AO195" s="124"/>
      <c r="AP195" s="124"/>
      <c r="AQ195" s="124"/>
      <c r="AR195" s="124"/>
      <c r="AS195" s="124"/>
      <c r="AT195" s="124"/>
      <c r="AU195" s="124"/>
      <c r="AV195" s="123"/>
      <c r="AW195" s="123"/>
      <c r="AX195" s="123"/>
      <c r="AY195" s="123"/>
      <c r="AZ195" s="123"/>
      <c r="BA195" s="123"/>
      <c r="BB195" s="123"/>
      <c r="BC195" s="123"/>
      <c r="BD195" s="123"/>
      <c r="BE195" s="124"/>
      <c r="BF195" s="123"/>
      <c r="BG195" s="123"/>
      <c r="BH195" s="123"/>
      <c r="BI195" s="94"/>
      <c r="BJ195" s="122"/>
      <c r="BK195" s="93"/>
      <c r="BL195" s="94"/>
      <c r="BM195" s="95"/>
      <c r="BN195" s="93"/>
      <c r="BO195" s="93"/>
      <c r="BP195" s="42"/>
      <c r="BQ195" s="119"/>
    </row>
    <row r="196" spans="1:69" hidden="1" x14ac:dyDescent="0.35">
      <c r="A196" s="133">
        <v>192</v>
      </c>
      <c r="B196" s="123"/>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4"/>
      <c r="AC196" s="123"/>
      <c r="AD196" s="123"/>
      <c r="AE196" s="123"/>
      <c r="AF196" s="123"/>
      <c r="AG196" s="123"/>
      <c r="AH196" s="123"/>
      <c r="AI196" s="123"/>
      <c r="AJ196" s="124"/>
      <c r="AK196" s="124"/>
      <c r="AL196" s="123"/>
      <c r="AM196" s="124"/>
      <c r="AN196" s="124"/>
      <c r="AO196" s="124"/>
      <c r="AP196" s="124"/>
      <c r="AQ196" s="124"/>
      <c r="AR196" s="124"/>
      <c r="AS196" s="124"/>
      <c r="AT196" s="124"/>
      <c r="AU196" s="124"/>
      <c r="AV196" s="123"/>
      <c r="AW196" s="123"/>
      <c r="AX196" s="123"/>
      <c r="AY196" s="123"/>
      <c r="AZ196" s="123"/>
      <c r="BA196" s="123"/>
      <c r="BB196" s="123"/>
      <c r="BC196" s="123"/>
      <c r="BD196" s="123"/>
      <c r="BE196" s="124"/>
      <c r="BF196" s="123"/>
      <c r="BG196" s="123"/>
      <c r="BH196" s="123"/>
      <c r="BI196" s="94"/>
      <c r="BJ196" s="122"/>
      <c r="BK196" s="93"/>
      <c r="BL196" s="94"/>
      <c r="BM196" s="95"/>
      <c r="BN196" s="93"/>
      <c r="BO196" s="93"/>
      <c r="BP196" s="42"/>
      <c r="BQ196" s="119"/>
    </row>
    <row r="197" spans="1:69" hidden="1" x14ac:dyDescent="0.35">
      <c r="A197" s="133">
        <v>193</v>
      </c>
      <c r="B197" s="123"/>
      <c r="C197" s="123"/>
      <c r="D197" s="123"/>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c r="AA197" s="123"/>
      <c r="AB197" s="124"/>
      <c r="AC197" s="123"/>
      <c r="AD197" s="123"/>
      <c r="AE197" s="123"/>
      <c r="AF197" s="123"/>
      <c r="AG197" s="123"/>
      <c r="AH197" s="123"/>
      <c r="AI197" s="123"/>
      <c r="AJ197" s="124"/>
      <c r="AK197" s="124"/>
      <c r="AL197" s="123"/>
      <c r="AM197" s="124"/>
      <c r="AN197" s="124"/>
      <c r="AO197" s="124"/>
      <c r="AP197" s="124"/>
      <c r="AQ197" s="124"/>
      <c r="AR197" s="124"/>
      <c r="AS197" s="124"/>
      <c r="AT197" s="124"/>
      <c r="AU197" s="124"/>
      <c r="AV197" s="123"/>
      <c r="AW197" s="123"/>
      <c r="AX197" s="123"/>
      <c r="AY197" s="123"/>
      <c r="AZ197" s="123"/>
      <c r="BA197" s="123"/>
      <c r="BB197" s="123"/>
      <c r="BC197" s="123"/>
      <c r="BD197" s="123"/>
      <c r="BE197" s="124"/>
      <c r="BF197" s="123"/>
      <c r="BG197" s="123"/>
      <c r="BH197" s="123"/>
      <c r="BI197" s="94"/>
      <c r="BJ197" s="120"/>
      <c r="BK197" s="93"/>
      <c r="BL197" s="94"/>
      <c r="BM197" s="95"/>
      <c r="BN197" s="93"/>
      <c r="BO197" s="93"/>
      <c r="BP197" s="42"/>
      <c r="BQ197" s="119"/>
    </row>
    <row r="198" spans="1:69" hidden="1" x14ac:dyDescent="0.35">
      <c r="A198" s="133">
        <v>194</v>
      </c>
      <c r="B198" s="123"/>
      <c r="C198" s="123"/>
      <c r="D198" s="123"/>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c r="AA198" s="123"/>
      <c r="AB198" s="124"/>
      <c r="AC198" s="123"/>
      <c r="AD198" s="123"/>
      <c r="AE198" s="123"/>
      <c r="AF198" s="123"/>
      <c r="AG198" s="123"/>
      <c r="AH198" s="123"/>
      <c r="AI198" s="123"/>
      <c r="AJ198" s="124"/>
      <c r="AK198" s="124"/>
      <c r="AL198" s="123"/>
      <c r="AM198" s="124"/>
      <c r="AN198" s="124"/>
      <c r="AO198" s="124"/>
      <c r="AP198" s="124"/>
      <c r="AQ198" s="124"/>
      <c r="AR198" s="124"/>
      <c r="AS198" s="124"/>
      <c r="AT198" s="124"/>
      <c r="AU198" s="124"/>
      <c r="AV198" s="123"/>
      <c r="AW198" s="123"/>
      <c r="AX198" s="123"/>
      <c r="AY198" s="123"/>
      <c r="AZ198" s="123"/>
      <c r="BA198" s="123"/>
      <c r="BB198" s="123"/>
      <c r="BC198" s="123"/>
      <c r="BD198" s="123"/>
      <c r="BE198" s="124"/>
      <c r="BF198" s="123"/>
      <c r="BG198" s="123"/>
      <c r="BH198" s="123"/>
      <c r="BI198" s="94"/>
      <c r="BJ198" s="122"/>
      <c r="BK198" s="93"/>
      <c r="BL198" s="94"/>
      <c r="BM198" s="95"/>
      <c r="BN198" s="93"/>
      <c r="BO198" s="93"/>
      <c r="BP198" s="42"/>
      <c r="BQ198" s="119"/>
    </row>
    <row r="199" spans="1:69" hidden="1" x14ac:dyDescent="0.35">
      <c r="A199" s="133">
        <v>195</v>
      </c>
      <c r="B199" s="123"/>
      <c r="C199" s="123"/>
      <c r="D199" s="123"/>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c r="AA199" s="123"/>
      <c r="AB199" s="124"/>
      <c r="AC199" s="123"/>
      <c r="AD199" s="123"/>
      <c r="AE199" s="123"/>
      <c r="AF199" s="123"/>
      <c r="AG199" s="123"/>
      <c r="AH199" s="123"/>
      <c r="AI199" s="123"/>
      <c r="AJ199" s="124"/>
      <c r="AK199" s="124"/>
      <c r="AL199" s="123"/>
      <c r="AM199" s="124"/>
      <c r="AN199" s="124"/>
      <c r="AO199" s="124"/>
      <c r="AP199" s="124"/>
      <c r="AQ199" s="124"/>
      <c r="AR199" s="124"/>
      <c r="AS199" s="124"/>
      <c r="AT199" s="124"/>
      <c r="AU199" s="124"/>
      <c r="AV199" s="123"/>
      <c r="AW199" s="123"/>
      <c r="AX199" s="123"/>
      <c r="AY199" s="123"/>
      <c r="AZ199" s="123"/>
      <c r="BA199" s="123"/>
      <c r="BB199" s="123"/>
      <c r="BC199" s="123"/>
      <c r="BD199" s="123"/>
      <c r="BE199" s="124"/>
      <c r="BF199" s="123"/>
      <c r="BG199" s="123"/>
      <c r="BH199" s="123"/>
      <c r="BI199" s="94"/>
      <c r="BJ199" s="122"/>
      <c r="BK199" s="93"/>
      <c r="BL199" s="94"/>
      <c r="BM199" s="95"/>
      <c r="BN199" s="93"/>
      <c r="BO199" s="93"/>
      <c r="BP199" s="42"/>
      <c r="BQ199" s="119"/>
    </row>
    <row r="200" spans="1:69" hidden="1" x14ac:dyDescent="0.35">
      <c r="A200" s="133">
        <v>196</v>
      </c>
      <c r="B200" s="123"/>
      <c r="C200" s="123"/>
      <c r="D200" s="123"/>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c r="AA200" s="123"/>
      <c r="AB200" s="124"/>
      <c r="AC200" s="123"/>
      <c r="AD200" s="123"/>
      <c r="AE200" s="123"/>
      <c r="AF200" s="123"/>
      <c r="AG200" s="123"/>
      <c r="AH200" s="123"/>
      <c r="AI200" s="123"/>
      <c r="AJ200" s="124"/>
      <c r="AK200" s="124"/>
      <c r="AL200" s="123"/>
      <c r="AM200" s="124"/>
      <c r="AN200" s="124"/>
      <c r="AO200" s="124"/>
      <c r="AP200" s="124"/>
      <c r="AQ200" s="124"/>
      <c r="AR200" s="124"/>
      <c r="AS200" s="124"/>
      <c r="AT200" s="124"/>
      <c r="AU200" s="124"/>
      <c r="AV200" s="123"/>
      <c r="AW200" s="123"/>
      <c r="AX200" s="123"/>
      <c r="AY200" s="123"/>
      <c r="AZ200" s="123"/>
      <c r="BA200" s="123"/>
      <c r="BB200" s="123"/>
      <c r="BC200" s="123"/>
      <c r="BD200" s="123"/>
      <c r="BE200" s="124"/>
      <c r="BF200" s="123"/>
      <c r="BG200" s="123"/>
      <c r="BH200" s="123"/>
      <c r="BI200" s="94"/>
      <c r="BJ200" s="122"/>
      <c r="BK200" s="93"/>
      <c r="BL200" s="94"/>
      <c r="BM200" s="95"/>
      <c r="BN200" s="93"/>
      <c r="BO200" s="93"/>
      <c r="BP200" s="42"/>
      <c r="BQ200" s="119"/>
    </row>
    <row r="201" spans="1:69" hidden="1" x14ac:dyDescent="0.35">
      <c r="A201" s="133">
        <v>197</v>
      </c>
      <c r="B201" s="123"/>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4"/>
      <c r="AC201" s="123"/>
      <c r="AD201" s="123"/>
      <c r="AE201" s="123"/>
      <c r="AF201" s="123"/>
      <c r="AG201" s="123"/>
      <c r="AH201" s="123"/>
      <c r="AI201" s="123"/>
      <c r="AJ201" s="124"/>
      <c r="AK201" s="124"/>
      <c r="AL201" s="123"/>
      <c r="AM201" s="124"/>
      <c r="AN201" s="124"/>
      <c r="AO201" s="124"/>
      <c r="AP201" s="124"/>
      <c r="AQ201" s="124"/>
      <c r="AR201" s="124"/>
      <c r="AS201" s="124"/>
      <c r="AT201" s="124"/>
      <c r="AU201" s="124"/>
      <c r="AV201" s="123"/>
      <c r="AW201" s="123"/>
      <c r="AX201" s="123"/>
      <c r="AY201" s="123"/>
      <c r="AZ201" s="123"/>
      <c r="BA201" s="123"/>
      <c r="BB201" s="123"/>
      <c r="BC201" s="123"/>
      <c r="BD201" s="123"/>
      <c r="BE201" s="124"/>
      <c r="BF201" s="123"/>
      <c r="BG201" s="123"/>
      <c r="BH201" s="123"/>
      <c r="BI201" s="94"/>
      <c r="BJ201" s="122"/>
      <c r="BK201" s="93"/>
      <c r="BL201" s="94"/>
      <c r="BM201" s="95"/>
      <c r="BN201" s="93"/>
      <c r="BO201" s="93"/>
      <c r="BP201" s="42"/>
      <c r="BQ201" s="119"/>
    </row>
    <row r="202" spans="1:69" hidden="1" x14ac:dyDescent="0.35">
      <c r="A202" s="133">
        <v>198</v>
      </c>
      <c r="B202" s="123"/>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4"/>
      <c r="AC202" s="123"/>
      <c r="AD202" s="123"/>
      <c r="AE202" s="123"/>
      <c r="AF202" s="123"/>
      <c r="AG202" s="123"/>
      <c r="AH202" s="123"/>
      <c r="AI202" s="123"/>
      <c r="AJ202" s="124"/>
      <c r="AK202" s="124"/>
      <c r="AL202" s="123"/>
      <c r="AM202" s="124"/>
      <c r="AN202" s="124"/>
      <c r="AO202" s="124"/>
      <c r="AP202" s="124"/>
      <c r="AQ202" s="124"/>
      <c r="AR202" s="124"/>
      <c r="AS202" s="124"/>
      <c r="AT202" s="124"/>
      <c r="AU202" s="124"/>
      <c r="AV202" s="123"/>
      <c r="AW202" s="123"/>
      <c r="AX202" s="123"/>
      <c r="AY202" s="123"/>
      <c r="AZ202" s="123"/>
      <c r="BA202" s="123"/>
      <c r="BB202" s="123"/>
      <c r="BC202" s="123"/>
      <c r="BD202" s="123"/>
      <c r="BE202" s="124"/>
      <c r="BF202" s="123"/>
      <c r="BG202" s="123"/>
      <c r="BH202" s="123"/>
      <c r="BI202" s="94"/>
      <c r="BJ202" s="122"/>
      <c r="BK202" s="93"/>
      <c r="BL202" s="94"/>
      <c r="BM202" s="95"/>
      <c r="BN202" s="93"/>
      <c r="BO202" s="93"/>
      <c r="BP202" s="42"/>
      <c r="BQ202" s="119"/>
    </row>
    <row r="203" spans="1:69" hidden="1" x14ac:dyDescent="0.35">
      <c r="A203" s="133">
        <v>199</v>
      </c>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4"/>
      <c r="AC203" s="123"/>
      <c r="AD203" s="123"/>
      <c r="AE203" s="123"/>
      <c r="AF203" s="123"/>
      <c r="AG203" s="123"/>
      <c r="AH203" s="123"/>
      <c r="AI203" s="123"/>
      <c r="AJ203" s="124"/>
      <c r="AK203" s="124"/>
      <c r="AL203" s="123"/>
      <c r="AM203" s="124"/>
      <c r="AN203" s="124"/>
      <c r="AO203" s="124"/>
      <c r="AP203" s="124"/>
      <c r="AQ203" s="124"/>
      <c r="AR203" s="124"/>
      <c r="AS203" s="124"/>
      <c r="AT203" s="124"/>
      <c r="AU203" s="124"/>
      <c r="AV203" s="123"/>
      <c r="AW203" s="123"/>
      <c r="AX203" s="123"/>
      <c r="AY203" s="123"/>
      <c r="AZ203" s="123"/>
      <c r="BA203" s="123"/>
      <c r="BB203" s="123"/>
      <c r="BC203" s="123"/>
      <c r="BD203" s="123"/>
      <c r="BE203" s="124"/>
      <c r="BF203" s="123"/>
      <c r="BG203" s="123"/>
      <c r="BH203" s="123"/>
      <c r="BI203" s="94"/>
      <c r="BJ203" s="122"/>
      <c r="BK203" s="93"/>
      <c r="BL203" s="94"/>
      <c r="BM203" s="95"/>
      <c r="BN203" s="93"/>
      <c r="BO203" s="93"/>
      <c r="BP203" s="42"/>
      <c r="BQ203" s="119"/>
    </row>
    <row r="204" spans="1:69" ht="22.75" hidden="1" customHeight="1" x14ac:dyDescent="0.35">
      <c r="A204" s="133">
        <v>200</v>
      </c>
      <c r="B204" s="123"/>
      <c r="C204" s="123"/>
      <c r="D204" s="123"/>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4"/>
      <c r="AC204" s="123"/>
      <c r="AD204" s="123"/>
      <c r="AE204" s="123"/>
      <c r="AF204" s="123"/>
      <c r="AG204" s="123"/>
      <c r="AH204" s="123"/>
      <c r="AI204" s="123"/>
      <c r="AJ204" s="124"/>
      <c r="AK204" s="124"/>
      <c r="AL204" s="123"/>
      <c r="AM204" s="124"/>
      <c r="AN204" s="124"/>
      <c r="AO204" s="124"/>
      <c r="AP204" s="124"/>
      <c r="AQ204" s="124"/>
      <c r="AR204" s="124"/>
      <c r="AS204" s="124"/>
      <c r="AT204" s="124"/>
      <c r="AU204" s="124"/>
      <c r="AV204" s="123"/>
      <c r="AW204" s="123"/>
      <c r="AX204" s="123"/>
      <c r="AY204" s="123"/>
      <c r="AZ204" s="123"/>
      <c r="BA204" s="123"/>
      <c r="BB204" s="123"/>
      <c r="BC204" s="123"/>
      <c r="BD204" s="123"/>
      <c r="BE204" s="124"/>
      <c r="BF204" s="123"/>
      <c r="BG204" s="123"/>
      <c r="BH204" s="123"/>
      <c r="BI204" s="94"/>
      <c r="BJ204" s="122"/>
      <c r="BK204" s="93"/>
      <c r="BL204" s="94"/>
      <c r="BM204" s="95"/>
      <c r="BN204" s="93"/>
      <c r="BO204" s="93"/>
      <c r="BP204" s="42"/>
      <c r="BQ204" s="119"/>
    </row>
    <row r="205" spans="1:69" hidden="1" x14ac:dyDescent="0.35">
      <c r="A205" s="133">
        <v>201</v>
      </c>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4"/>
      <c r="AC205" s="123"/>
      <c r="AD205" s="123"/>
      <c r="AE205" s="123"/>
      <c r="AF205" s="123"/>
      <c r="AG205" s="123"/>
      <c r="AH205" s="123"/>
      <c r="AI205" s="123"/>
      <c r="AJ205" s="124"/>
      <c r="AK205" s="124"/>
      <c r="AL205" s="123"/>
      <c r="AM205" s="124"/>
      <c r="AN205" s="124"/>
      <c r="AO205" s="124"/>
      <c r="AP205" s="124"/>
      <c r="AQ205" s="124"/>
      <c r="AR205" s="124"/>
      <c r="AS205" s="124"/>
      <c r="AT205" s="124"/>
      <c r="AU205" s="124"/>
      <c r="AV205" s="123"/>
      <c r="AW205" s="123"/>
      <c r="AX205" s="123"/>
      <c r="AY205" s="123"/>
      <c r="AZ205" s="123"/>
      <c r="BA205" s="123"/>
      <c r="BB205" s="123"/>
      <c r="BC205" s="123"/>
      <c r="BD205" s="123"/>
      <c r="BE205" s="124"/>
      <c r="BF205" s="123"/>
      <c r="BG205" s="123"/>
      <c r="BH205" s="123"/>
      <c r="BI205" s="94"/>
      <c r="BJ205" s="122"/>
      <c r="BK205" s="93"/>
      <c r="BL205" s="94"/>
      <c r="BM205" s="95"/>
      <c r="BN205" s="93"/>
      <c r="BO205" s="93"/>
      <c r="BP205" s="42"/>
      <c r="BQ205" s="119"/>
    </row>
    <row r="206" spans="1:69" hidden="1" x14ac:dyDescent="0.35">
      <c r="A206" s="133">
        <v>202</v>
      </c>
      <c r="B206" s="123"/>
      <c r="C206" s="123"/>
      <c r="D206" s="123"/>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c r="AA206" s="123"/>
      <c r="AB206" s="124"/>
      <c r="AC206" s="123"/>
      <c r="AD206" s="123"/>
      <c r="AE206" s="123"/>
      <c r="AF206" s="123"/>
      <c r="AG206" s="123"/>
      <c r="AH206" s="123"/>
      <c r="AI206" s="123"/>
      <c r="AJ206" s="124"/>
      <c r="AK206" s="124"/>
      <c r="AL206" s="123"/>
      <c r="AM206" s="124"/>
      <c r="AN206" s="124"/>
      <c r="AO206" s="124"/>
      <c r="AP206" s="124"/>
      <c r="AQ206" s="124"/>
      <c r="AR206" s="124"/>
      <c r="AS206" s="124"/>
      <c r="AT206" s="124"/>
      <c r="AU206" s="124"/>
      <c r="AV206" s="123"/>
      <c r="AW206" s="123"/>
      <c r="AX206" s="123"/>
      <c r="AY206" s="123"/>
      <c r="AZ206" s="123"/>
      <c r="BA206" s="123"/>
      <c r="BB206" s="123"/>
      <c r="BC206" s="123"/>
      <c r="BD206" s="123"/>
      <c r="BE206" s="124"/>
      <c r="BF206" s="123"/>
      <c r="BG206" s="123"/>
      <c r="BH206" s="123"/>
      <c r="BI206" s="94"/>
      <c r="BJ206" s="122"/>
      <c r="BK206" s="93"/>
      <c r="BL206" s="94"/>
      <c r="BM206" s="95"/>
      <c r="BN206" s="93"/>
      <c r="BO206" s="93"/>
      <c r="BP206" s="42"/>
      <c r="BQ206" s="119"/>
    </row>
    <row r="207" spans="1:69" hidden="1" x14ac:dyDescent="0.35">
      <c r="A207" s="133">
        <v>203</v>
      </c>
      <c r="B207" s="123"/>
      <c r="C207" s="123"/>
      <c r="D207" s="123"/>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c r="AA207" s="123"/>
      <c r="AB207" s="124"/>
      <c r="AC207" s="123"/>
      <c r="AD207" s="123"/>
      <c r="AE207" s="123"/>
      <c r="AF207" s="123"/>
      <c r="AG207" s="123"/>
      <c r="AH207" s="123"/>
      <c r="AI207" s="123"/>
      <c r="AJ207" s="124"/>
      <c r="AK207" s="124"/>
      <c r="AL207" s="123"/>
      <c r="AM207" s="124"/>
      <c r="AN207" s="124"/>
      <c r="AO207" s="124"/>
      <c r="AP207" s="124"/>
      <c r="AQ207" s="124"/>
      <c r="AR207" s="124"/>
      <c r="AS207" s="124"/>
      <c r="AT207" s="124"/>
      <c r="AU207" s="124"/>
      <c r="AV207" s="123"/>
      <c r="AW207" s="123"/>
      <c r="AX207" s="123"/>
      <c r="AY207" s="123"/>
      <c r="AZ207" s="123"/>
      <c r="BA207" s="123"/>
      <c r="BB207" s="123"/>
      <c r="BC207" s="123"/>
      <c r="BD207" s="123"/>
      <c r="BE207" s="124"/>
      <c r="BF207" s="123"/>
      <c r="BG207" s="123"/>
      <c r="BH207" s="123"/>
      <c r="BI207" s="94"/>
      <c r="BJ207" s="122"/>
      <c r="BK207" s="93"/>
      <c r="BL207" s="94"/>
      <c r="BM207" s="95"/>
      <c r="BN207" s="93"/>
      <c r="BO207" s="93"/>
      <c r="BP207" s="42"/>
      <c r="BQ207" s="119"/>
    </row>
    <row r="208" spans="1:69" hidden="1" x14ac:dyDescent="0.35">
      <c r="A208" s="133">
        <v>204</v>
      </c>
      <c r="B208" s="123"/>
      <c r="C208" s="123"/>
      <c r="D208" s="123"/>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c r="AA208" s="123"/>
      <c r="AB208" s="124"/>
      <c r="AC208" s="123"/>
      <c r="AD208" s="123"/>
      <c r="AE208" s="123"/>
      <c r="AF208" s="123"/>
      <c r="AG208" s="123"/>
      <c r="AH208" s="123"/>
      <c r="AI208" s="123"/>
      <c r="AJ208" s="124"/>
      <c r="AK208" s="124"/>
      <c r="AL208" s="123"/>
      <c r="AM208" s="124"/>
      <c r="AN208" s="124"/>
      <c r="AO208" s="124"/>
      <c r="AP208" s="124"/>
      <c r="AQ208" s="124"/>
      <c r="AR208" s="124"/>
      <c r="AS208" s="124"/>
      <c r="AT208" s="124"/>
      <c r="AU208" s="124"/>
      <c r="AV208" s="123"/>
      <c r="AW208" s="123"/>
      <c r="AX208" s="123"/>
      <c r="AY208" s="123"/>
      <c r="AZ208" s="123"/>
      <c r="BA208" s="123"/>
      <c r="BB208" s="123"/>
      <c r="BC208" s="123"/>
      <c r="BD208" s="123"/>
      <c r="BE208" s="124"/>
      <c r="BF208" s="123"/>
      <c r="BG208" s="123"/>
      <c r="BH208" s="123"/>
      <c r="BI208" s="94"/>
      <c r="BJ208" s="122"/>
      <c r="BK208" s="93"/>
      <c r="BL208" s="94"/>
      <c r="BM208" s="95"/>
      <c r="BN208" s="93"/>
      <c r="BO208" s="93"/>
      <c r="BP208" s="42"/>
      <c r="BQ208" s="119"/>
    </row>
    <row r="209" spans="1:69" hidden="1" x14ac:dyDescent="0.35">
      <c r="A209" s="133">
        <v>205</v>
      </c>
      <c r="B209" s="123"/>
      <c r="C209" s="123"/>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4"/>
      <c r="AC209" s="123"/>
      <c r="AD209" s="123"/>
      <c r="AE209" s="123"/>
      <c r="AF209" s="123"/>
      <c r="AG209" s="123"/>
      <c r="AH209" s="123"/>
      <c r="AI209" s="123"/>
      <c r="AJ209" s="124"/>
      <c r="AK209" s="124"/>
      <c r="AL209" s="123"/>
      <c r="AM209" s="124"/>
      <c r="AN209" s="124"/>
      <c r="AO209" s="124"/>
      <c r="AP209" s="124"/>
      <c r="AQ209" s="124"/>
      <c r="AR209" s="124"/>
      <c r="AS209" s="124"/>
      <c r="AT209" s="124"/>
      <c r="AU209" s="124"/>
      <c r="AV209" s="123"/>
      <c r="AW209" s="123"/>
      <c r="AX209" s="123"/>
      <c r="AY209" s="123"/>
      <c r="AZ209" s="123"/>
      <c r="BA209" s="123"/>
      <c r="BB209" s="123"/>
      <c r="BC209" s="123"/>
      <c r="BD209" s="123"/>
      <c r="BE209" s="124"/>
      <c r="BF209" s="123"/>
      <c r="BG209" s="123"/>
      <c r="BH209" s="123"/>
      <c r="BI209" s="94"/>
      <c r="BJ209" s="122"/>
      <c r="BK209" s="93"/>
      <c r="BL209" s="94"/>
      <c r="BM209" s="95"/>
      <c r="BN209" s="93"/>
      <c r="BO209" s="93"/>
      <c r="BP209" s="42"/>
      <c r="BQ209" s="119"/>
    </row>
    <row r="210" spans="1:69" hidden="1" x14ac:dyDescent="0.35">
      <c r="A210" s="133">
        <v>206</v>
      </c>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4"/>
      <c r="AC210" s="123"/>
      <c r="AD210" s="123"/>
      <c r="AE210" s="123"/>
      <c r="AF210" s="123"/>
      <c r="AG210" s="123"/>
      <c r="AH210" s="123"/>
      <c r="AI210" s="123"/>
      <c r="AJ210" s="124"/>
      <c r="AK210" s="124"/>
      <c r="AL210" s="123"/>
      <c r="AM210" s="124"/>
      <c r="AN210" s="124"/>
      <c r="AO210" s="124"/>
      <c r="AP210" s="124"/>
      <c r="AQ210" s="124"/>
      <c r="AR210" s="124"/>
      <c r="AS210" s="124"/>
      <c r="AT210" s="124"/>
      <c r="AU210" s="124"/>
      <c r="AV210" s="123"/>
      <c r="AW210" s="123"/>
      <c r="AX210" s="123"/>
      <c r="AY210" s="123"/>
      <c r="AZ210" s="123"/>
      <c r="BA210" s="123"/>
      <c r="BB210" s="123"/>
      <c r="BC210" s="123"/>
      <c r="BD210" s="123"/>
      <c r="BE210" s="124"/>
      <c r="BF210" s="123"/>
      <c r="BG210" s="123"/>
      <c r="BH210" s="123"/>
      <c r="BI210" s="94"/>
      <c r="BJ210" s="122"/>
      <c r="BK210" s="93"/>
      <c r="BL210" s="94"/>
      <c r="BM210" s="95"/>
      <c r="BN210" s="93"/>
      <c r="BO210" s="93"/>
      <c r="BP210" s="42"/>
      <c r="BQ210" s="119"/>
    </row>
    <row r="211" spans="1:69" hidden="1" x14ac:dyDescent="0.35">
      <c r="A211" s="133">
        <v>207</v>
      </c>
      <c r="B211" s="123"/>
      <c r="C211" s="123"/>
      <c r="D211" s="123"/>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c r="AA211" s="123"/>
      <c r="AB211" s="124"/>
      <c r="AC211" s="123"/>
      <c r="AD211" s="123"/>
      <c r="AE211" s="123"/>
      <c r="AF211" s="123"/>
      <c r="AG211" s="123"/>
      <c r="AH211" s="123"/>
      <c r="AI211" s="123"/>
      <c r="AJ211" s="124"/>
      <c r="AK211" s="124"/>
      <c r="AL211" s="123"/>
      <c r="AM211" s="124"/>
      <c r="AN211" s="124"/>
      <c r="AO211" s="124"/>
      <c r="AP211" s="124"/>
      <c r="AQ211" s="124"/>
      <c r="AR211" s="124"/>
      <c r="AS211" s="124"/>
      <c r="AT211" s="124"/>
      <c r="AU211" s="124"/>
      <c r="AV211" s="123"/>
      <c r="AW211" s="123"/>
      <c r="AX211" s="123"/>
      <c r="AY211" s="123"/>
      <c r="AZ211" s="123"/>
      <c r="BA211" s="123"/>
      <c r="BB211" s="123"/>
      <c r="BC211" s="123"/>
      <c r="BD211" s="123"/>
      <c r="BE211" s="124"/>
      <c r="BF211" s="123"/>
      <c r="BG211" s="123"/>
      <c r="BH211" s="123"/>
      <c r="BI211" s="94"/>
      <c r="BJ211" s="122"/>
      <c r="BK211" s="93"/>
      <c r="BL211" s="94"/>
      <c r="BM211" s="95"/>
      <c r="BN211" s="93"/>
      <c r="BO211" s="93"/>
      <c r="BP211" s="42"/>
      <c r="BQ211" s="119"/>
    </row>
    <row r="212" spans="1:69" hidden="1" x14ac:dyDescent="0.35">
      <c r="A212" s="133">
        <v>208</v>
      </c>
      <c r="B212" s="123"/>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4"/>
      <c r="AC212" s="123"/>
      <c r="AD212" s="123"/>
      <c r="AE212" s="123"/>
      <c r="AF212" s="123"/>
      <c r="AG212" s="123"/>
      <c r="AH212" s="123"/>
      <c r="AI212" s="123"/>
      <c r="AJ212" s="124"/>
      <c r="AK212" s="124"/>
      <c r="AL212" s="123"/>
      <c r="AM212" s="124"/>
      <c r="AN212" s="124"/>
      <c r="AO212" s="124"/>
      <c r="AP212" s="124"/>
      <c r="AQ212" s="124"/>
      <c r="AR212" s="124"/>
      <c r="AS212" s="124"/>
      <c r="AT212" s="124"/>
      <c r="AU212" s="124"/>
      <c r="AV212" s="123"/>
      <c r="AW212" s="123"/>
      <c r="AX212" s="123"/>
      <c r="AY212" s="123"/>
      <c r="AZ212" s="123"/>
      <c r="BA212" s="123"/>
      <c r="BB212" s="123"/>
      <c r="BC212" s="123"/>
      <c r="BD212" s="123"/>
      <c r="BE212" s="124"/>
      <c r="BF212" s="123"/>
      <c r="BG212" s="123"/>
      <c r="BH212" s="123"/>
      <c r="BI212" s="94"/>
      <c r="BJ212" s="122"/>
      <c r="BK212" s="93"/>
      <c r="BL212" s="94"/>
      <c r="BM212" s="95"/>
      <c r="BN212" s="93"/>
      <c r="BO212" s="93"/>
      <c r="BP212" s="42"/>
      <c r="BQ212" s="119"/>
    </row>
    <row r="213" spans="1:69" hidden="1" x14ac:dyDescent="0.35">
      <c r="A213" s="133">
        <v>209</v>
      </c>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4"/>
      <c r="AC213" s="123"/>
      <c r="AD213" s="123"/>
      <c r="AE213" s="123"/>
      <c r="AF213" s="123"/>
      <c r="AG213" s="123"/>
      <c r="AH213" s="123"/>
      <c r="AI213" s="123"/>
      <c r="AJ213" s="124"/>
      <c r="AK213" s="124"/>
      <c r="AL213" s="123"/>
      <c r="AM213" s="124"/>
      <c r="AN213" s="124"/>
      <c r="AO213" s="124"/>
      <c r="AP213" s="124"/>
      <c r="AQ213" s="124"/>
      <c r="AR213" s="124"/>
      <c r="AS213" s="124"/>
      <c r="AT213" s="124"/>
      <c r="AU213" s="124"/>
      <c r="AV213" s="123"/>
      <c r="AW213" s="123"/>
      <c r="AX213" s="123"/>
      <c r="AY213" s="123"/>
      <c r="AZ213" s="123"/>
      <c r="BA213" s="123"/>
      <c r="BB213" s="123"/>
      <c r="BC213" s="123"/>
      <c r="BD213" s="123"/>
      <c r="BE213" s="124"/>
      <c r="BF213" s="123"/>
      <c r="BG213" s="123"/>
      <c r="BH213" s="123"/>
      <c r="BI213" s="94"/>
      <c r="BJ213" s="122"/>
      <c r="BK213" s="93"/>
      <c r="BL213" s="94"/>
      <c r="BM213" s="95"/>
      <c r="BN213" s="93"/>
      <c r="BO213" s="93"/>
      <c r="BP213" s="42"/>
      <c r="BQ213" s="119"/>
    </row>
    <row r="214" spans="1:69" hidden="1" x14ac:dyDescent="0.35">
      <c r="A214" s="133">
        <v>210</v>
      </c>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4"/>
      <c r="AC214" s="123"/>
      <c r="AD214" s="123"/>
      <c r="AE214" s="123"/>
      <c r="AF214" s="123"/>
      <c r="AG214" s="123"/>
      <c r="AH214" s="123"/>
      <c r="AI214" s="123"/>
      <c r="AJ214" s="124"/>
      <c r="AK214" s="124"/>
      <c r="AL214" s="123"/>
      <c r="AM214" s="124"/>
      <c r="AN214" s="124"/>
      <c r="AO214" s="124"/>
      <c r="AP214" s="124"/>
      <c r="AQ214" s="124"/>
      <c r="AR214" s="124"/>
      <c r="AS214" s="124"/>
      <c r="AT214" s="124"/>
      <c r="AU214" s="124"/>
      <c r="AV214" s="123"/>
      <c r="AW214" s="123"/>
      <c r="AX214" s="123"/>
      <c r="AY214" s="123"/>
      <c r="AZ214" s="123"/>
      <c r="BA214" s="123"/>
      <c r="BB214" s="123"/>
      <c r="BC214" s="123"/>
      <c r="BD214" s="123"/>
      <c r="BE214" s="124"/>
      <c r="BF214" s="123"/>
      <c r="BG214" s="123"/>
      <c r="BH214" s="123"/>
      <c r="BI214" s="94"/>
      <c r="BJ214" s="122"/>
      <c r="BK214" s="93"/>
      <c r="BL214" s="94"/>
      <c r="BM214" s="95"/>
      <c r="BN214" s="93"/>
      <c r="BO214" s="93"/>
      <c r="BP214" s="42"/>
      <c r="BQ214" s="119"/>
    </row>
    <row r="215" spans="1:69" hidden="1" x14ac:dyDescent="0.35">
      <c r="A215" s="133">
        <v>211</v>
      </c>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4"/>
      <c r="AC215" s="123"/>
      <c r="AD215" s="123"/>
      <c r="AE215" s="123"/>
      <c r="AF215" s="123"/>
      <c r="AG215" s="123"/>
      <c r="AH215" s="123"/>
      <c r="AI215" s="123"/>
      <c r="AJ215" s="124"/>
      <c r="AK215" s="124"/>
      <c r="AL215" s="123"/>
      <c r="AM215" s="124"/>
      <c r="AN215" s="124"/>
      <c r="AO215" s="124"/>
      <c r="AP215" s="124"/>
      <c r="AQ215" s="124"/>
      <c r="AR215" s="124"/>
      <c r="AS215" s="124"/>
      <c r="AT215" s="124"/>
      <c r="AU215" s="124"/>
      <c r="AV215" s="123"/>
      <c r="AW215" s="123"/>
      <c r="AX215" s="123"/>
      <c r="AY215" s="123"/>
      <c r="AZ215" s="123"/>
      <c r="BA215" s="123"/>
      <c r="BB215" s="123"/>
      <c r="BC215" s="123"/>
      <c r="BD215" s="123"/>
      <c r="BE215" s="124"/>
      <c r="BF215" s="123"/>
      <c r="BG215" s="123"/>
      <c r="BH215" s="123"/>
      <c r="BI215" s="94"/>
      <c r="BJ215" s="122"/>
      <c r="BK215" s="93"/>
      <c r="BL215" s="94"/>
      <c r="BM215" s="95"/>
      <c r="BN215" s="93"/>
      <c r="BO215" s="93"/>
      <c r="BP215" s="42"/>
      <c r="BQ215" s="119"/>
    </row>
    <row r="216" spans="1:69" hidden="1" x14ac:dyDescent="0.35">
      <c r="A216" s="133">
        <v>212</v>
      </c>
      <c r="B216" s="123"/>
      <c r="C216" s="123"/>
      <c r="D216" s="123"/>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c r="AA216" s="123"/>
      <c r="AB216" s="124"/>
      <c r="AC216" s="123"/>
      <c r="AD216" s="123"/>
      <c r="AE216" s="123"/>
      <c r="AF216" s="123"/>
      <c r="AG216" s="123"/>
      <c r="AH216" s="123"/>
      <c r="AI216" s="123"/>
      <c r="AJ216" s="124"/>
      <c r="AK216" s="124"/>
      <c r="AL216" s="123"/>
      <c r="AM216" s="124"/>
      <c r="AN216" s="124"/>
      <c r="AO216" s="124"/>
      <c r="AP216" s="124"/>
      <c r="AQ216" s="124"/>
      <c r="AR216" s="124"/>
      <c r="AS216" s="124"/>
      <c r="AT216" s="124"/>
      <c r="AU216" s="124"/>
      <c r="AV216" s="123"/>
      <c r="AW216" s="123"/>
      <c r="AX216" s="123"/>
      <c r="AY216" s="123"/>
      <c r="AZ216" s="123"/>
      <c r="BA216" s="123"/>
      <c r="BB216" s="123"/>
      <c r="BC216" s="123"/>
      <c r="BD216" s="123"/>
      <c r="BE216" s="124"/>
      <c r="BF216" s="123"/>
      <c r="BG216" s="123"/>
      <c r="BH216" s="123"/>
      <c r="BI216" s="94"/>
      <c r="BJ216" s="122"/>
      <c r="BK216" s="93"/>
      <c r="BL216" s="94"/>
      <c r="BM216" s="95"/>
      <c r="BN216" s="93"/>
      <c r="BO216" s="93"/>
      <c r="BP216" s="42"/>
      <c r="BQ216" s="119"/>
    </row>
    <row r="217" spans="1:69" hidden="1" x14ac:dyDescent="0.35">
      <c r="A217" s="133">
        <v>213</v>
      </c>
      <c r="B217" s="123"/>
      <c r="C217" s="123"/>
      <c r="D217" s="123"/>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c r="AA217" s="123"/>
      <c r="AB217" s="124"/>
      <c r="AC217" s="123"/>
      <c r="AD217" s="123"/>
      <c r="AE217" s="123"/>
      <c r="AF217" s="123"/>
      <c r="AG217" s="123"/>
      <c r="AH217" s="123"/>
      <c r="AI217" s="123"/>
      <c r="AJ217" s="124"/>
      <c r="AK217" s="124"/>
      <c r="AL217" s="123"/>
      <c r="AM217" s="124"/>
      <c r="AN217" s="124"/>
      <c r="AO217" s="124"/>
      <c r="AP217" s="124"/>
      <c r="AQ217" s="124"/>
      <c r="AR217" s="124"/>
      <c r="AS217" s="124"/>
      <c r="AT217" s="124"/>
      <c r="AU217" s="124"/>
      <c r="AV217" s="123"/>
      <c r="AW217" s="123"/>
      <c r="AX217" s="123"/>
      <c r="AY217" s="123"/>
      <c r="AZ217" s="123"/>
      <c r="BA217" s="123"/>
      <c r="BB217" s="123"/>
      <c r="BC217" s="123"/>
      <c r="BD217" s="123"/>
      <c r="BE217" s="124"/>
      <c r="BF217" s="123"/>
      <c r="BG217" s="123"/>
      <c r="BH217" s="123"/>
      <c r="BI217" s="94"/>
      <c r="BJ217" s="122"/>
      <c r="BK217" s="93"/>
      <c r="BL217" s="94"/>
      <c r="BM217" s="95"/>
      <c r="BN217" s="93"/>
      <c r="BO217" s="93"/>
      <c r="BP217" s="42"/>
      <c r="BQ217" s="119"/>
    </row>
    <row r="218" spans="1:69" hidden="1" x14ac:dyDescent="0.35">
      <c r="A218" s="133">
        <v>214</v>
      </c>
      <c r="B218" s="123"/>
      <c r="C218" s="123"/>
      <c r="D218" s="123"/>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c r="AA218" s="123"/>
      <c r="AB218" s="124"/>
      <c r="AC218" s="123"/>
      <c r="AD218" s="123"/>
      <c r="AE218" s="123"/>
      <c r="AF218" s="123"/>
      <c r="AG218" s="123"/>
      <c r="AH218" s="123"/>
      <c r="AI218" s="123"/>
      <c r="AJ218" s="124"/>
      <c r="AK218" s="124"/>
      <c r="AL218" s="123"/>
      <c r="AM218" s="124"/>
      <c r="AN218" s="124"/>
      <c r="AO218" s="124"/>
      <c r="AP218" s="124"/>
      <c r="AQ218" s="124"/>
      <c r="AR218" s="124"/>
      <c r="AS218" s="124"/>
      <c r="AT218" s="124"/>
      <c r="AU218" s="124"/>
      <c r="AV218" s="123"/>
      <c r="AW218" s="123"/>
      <c r="AX218" s="123"/>
      <c r="AY218" s="123"/>
      <c r="AZ218" s="123"/>
      <c r="BA218" s="123"/>
      <c r="BB218" s="123"/>
      <c r="BC218" s="123"/>
      <c r="BD218" s="123"/>
      <c r="BE218" s="124"/>
      <c r="BF218" s="123"/>
      <c r="BG218" s="123"/>
      <c r="BH218" s="123"/>
      <c r="BI218" s="94"/>
      <c r="BJ218" s="122"/>
      <c r="BK218" s="93"/>
      <c r="BL218" s="94"/>
      <c r="BM218" s="95"/>
      <c r="BN218" s="93"/>
      <c r="BO218" s="93"/>
      <c r="BP218" s="42"/>
      <c r="BQ218" s="119"/>
    </row>
    <row r="219" spans="1:69" hidden="1" x14ac:dyDescent="0.35">
      <c r="A219" s="133">
        <v>215</v>
      </c>
      <c r="B219" s="123"/>
      <c r="C219" s="123"/>
      <c r="D219" s="123"/>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c r="AA219" s="123"/>
      <c r="AB219" s="124"/>
      <c r="AC219" s="123"/>
      <c r="AD219" s="123"/>
      <c r="AE219" s="123"/>
      <c r="AF219" s="123"/>
      <c r="AG219" s="123"/>
      <c r="AH219" s="123"/>
      <c r="AI219" s="123"/>
      <c r="AJ219" s="124"/>
      <c r="AK219" s="124"/>
      <c r="AL219" s="123"/>
      <c r="AM219" s="124"/>
      <c r="AN219" s="124"/>
      <c r="AO219" s="124"/>
      <c r="AP219" s="124"/>
      <c r="AQ219" s="124"/>
      <c r="AR219" s="124"/>
      <c r="AS219" s="124"/>
      <c r="AT219" s="124"/>
      <c r="AU219" s="124"/>
      <c r="AV219" s="123"/>
      <c r="AW219" s="123"/>
      <c r="AX219" s="123"/>
      <c r="AY219" s="123"/>
      <c r="AZ219" s="123"/>
      <c r="BA219" s="123"/>
      <c r="BB219" s="123"/>
      <c r="BC219" s="123"/>
      <c r="BD219" s="123"/>
      <c r="BE219" s="124"/>
      <c r="BF219" s="123"/>
      <c r="BG219" s="123"/>
      <c r="BH219" s="123"/>
      <c r="BI219" s="94"/>
      <c r="BJ219" s="122"/>
      <c r="BK219" s="93"/>
      <c r="BL219" s="94"/>
      <c r="BM219" s="95"/>
      <c r="BN219" s="93"/>
      <c r="BO219" s="93"/>
      <c r="BP219" s="42"/>
      <c r="BQ219" s="119"/>
    </row>
    <row r="220" spans="1:69" hidden="1" x14ac:dyDescent="0.35">
      <c r="A220" s="133">
        <v>216</v>
      </c>
      <c r="B220" s="123"/>
      <c r="C220" s="123"/>
      <c r="D220" s="123"/>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c r="AA220" s="123"/>
      <c r="AB220" s="124"/>
      <c r="AC220" s="123"/>
      <c r="AD220" s="123"/>
      <c r="AE220" s="123"/>
      <c r="AF220" s="123"/>
      <c r="AG220" s="123"/>
      <c r="AH220" s="123"/>
      <c r="AI220" s="123"/>
      <c r="AJ220" s="124"/>
      <c r="AK220" s="124"/>
      <c r="AL220" s="123"/>
      <c r="AM220" s="124"/>
      <c r="AN220" s="124"/>
      <c r="AO220" s="124"/>
      <c r="AP220" s="124"/>
      <c r="AQ220" s="124"/>
      <c r="AR220" s="124"/>
      <c r="AS220" s="124"/>
      <c r="AT220" s="124"/>
      <c r="AU220" s="124"/>
      <c r="AV220" s="123"/>
      <c r="AW220" s="123"/>
      <c r="AX220" s="123"/>
      <c r="AY220" s="123"/>
      <c r="AZ220" s="123"/>
      <c r="BA220" s="123"/>
      <c r="BB220" s="123"/>
      <c r="BC220" s="123"/>
      <c r="BD220" s="123"/>
      <c r="BE220" s="124"/>
      <c r="BF220" s="123"/>
      <c r="BG220" s="123"/>
      <c r="BH220" s="123"/>
      <c r="BI220" s="94"/>
      <c r="BJ220" s="122"/>
      <c r="BK220" s="93"/>
      <c r="BL220" s="94"/>
      <c r="BM220" s="95"/>
      <c r="BN220" s="93"/>
      <c r="BO220" s="93"/>
      <c r="BP220" s="42"/>
      <c r="BQ220" s="119" t="s">
        <v>228</v>
      </c>
    </row>
    <row r="221" spans="1:69" hidden="1" x14ac:dyDescent="0.35">
      <c r="A221" s="133">
        <v>217</v>
      </c>
      <c r="B221" s="123"/>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4"/>
      <c r="AC221" s="123"/>
      <c r="AD221" s="123"/>
      <c r="AE221" s="123"/>
      <c r="AF221" s="123"/>
      <c r="AG221" s="123"/>
      <c r="AH221" s="123"/>
      <c r="AI221" s="123"/>
      <c r="AJ221" s="124"/>
      <c r="AK221" s="124"/>
      <c r="AL221" s="123"/>
      <c r="AM221" s="124"/>
      <c r="AN221" s="124"/>
      <c r="AO221" s="124"/>
      <c r="AP221" s="124"/>
      <c r="AQ221" s="124"/>
      <c r="AR221" s="124"/>
      <c r="AS221" s="124"/>
      <c r="AT221" s="124"/>
      <c r="AU221" s="124"/>
      <c r="AV221" s="123"/>
      <c r="AW221" s="123"/>
      <c r="AX221" s="123"/>
      <c r="AY221" s="123"/>
      <c r="AZ221" s="123"/>
      <c r="BA221" s="123"/>
      <c r="BB221" s="123"/>
      <c r="BC221" s="123"/>
      <c r="BD221" s="123"/>
      <c r="BE221" s="124"/>
      <c r="BF221" s="123"/>
      <c r="BG221" s="123"/>
      <c r="BH221" s="123"/>
      <c r="BI221" s="94"/>
      <c r="BJ221" s="122"/>
      <c r="BK221" s="93"/>
      <c r="BL221" s="94"/>
      <c r="BM221" s="95"/>
      <c r="BN221" s="93"/>
      <c r="BO221" s="93"/>
      <c r="BP221" s="42"/>
      <c r="BQ221" s="119" t="s">
        <v>228</v>
      </c>
    </row>
    <row r="222" spans="1:69" hidden="1" x14ac:dyDescent="0.35">
      <c r="A222" s="133">
        <v>218</v>
      </c>
      <c r="B222" s="123"/>
      <c r="C222" s="123"/>
      <c r="D222" s="123"/>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c r="AA222" s="123"/>
      <c r="AB222" s="124"/>
      <c r="AC222" s="123"/>
      <c r="AD222" s="123"/>
      <c r="AE222" s="123"/>
      <c r="AF222" s="123"/>
      <c r="AG222" s="123"/>
      <c r="AH222" s="123"/>
      <c r="AI222" s="123"/>
      <c r="AJ222" s="124"/>
      <c r="AK222" s="124"/>
      <c r="AL222" s="123"/>
      <c r="AM222" s="124"/>
      <c r="AN222" s="124"/>
      <c r="AO222" s="124"/>
      <c r="AP222" s="124"/>
      <c r="AQ222" s="124"/>
      <c r="AR222" s="124"/>
      <c r="AS222" s="124"/>
      <c r="AT222" s="124"/>
      <c r="AU222" s="124"/>
      <c r="AV222" s="123"/>
      <c r="AW222" s="123"/>
      <c r="AX222" s="123"/>
      <c r="AY222" s="123"/>
      <c r="AZ222" s="123"/>
      <c r="BA222" s="123"/>
      <c r="BB222" s="123"/>
      <c r="BC222" s="123"/>
      <c r="BD222" s="123"/>
      <c r="BE222" s="124"/>
      <c r="BF222" s="123"/>
      <c r="BG222" s="123"/>
      <c r="BH222" s="123"/>
      <c r="BI222" s="94"/>
      <c r="BJ222" s="122"/>
      <c r="BK222" s="93"/>
      <c r="BL222" s="94"/>
      <c r="BM222" s="95"/>
      <c r="BN222" s="93"/>
      <c r="BO222" s="93"/>
      <c r="BP222" s="42"/>
      <c r="BQ222" s="119"/>
    </row>
    <row r="223" spans="1:69" hidden="1" x14ac:dyDescent="0.35">
      <c r="A223" s="133">
        <v>219</v>
      </c>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4"/>
      <c r="AC223" s="123"/>
      <c r="AD223" s="123"/>
      <c r="AE223" s="123"/>
      <c r="AF223" s="123"/>
      <c r="AG223" s="123"/>
      <c r="AH223" s="123"/>
      <c r="AI223" s="123"/>
      <c r="AJ223" s="124"/>
      <c r="AK223" s="124"/>
      <c r="AL223" s="123"/>
      <c r="AM223" s="124"/>
      <c r="AN223" s="124"/>
      <c r="AO223" s="124"/>
      <c r="AP223" s="124"/>
      <c r="AQ223" s="124"/>
      <c r="AR223" s="124"/>
      <c r="AS223" s="124"/>
      <c r="AT223" s="124"/>
      <c r="AU223" s="124"/>
      <c r="AV223" s="123"/>
      <c r="AW223" s="123"/>
      <c r="AX223" s="123"/>
      <c r="AY223" s="123"/>
      <c r="AZ223" s="123"/>
      <c r="BA223" s="123"/>
      <c r="BB223" s="123"/>
      <c r="BC223" s="123"/>
      <c r="BD223" s="123"/>
      <c r="BE223" s="124"/>
      <c r="BF223" s="123"/>
      <c r="BG223" s="123"/>
      <c r="BH223" s="123"/>
      <c r="BI223" s="94"/>
      <c r="BJ223" s="122"/>
      <c r="BK223" s="93"/>
      <c r="BL223" s="94"/>
      <c r="BM223" s="95"/>
      <c r="BN223" s="93"/>
      <c r="BO223" s="93"/>
      <c r="BP223" s="42"/>
      <c r="BQ223" s="119" t="s">
        <v>230</v>
      </c>
    </row>
    <row r="224" spans="1:69" hidden="1" x14ac:dyDescent="0.35">
      <c r="A224" s="133">
        <v>220</v>
      </c>
      <c r="B224" s="123"/>
      <c r="C224" s="123"/>
      <c r="D224" s="123"/>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c r="AA224" s="123"/>
      <c r="AB224" s="124"/>
      <c r="AC224" s="123"/>
      <c r="AD224" s="123"/>
      <c r="AE224" s="123"/>
      <c r="AF224" s="123"/>
      <c r="AG224" s="123"/>
      <c r="AH224" s="123"/>
      <c r="AI224" s="123"/>
      <c r="AJ224" s="124"/>
      <c r="AK224" s="124"/>
      <c r="AL224" s="123"/>
      <c r="AM224" s="124"/>
      <c r="AN224" s="124"/>
      <c r="AO224" s="124"/>
      <c r="AP224" s="124"/>
      <c r="AQ224" s="124"/>
      <c r="AR224" s="124"/>
      <c r="AS224" s="124"/>
      <c r="AT224" s="124"/>
      <c r="AU224" s="124"/>
      <c r="AV224" s="123"/>
      <c r="AW224" s="123"/>
      <c r="AX224" s="123"/>
      <c r="AY224" s="123"/>
      <c r="AZ224" s="123"/>
      <c r="BA224" s="123"/>
      <c r="BB224" s="123"/>
      <c r="BC224" s="123"/>
      <c r="BD224" s="123"/>
      <c r="BE224" s="124"/>
      <c r="BF224" s="123"/>
      <c r="BG224" s="123"/>
      <c r="BH224" s="123"/>
      <c r="BI224" s="94"/>
      <c r="BJ224" s="122"/>
      <c r="BK224" s="93"/>
      <c r="BL224" s="94"/>
      <c r="BM224" s="95"/>
      <c r="BN224" s="93"/>
      <c r="BO224" s="93"/>
      <c r="BP224" s="42"/>
      <c r="BQ224" s="119" t="s">
        <v>230</v>
      </c>
    </row>
    <row r="225" spans="1:69" hidden="1" x14ac:dyDescent="0.35">
      <c r="A225" s="133">
        <v>221</v>
      </c>
      <c r="B225" s="123"/>
      <c r="C225" s="123"/>
      <c r="D225" s="123"/>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c r="AA225" s="123"/>
      <c r="AB225" s="124"/>
      <c r="AC225" s="123"/>
      <c r="AD225" s="123"/>
      <c r="AE225" s="123"/>
      <c r="AF225" s="123"/>
      <c r="AG225" s="123"/>
      <c r="AH225" s="123"/>
      <c r="AI225" s="123"/>
      <c r="AJ225" s="124"/>
      <c r="AK225" s="124"/>
      <c r="AL225" s="123"/>
      <c r="AM225" s="124"/>
      <c r="AN225" s="124"/>
      <c r="AO225" s="124"/>
      <c r="AP225" s="124"/>
      <c r="AQ225" s="124"/>
      <c r="AR225" s="124"/>
      <c r="AS225" s="124"/>
      <c r="AT225" s="124"/>
      <c r="AU225" s="124"/>
      <c r="AV225" s="123"/>
      <c r="AW225" s="123"/>
      <c r="AX225" s="123"/>
      <c r="AY225" s="123"/>
      <c r="AZ225" s="123"/>
      <c r="BA225" s="123"/>
      <c r="BB225" s="123"/>
      <c r="BC225" s="123"/>
      <c r="BD225" s="123"/>
      <c r="BE225" s="124"/>
      <c r="BF225" s="123"/>
      <c r="BG225" s="123"/>
      <c r="BH225" s="123"/>
      <c r="BI225" s="94"/>
      <c r="BJ225" s="122"/>
      <c r="BK225" s="93"/>
      <c r="BL225" s="94"/>
      <c r="BM225" s="95"/>
      <c r="BN225" s="93"/>
      <c r="BO225" s="93"/>
      <c r="BP225" s="42"/>
      <c r="BQ225" s="119" t="s">
        <v>230</v>
      </c>
    </row>
    <row r="226" spans="1:69" hidden="1" x14ac:dyDescent="0.35">
      <c r="A226" s="133">
        <v>222</v>
      </c>
      <c r="B226" s="123"/>
      <c r="C226" s="123"/>
      <c r="D226" s="123"/>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c r="AA226" s="123"/>
      <c r="AB226" s="124"/>
      <c r="AC226" s="123"/>
      <c r="AD226" s="123"/>
      <c r="AE226" s="123"/>
      <c r="AF226" s="123"/>
      <c r="AG226" s="123"/>
      <c r="AH226" s="123"/>
      <c r="AI226" s="123"/>
      <c r="AJ226" s="124"/>
      <c r="AK226" s="124"/>
      <c r="AL226" s="123"/>
      <c r="AM226" s="124"/>
      <c r="AN226" s="124"/>
      <c r="AO226" s="124"/>
      <c r="AP226" s="124"/>
      <c r="AQ226" s="124"/>
      <c r="AR226" s="124"/>
      <c r="AS226" s="124"/>
      <c r="AT226" s="124"/>
      <c r="AU226" s="124"/>
      <c r="AV226" s="123"/>
      <c r="AW226" s="123"/>
      <c r="AX226" s="123"/>
      <c r="AY226" s="123"/>
      <c r="AZ226" s="123"/>
      <c r="BA226" s="123"/>
      <c r="BB226" s="123"/>
      <c r="BC226" s="123"/>
      <c r="BD226" s="123"/>
      <c r="BE226" s="124"/>
      <c r="BF226" s="123"/>
      <c r="BG226" s="123"/>
      <c r="BH226" s="123"/>
      <c r="BI226" s="94"/>
      <c r="BJ226" s="122"/>
      <c r="BK226" s="93"/>
      <c r="BL226" s="94"/>
      <c r="BM226" s="95"/>
      <c r="BN226" s="93"/>
      <c r="BO226" s="93"/>
      <c r="BP226" s="42"/>
      <c r="BQ226" s="119" t="s">
        <v>230</v>
      </c>
    </row>
    <row r="227" spans="1:69" hidden="1" x14ac:dyDescent="0.35">
      <c r="A227" s="133">
        <v>223</v>
      </c>
      <c r="B227" s="123"/>
      <c r="C227" s="123"/>
      <c r="D227" s="123"/>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c r="AA227" s="123"/>
      <c r="AB227" s="124"/>
      <c r="AC227" s="123"/>
      <c r="AD227" s="123"/>
      <c r="AE227" s="123"/>
      <c r="AF227" s="123"/>
      <c r="AG227" s="123"/>
      <c r="AH227" s="123"/>
      <c r="AI227" s="123"/>
      <c r="AJ227" s="124"/>
      <c r="AK227" s="124"/>
      <c r="AL227" s="123"/>
      <c r="AM227" s="124"/>
      <c r="AN227" s="124"/>
      <c r="AO227" s="124"/>
      <c r="AP227" s="124"/>
      <c r="AQ227" s="124"/>
      <c r="AR227" s="124"/>
      <c r="AS227" s="124"/>
      <c r="AT227" s="124"/>
      <c r="AU227" s="124"/>
      <c r="AV227" s="123"/>
      <c r="AW227" s="123"/>
      <c r="AX227" s="123"/>
      <c r="AY227" s="123"/>
      <c r="AZ227" s="123"/>
      <c r="BA227" s="123"/>
      <c r="BB227" s="123"/>
      <c r="BC227" s="123"/>
      <c r="BD227" s="123"/>
      <c r="BE227" s="124"/>
      <c r="BF227" s="123"/>
      <c r="BG227" s="123"/>
      <c r="BH227" s="123"/>
      <c r="BI227" s="94"/>
      <c r="BJ227" s="122"/>
      <c r="BK227" s="93"/>
      <c r="BL227" s="94"/>
      <c r="BM227" s="95"/>
      <c r="BN227" s="93"/>
      <c r="BO227" s="93"/>
      <c r="BP227" s="42"/>
      <c r="BQ227" s="119" t="s">
        <v>230</v>
      </c>
    </row>
    <row r="228" spans="1:69" hidden="1" x14ac:dyDescent="0.35">
      <c r="A228" s="133">
        <v>224</v>
      </c>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24"/>
      <c r="AC228" s="123"/>
      <c r="AD228" s="123"/>
      <c r="AE228" s="123"/>
      <c r="AF228" s="123"/>
      <c r="AG228" s="123"/>
      <c r="AH228" s="123"/>
      <c r="AI228" s="123"/>
      <c r="AJ228" s="124"/>
      <c r="AK228" s="124"/>
      <c r="AL228" s="123"/>
      <c r="AM228" s="124"/>
      <c r="AN228" s="124"/>
      <c r="AO228" s="124"/>
      <c r="AP228" s="124"/>
      <c r="AQ228" s="124"/>
      <c r="AR228" s="124"/>
      <c r="AS228" s="124"/>
      <c r="AT228" s="124"/>
      <c r="AU228" s="124"/>
      <c r="AV228" s="123"/>
      <c r="AW228" s="123"/>
      <c r="AX228" s="123"/>
      <c r="AY228" s="123"/>
      <c r="AZ228" s="123"/>
      <c r="BA228" s="123"/>
      <c r="BB228" s="123"/>
      <c r="BC228" s="123"/>
      <c r="BD228" s="123"/>
      <c r="BE228" s="124"/>
      <c r="BF228" s="123"/>
      <c r="BG228" s="123"/>
      <c r="BH228" s="123"/>
      <c r="BI228" s="94"/>
      <c r="BJ228" s="122"/>
      <c r="BK228" s="93"/>
      <c r="BL228" s="94"/>
      <c r="BM228" s="95"/>
      <c r="BN228" s="93"/>
      <c r="BO228" s="93"/>
      <c r="BP228" s="42"/>
      <c r="BQ228" s="119" t="s">
        <v>230</v>
      </c>
    </row>
    <row r="229" spans="1:69" hidden="1" x14ac:dyDescent="0.35">
      <c r="A229" s="133">
        <v>225</v>
      </c>
      <c r="B229" s="123"/>
      <c r="C229" s="123"/>
      <c r="D229" s="123"/>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c r="AA229" s="123"/>
      <c r="AB229" s="124"/>
      <c r="AC229" s="123"/>
      <c r="AD229" s="123"/>
      <c r="AE229" s="123"/>
      <c r="AF229" s="123"/>
      <c r="AG229" s="123"/>
      <c r="AH229" s="123"/>
      <c r="AI229" s="123"/>
      <c r="AJ229" s="124"/>
      <c r="AK229" s="124"/>
      <c r="AL229" s="123"/>
      <c r="AM229" s="124"/>
      <c r="AN229" s="124"/>
      <c r="AO229" s="124"/>
      <c r="AP229" s="124"/>
      <c r="AQ229" s="124"/>
      <c r="AR229" s="124"/>
      <c r="AS229" s="124"/>
      <c r="AT229" s="124"/>
      <c r="AU229" s="124"/>
      <c r="AV229" s="123"/>
      <c r="AW229" s="123"/>
      <c r="AX229" s="123"/>
      <c r="AY229" s="123"/>
      <c r="AZ229" s="123"/>
      <c r="BA229" s="123"/>
      <c r="BB229" s="123"/>
      <c r="BC229" s="123"/>
      <c r="BD229" s="123"/>
      <c r="BE229" s="124"/>
      <c r="BF229" s="123"/>
      <c r="BG229" s="123"/>
      <c r="BH229" s="123"/>
      <c r="BI229" s="94"/>
      <c r="BJ229" s="122"/>
      <c r="BK229" s="93"/>
      <c r="BL229" s="94"/>
      <c r="BM229" s="95"/>
      <c r="BN229" s="93"/>
      <c r="BO229" s="93"/>
      <c r="BP229" s="42"/>
      <c r="BQ229" s="119" t="s">
        <v>229</v>
      </c>
    </row>
    <row r="230" spans="1:69" hidden="1" x14ac:dyDescent="0.35">
      <c r="A230" s="133">
        <v>226</v>
      </c>
      <c r="B230" s="123"/>
      <c r="C230" s="123"/>
      <c r="D230" s="123"/>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c r="AA230" s="123"/>
      <c r="AB230" s="124"/>
      <c r="AC230" s="123"/>
      <c r="AD230" s="123"/>
      <c r="AE230" s="123"/>
      <c r="AF230" s="123"/>
      <c r="AG230" s="123"/>
      <c r="AH230" s="123"/>
      <c r="AI230" s="123"/>
      <c r="AJ230" s="124"/>
      <c r="AK230" s="124"/>
      <c r="AL230" s="123"/>
      <c r="AM230" s="124"/>
      <c r="AN230" s="124"/>
      <c r="AO230" s="124"/>
      <c r="AP230" s="124"/>
      <c r="AQ230" s="124"/>
      <c r="AR230" s="124"/>
      <c r="AS230" s="124"/>
      <c r="AT230" s="124"/>
      <c r="AU230" s="124"/>
      <c r="AV230" s="123"/>
      <c r="AW230" s="123"/>
      <c r="AX230" s="123"/>
      <c r="AY230" s="123"/>
      <c r="AZ230" s="123"/>
      <c r="BA230" s="123"/>
      <c r="BB230" s="123"/>
      <c r="BC230" s="123"/>
      <c r="BD230" s="123"/>
      <c r="BE230" s="124"/>
      <c r="BF230" s="123"/>
      <c r="BG230" s="123"/>
      <c r="BH230" s="123"/>
      <c r="BI230" s="94"/>
      <c r="BJ230" s="122"/>
      <c r="BK230" s="93"/>
      <c r="BL230" s="94"/>
      <c r="BM230" s="95"/>
      <c r="BN230" s="93"/>
      <c r="BO230" s="93"/>
      <c r="BP230" s="42"/>
      <c r="BQ230" s="119" t="s">
        <v>229</v>
      </c>
    </row>
    <row r="231" spans="1:69" hidden="1" x14ac:dyDescent="0.35">
      <c r="A231" s="133">
        <v>227</v>
      </c>
      <c r="B231" s="123"/>
      <c r="C231" s="123"/>
      <c r="D231" s="123"/>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c r="AA231" s="123"/>
      <c r="AB231" s="124"/>
      <c r="AC231" s="123"/>
      <c r="AD231" s="123"/>
      <c r="AE231" s="123"/>
      <c r="AF231" s="123"/>
      <c r="AG231" s="123"/>
      <c r="AH231" s="123"/>
      <c r="AI231" s="123"/>
      <c r="AJ231" s="124"/>
      <c r="AK231" s="124"/>
      <c r="AL231" s="123"/>
      <c r="AM231" s="124"/>
      <c r="AN231" s="124"/>
      <c r="AO231" s="124"/>
      <c r="AP231" s="124"/>
      <c r="AQ231" s="124"/>
      <c r="AR231" s="124"/>
      <c r="AS231" s="124"/>
      <c r="AT231" s="124"/>
      <c r="AU231" s="124"/>
      <c r="AV231" s="123"/>
      <c r="AW231" s="123"/>
      <c r="AX231" s="123"/>
      <c r="AY231" s="123"/>
      <c r="AZ231" s="123"/>
      <c r="BA231" s="123"/>
      <c r="BB231" s="123"/>
      <c r="BC231" s="123"/>
      <c r="BD231" s="123"/>
      <c r="BE231" s="124"/>
      <c r="BF231" s="123"/>
      <c r="BG231" s="123"/>
      <c r="BH231" s="123"/>
      <c r="BI231" s="94"/>
      <c r="BJ231" s="122"/>
      <c r="BK231" s="93"/>
      <c r="BL231" s="94"/>
      <c r="BM231" s="95"/>
      <c r="BN231" s="93"/>
      <c r="BO231" s="93"/>
      <c r="BP231" s="42"/>
      <c r="BQ231" s="119" t="s">
        <v>228</v>
      </c>
    </row>
    <row r="232" spans="1:69" hidden="1" x14ac:dyDescent="0.35">
      <c r="A232" s="133">
        <v>228</v>
      </c>
      <c r="B232" s="123"/>
      <c r="C232" s="123"/>
      <c r="D232" s="123"/>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c r="AA232" s="123"/>
      <c r="AB232" s="124"/>
      <c r="AC232" s="123"/>
      <c r="AD232" s="123"/>
      <c r="AE232" s="123"/>
      <c r="AF232" s="123"/>
      <c r="AG232" s="123"/>
      <c r="AH232" s="123"/>
      <c r="AI232" s="123"/>
      <c r="AJ232" s="124"/>
      <c r="AK232" s="124"/>
      <c r="AL232" s="123"/>
      <c r="AM232" s="124"/>
      <c r="AN232" s="124"/>
      <c r="AO232" s="124"/>
      <c r="AP232" s="124"/>
      <c r="AQ232" s="124"/>
      <c r="AR232" s="124"/>
      <c r="AS232" s="124"/>
      <c r="AT232" s="124"/>
      <c r="AU232" s="124"/>
      <c r="AV232" s="123"/>
      <c r="AW232" s="123"/>
      <c r="AX232" s="123"/>
      <c r="AY232" s="123"/>
      <c r="AZ232" s="123"/>
      <c r="BA232" s="123"/>
      <c r="BB232" s="123"/>
      <c r="BC232" s="123"/>
      <c r="BD232" s="123"/>
      <c r="BE232" s="124"/>
      <c r="BF232" s="123"/>
      <c r="BG232" s="123"/>
      <c r="BH232" s="123"/>
      <c r="BI232" s="94"/>
      <c r="BJ232" s="122"/>
      <c r="BK232" s="93"/>
      <c r="BL232" s="94"/>
      <c r="BM232" s="95"/>
      <c r="BN232" s="93"/>
      <c r="BO232" s="93"/>
      <c r="BP232" s="42"/>
      <c r="BQ232" s="121"/>
    </row>
    <row r="233" spans="1:69" hidden="1" x14ac:dyDescent="0.35">
      <c r="A233" s="133">
        <v>229</v>
      </c>
      <c r="B233" s="123"/>
      <c r="C233" s="123"/>
      <c r="D233" s="123"/>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c r="AA233" s="123"/>
      <c r="AB233" s="124"/>
      <c r="AC233" s="123"/>
      <c r="AD233" s="123"/>
      <c r="AE233" s="123"/>
      <c r="AF233" s="123"/>
      <c r="AG233" s="123"/>
      <c r="AH233" s="123"/>
      <c r="AI233" s="123"/>
      <c r="AJ233" s="124"/>
      <c r="AK233" s="124"/>
      <c r="AL233" s="123"/>
      <c r="AM233" s="124"/>
      <c r="AN233" s="124"/>
      <c r="AO233" s="124"/>
      <c r="AP233" s="124"/>
      <c r="AQ233" s="124"/>
      <c r="AR233" s="124"/>
      <c r="AS233" s="124"/>
      <c r="AT233" s="124"/>
      <c r="AU233" s="124"/>
      <c r="AV233" s="123"/>
      <c r="AW233" s="123"/>
      <c r="AX233" s="123"/>
      <c r="AY233" s="123"/>
      <c r="AZ233" s="123"/>
      <c r="BA233" s="123"/>
      <c r="BB233" s="123"/>
      <c r="BC233" s="123"/>
      <c r="BD233" s="123"/>
      <c r="BE233" s="124"/>
      <c r="BF233" s="123"/>
      <c r="BG233" s="123"/>
      <c r="BH233" s="94"/>
      <c r="BI233" s="94"/>
      <c r="BJ233" s="94"/>
      <c r="BK233" s="93"/>
      <c r="BL233" s="94"/>
      <c r="BM233" s="95"/>
      <c r="BN233" s="93"/>
      <c r="BO233" s="93"/>
      <c r="BP233" s="42"/>
      <c r="BQ233" s="119"/>
    </row>
    <row r="234" spans="1:69" hidden="1" x14ac:dyDescent="0.35">
      <c r="A234" s="133">
        <v>230</v>
      </c>
      <c r="B234" s="123"/>
      <c r="C234" s="123"/>
      <c r="D234" s="123"/>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c r="AA234" s="123"/>
      <c r="AB234" s="124"/>
      <c r="AC234" s="123"/>
      <c r="AD234" s="123"/>
      <c r="AE234" s="123"/>
      <c r="AF234" s="123"/>
      <c r="AG234" s="123"/>
      <c r="AH234" s="123"/>
      <c r="AI234" s="123"/>
      <c r="AJ234" s="124"/>
      <c r="AK234" s="124"/>
      <c r="AL234" s="123"/>
      <c r="AM234" s="124"/>
      <c r="AN234" s="124"/>
      <c r="AO234" s="124"/>
      <c r="AP234" s="124"/>
      <c r="AQ234" s="124"/>
      <c r="AR234" s="124"/>
      <c r="AS234" s="124"/>
      <c r="AT234" s="124"/>
      <c r="AU234" s="124"/>
      <c r="AV234" s="123"/>
      <c r="AW234" s="123"/>
      <c r="AX234" s="123"/>
      <c r="AY234" s="123"/>
      <c r="AZ234" s="123"/>
      <c r="BA234" s="123"/>
      <c r="BB234" s="123"/>
      <c r="BC234" s="123"/>
      <c r="BD234" s="123"/>
      <c r="BE234" s="124"/>
      <c r="BF234" s="123"/>
      <c r="BG234" s="123"/>
      <c r="BH234" s="94"/>
      <c r="BI234" s="94"/>
      <c r="BJ234" s="94"/>
      <c r="BK234" s="93"/>
      <c r="BL234" s="94"/>
      <c r="BM234" s="95"/>
      <c r="BN234" s="93"/>
      <c r="BO234" s="93"/>
      <c r="BP234" s="42"/>
      <c r="BQ234" s="119"/>
    </row>
    <row r="235" spans="1:69" hidden="1" x14ac:dyDescent="0.35">
      <c r="A235" s="133">
        <v>231</v>
      </c>
      <c r="B235" s="123"/>
      <c r="C235" s="123"/>
      <c r="D235" s="123"/>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c r="AA235" s="123"/>
      <c r="AB235" s="124"/>
      <c r="AC235" s="123"/>
      <c r="AD235" s="123"/>
      <c r="AE235" s="123"/>
      <c r="AF235" s="123"/>
      <c r="AG235" s="123"/>
      <c r="AH235" s="123"/>
      <c r="AI235" s="123"/>
      <c r="AJ235" s="124"/>
      <c r="AK235" s="124"/>
      <c r="AL235" s="123"/>
      <c r="AM235" s="124"/>
      <c r="AN235" s="124"/>
      <c r="AO235" s="124"/>
      <c r="AP235" s="124"/>
      <c r="AQ235" s="124"/>
      <c r="AR235" s="124"/>
      <c r="AS235" s="124"/>
      <c r="AT235" s="124"/>
      <c r="AU235" s="124"/>
      <c r="AV235" s="123"/>
      <c r="AW235" s="123"/>
      <c r="AX235" s="123"/>
      <c r="AY235" s="123"/>
      <c r="AZ235" s="123"/>
      <c r="BA235" s="123"/>
      <c r="BB235" s="123"/>
      <c r="BC235" s="123"/>
      <c r="BD235" s="123"/>
      <c r="BE235" s="124"/>
      <c r="BF235" s="123"/>
      <c r="BG235" s="123"/>
      <c r="BH235" s="94"/>
      <c r="BI235" s="94"/>
      <c r="BJ235" s="94"/>
      <c r="BK235" s="93"/>
      <c r="BL235" s="94"/>
      <c r="BM235" s="95"/>
      <c r="BN235" s="93"/>
      <c r="BO235" s="93"/>
      <c r="BP235" s="42"/>
      <c r="BQ235" s="119"/>
    </row>
    <row r="236" spans="1:69" hidden="1" x14ac:dyDescent="0.35">
      <c r="A236" s="133">
        <v>232</v>
      </c>
      <c r="B236" s="123"/>
      <c r="C236" s="123"/>
      <c r="D236" s="123"/>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c r="AA236" s="123"/>
      <c r="AB236" s="124"/>
      <c r="AC236" s="123"/>
      <c r="AD236" s="123"/>
      <c r="AE236" s="123"/>
      <c r="AF236" s="123"/>
      <c r="AG236" s="123"/>
      <c r="AH236" s="123"/>
      <c r="AI236" s="123"/>
      <c r="AJ236" s="124"/>
      <c r="AK236" s="124"/>
      <c r="AL236" s="123"/>
      <c r="AM236" s="124"/>
      <c r="AN236" s="124"/>
      <c r="AO236" s="124"/>
      <c r="AP236" s="124"/>
      <c r="AQ236" s="124"/>
      <c r="AR236" s="124"/>
      <c r="AS236" s="124"/>
      <c r="AT236" s="124"/>
      <c r="AU236" s="124"/>
      <c r="AV236" s="123"/>
      <c r="AW236" s="123"/>
      <c r="AX236" s="123"/>
      <c r="AY236" s="123"/>
      <c r="AZ236" s="123"/>
      <c r="BA236" s="123"/>
      <c r="BB236" s="123"/>
      <c r="BC236" s="123"/>
      <c r="BD236" s="123"/>
      <c r="BE236" s="124"/>
      <c r="BF236" s="123"/>
      <c r="BG236" s="123"/>
      <c r="BH236" s="94"/>
      <c r="BI236" s="94"/>
      <c r="BJ236" s="94"/>
      <c r="BK236" s="93"/>
      <c r="BL236" s="94"/>
      <c r="BM236" s="95"/>
      <c r="BN236" s="93"/>
      <c r="BO236" s="93"/>
      <c r="BP236" s="42"/>
      <c r="BQ236" s="119"/>
    </row>
    <row r="237" spans="1:69" hidden="1" x14ac:dyDescent="0.35">
      <c r="A237" s="133">
        <v>233</v>
      </c>
      <c r="B237" s="123"/>
      <c r="C237" s="123"/>
      <c r="D237" s="123"/>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c r="AA237" s="123"/>
      <c r="AB237" s="124"/>
      <c r="AC237" s="123"/>
      <c r="AD237" s="123"/>
      <c r="AE237" s="123"/>
      <c r="AF237" s="123"/>
      <c r="AG237" s="123"/>
      <c r="AH237" s="123"/>
      <c r="AI237" s="123"/>
      <c r="AJ237" s="124"/>
      <c r="AK237" s="124"/>
      <c r="AL237" s="123"/>
      <c r="AM237" s="124"/>
      <c r="AN237" s="124"/>
      <c r="AO237" s="124"/>
      <c r="AP237" s="124"/>
      <c r="AQ237" s="124"/>
      <c r="AR237" s="124"/>
      <c r="AS237" s="124"/>
      <c r="AT237" s="124"/>
      <c r="AU237" s="124"/>
      <c r="AV237" s="123"/>
      <c r="AW237" s="123"/>
      <c r="AX237" s="123"/>
      <c r="AY237" s="123"/>
      <c r="AZ237" s="123"/>
      <c r="BA237" s="123"/>
      <c r="BB237" s="123"/>
      <c r="BC237" s="123"/>
      <c r="BD237" s="123"/>
      <c r="BE237" s="124"/>
      <c r="BF237" s="123"/>
      <c r="BG237" s="123"/>
      <c r="BH237" s="94"/>
      <c r="BI237" s="94"/>
      <c r="BJ237" s="94"/>
      <c r="BK237" s="93"/>
      <c r="BL237" s="94"/>
      <c r="BM237" s="95"/>
      <c r="BN237" s="93"/>
      <c r="BO237" s="93"/>
      <c r="BP237" s="42"/>
      <c r="BQ237" s="119"/>
    </row>
    <row r="238" spans="1:69" hidden="1" x14ac:dyDescent="0.35">
      <c r="A238" s="133">
        <v>234</v>
      </c>
      <c r="B238" s="123"/>
      <c r="C238" s="123"/>
      <c r="D238" s="123"/>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c r="AA238" s="123"/>
      <c r="AB238" s="124"/>
      <c r="AC238" s="123"/>
      <c r="AD238" s="123"/>
      <c r="AE238" s="123"/>
      <c r="AF238" s="123"/>
      <c r="AG238" s="123"/>
      <c r="AH238" s="123"/>
      <c r="AI238" s="123"/>
      <c r="AJ238" s="124"/>
      <c r="AK238" s="124"/>
      <c r="AL238" s="123"/>
      <c r="AM238" s="124"/>
      <c r="AN238" s="124"/>
      <c r="AO238" s="124"/>
      <c r="AP238" s="124"/>
      <c r="AQ238" s="124"/>
      <c r="AR238" s="124"/>
      <c r="AS238" s="124"/>
      <c r="AT238" s="124"/>
      <c r="AU238" s="124"/>
      <c r="AV238" s="123"/>
      <c r="AW238" s="123"/>
      <c r="AX238" s="123"/>
      <c r="AY238" s="123"/>
      <c r="AZ238" s="123"/>
      <c r="BA238" s="123"/>
      <c r="BB238" s="123"/>
      <c r="BC238" s="123"/>
      <c r="BD238" s="123"/>
      <c r="BE238" s="124"/>
      <c r="BF238" s="123"/>
      <c r="BG238" s="123"/>
      <c r="BH238" s="94"/>
      <c r="BI238" s="94"/>
      <c r="BJ238" s="94"/>
      <c r="BK238" s="93"/>
      <c r="BL238" s="94"/>
      <c r="BM238" s="95"/>
      <c r="BN238" s="93"/>
      <c r="BO238" s="93"/>
      <c r="BP238" s="42"/>
      <c r="BQ238" s="119"/>
    </row>
    <row r="239" spans="1:69" hidden="1" x14ac:dyDescent="0.35">
      <c r="A239" s="133">
        <v>235</v>
      </c>
      <c r="B239" s="123"/>
      <c r="C239" s="123"/>
      <c r="D239" s="123"/>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4"/>
      <c r="AC239" s="123"/>
      <c r="AD239" s="123"/>
      <c r="AE239" s="123"/>
      <c r="AF239" s="123"/>
      <c r="AG239" s="123"/>
      <c r="AH239" s="123"/>
      <c r="AI239" s="123"/>
      <c r="AJ239" s="124"/>
      <c r="AK239" s="124"/>
      <c r="AL239" s="123"/>
      <c r="AM239" s="124"/>
      <c r="AN239" s="124"/>
      <c r="AO239" s="124"/>
      <c r="AP239" s="124"/>
      <c r="AQ239" s="124"/>
      <c r="AR239" s="124"/>
      <c r="AS239" s="124"/>
      <c r="AT239" s="124"/>
      <c r="AU239" s="124"/>
      <c r="AV239" s="123"/>
      <c r="AW239" s="123"/>
      <c r="AX239" s="123"/>
      <c r="AY239" s="123"/>
      <c r="AZ239" s="123"/>
      <c r="BA239" s="123"/>
      <c r="BB239" s="123"/>
      <c r="BC239" s="123"/>
      <c r="BD239" s="123"/>
      <c r="BE239" s="124"/>
      <c r="BF239" s="123"/>
      <c r="BG239" s="123"/>
      <c r="BH239" s="94"/>
      <c r="BI239" s="94"/>
      <c r="BJ239" s="94"/>
      <c r="BK239" s="93"/>
      <c r="BL239" s="94"/>
      <c r="BM239" s="95"/>
      <c r="BN239" s="93"/>
      <c r="BO239" s="93"/>
      <c r="BP239" s="42"/>
      <c r="BQ239" s="119"/>
    </row>
    <row r="240" spans="1:69" hidden="1" x14ac:dyDescent="0.35">
      <c r="A240" s="133">
        <v>236</v>
      </c>
      <c r="B240" s="123"/>
      <c r="C240" s="123"/>
      <c r="D240" s="123"/>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c r="AA240" s="123"/>
      <c r="AB240" s="124"/>
      <c r="AC240" s="123"/>
      <c r="AD240" s="123"/>
      <c r="AE240" s="123"/>
      <c r="AF240" s="123"/>
      <c r="AG240" s="123"/>
      <c r="AH240" s="123"/>
      <c r="AI240" s="123"/>
      <c r="AJ240" s="124"/>
      <c r="AK240" s="124"/>
      <c r="AL240" s="123"/>
      <c r="AM240" s="124"/>
      <c r="AN240" s="124"/>
      <c r="AO240" s="124"/>
      <c r="AP240" s="124"/>
      <c r="AQ240" s="124"/>
      <c r="AR240" s="124"/>
      <c r="AS240" s="124"/>
      <c r="AT240" s="124"/>
      <c r="AU240" s="124"/>
      <c r="AV240" s="123"/>
      <c r="AW240" s="123"/>
      <c r="AX240" s="123"/>
      <c r="AY240" s="123"/>
      <c r="AZ240" s="123"/>
      <c r="BA240" s="123"/>
      <c r="BB240" s="123"/>
      <c r="BC240" s="123"/>
      <c r="BD240" s="123"/>
      <c r="BE240" s="124"/>
      <c r="BF240" s="123"/>
      <c r="BG240" s="123"/>
      <c r="BH240" s="94"/>
      <c r="BI240" s="94"/>
      <c r="BJ240" s="94"/>
      <c r="BK240" s="93"/>
      <c r="BL240" s="94"/>
      <c r="BM240" s="95"/>
      <c r="BN240" s="93"/>
      <c r="BO240" s="93"/>
      <c r="BP240" s="42"/>
      <c r="BQ240" s="119"/>
    </row>
    <row r="241" spans="1:69" hidden="1" x14ac:dyDescent="0.35">
      <c r="A241" s="133">
        <v>237</v>
      </c>
      <c r="B241" s="123"/>
      <c r="C241" s="123"/>
      <c r="D241" s="123"/>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c r="AA241" s="123"/>
      <c r="AB241" s="124"/>
      <c r="AC241" s="123"/>
      <c r="AD241" s="123"/>
      <c r="AE241" s="123"/>
      <c r="AF241" s="123"/>
      <c r="AG241" s="123"/>
      <c r="AH241" s="123"/>
      <c r="AI241" s="123"/>
      <c r="AJ241" s="124"/>
      <c r="AK241" s="124"/>
      <c r="AL241" s="123"/>
      <c r="AM241" s="124"/>
      <c r="AN241" s="124"/>
      <c r="AO241" s="124"/>
      <c r="AP241" s="124"/>
      <c r="AQ241" s="124"/>
      <c r="AR241" s="124"/>
      <c r="AS241" s="124"/>
      <c r="AT241" s="124"/>
      <c r="AU241" s="124"/>
      <c r="AV241" s="123"/>
      <c r="AW241" s="123"/>
      <c r="AX241" s="123"/>
      <c r="AY241" s="123"/>
      <c r="AZ241" s="123"/>
      <c r="BA241" s="123"/>
      <c r="BB241" s="123"/>
      <c r="BC241" s="123"/>
      <c r="BD241" s="123"/>
      <c r="BE241" s="124"/>
      <c r="BF241" s="123"/>
      <c r="BG241" s="123"/>
      <c r="BH241" s="94"/>
      <c r="BI241" s="94"/>
      <c r="BJ241" s="94"/>
      <c r="BK241" s="93"/>
      <c r="BL241" s="94"/>
      <c r="BM241" s="95"/>
      <c r="BN241" s="93"/>
      <c r="BO241" s="93"/>
      <c r="BP241" s="42"/>
      <c r="BQ241" s="119"/>
    </row>
    <row r="242" spans="1:69" hidden="1" x14ac:dyDescent="0.35">
      <c r="A242" s="133">
        <v>238</v>
      </c>
      <c r="B242" s="123"/>
      <c r="C242" s="123"/>
      <c r="D242" s="123"/>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c r="AA242" s="123"/>
      <c r="AB242" s="124"/>
      <c r="AC242" s="123"/>
      <c r="AD242" s="123"/>
      <c r="AE242" s="123"/>
      <c r="AF242" s="123"/>
      <c r="AG242" s="123"/>
      <c r="AH242" s="123"/>
      <c r="AI242" s="123"/>
      <c r="AJ242" s="124"/>
      <c r="AK242" s="124"/>
      <c r="AL242" s="123"/>
      <c r="AM242" s="124"/>
      <c r="AN242" s="124"/>
      <c r="AO242" s="124"/>
      <c r="AP242" s="124"/>
      <c r="AQ242" s="124"/>
      <c r="AR242" s="124"/>
      <c r="AS242" s="124"/>
      <c r="AT242" s="124"/>
      <c r="AU242" s="124"/>
      <c r="AV242" s="123"/>
      <c r="AW242" s="123"/>
      <c r="AX242" s="123"/>
      <c r="AY242" s="123"/>
      <c r="AZ242" s="123"/>
      <c r="BA242" s="123"/>
      <c r="BB242" s="123"/>
      <c r="BC242" s="123"/>
      <c r="BD242" s="123"/>
      <c r="BE242" s="124"/>
      <c r="BF242" s="123"/>
      <c r="BG242" s="123"/>
      <c r="BH242" s="94"/>
      <c r="BI242" s="94"/>
      <c r="BJ242" s="94"/>
      <c r="BK242" s="93"/>
      <c r="BL242" s="94"/>
      <c r="BM242" s="95"/>
      <c r="BN242" s="93"/>
      <c r="BO242" s="93"/>
      <c r="BP242" s="42"/>
      <c r="BQ242" s="119"/>
    </row>
    <row r="243" spans="1:69" ht="22.75" hidden="1" customHeight="1" x14ac:dyDescent="0.35">
      <c r="A243" s="133">
        <v>239</v>
      </c>
      <c r="B243" s="123"/>
      <c r="C243" s="123"/>
      <c r="D243" s="123"/>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c r="AA243" s="123"/>
      <c r="AB243" s="124"/>
      <c r="AC243" s="123"/>
      <c r="AD243" s="123"/>
      <c r="AE243" s="123"/>
      <c r="AF243" s="123"/>
      <c r="AG243" s="123"/>
      <c r="AH243" s="123"/>
      <c r="AI243" s="123"/>
      <c r="AJ243" s="124"/>
      <c r="AK243" s="124"/>
      <c r="AL243" s="123"/>
      <c r="AM243" s="124"/>
      <c r="AN243" s="124"/>
      <c r="AO243" s="124"/>
      <c r="AP243" s="124"/>
      <c r="AQ243" s="124"/>
      <c r="AR243" s="124"/>
      <c r="AS243" s="124"/>
      <c r="AT243" s="124"/>
      <c r="AU243" s="124"/>
      <c r="AV243" s="123"/>
      <c r="AW243" s="123"/>
      <c r="AX243" s="123"/>
      <c r="AY243" s="123"/>
      <c r="AZ243" s="123"/>
      <c r="BA243" s="123"/>
      <c r="BB243" s="123"/>
      <c r="BC243" s="123"/>
      <c r="BD243" s="123"/>
      <c r="BE243" s="124"/>
      <c r="BF243" s="123"/>
      <c r="BG243" s="123"/>
      <c r="BH243" s="94"/>
      <c r="BI243" s="94"/>
      <c r="BJ243" s="94"/>
      <c r="BK243" s="93"/>
      <c r="BL243" s="94"/>
      <c r="BM243" s="95"/>
      <c r="BN243" s="93"/>
      <c r="BO243" s="93"/>
      <c r="BP243" s="42"/>
      <c r="BQ243" s="119"/>
    </row>
    <row r="244" spans="1:69" hidden="1" x14ac:dyDescent="0.35">
      <c r="A244" s="133">
        <v>240</v>
      </c>
      <c r="B244" s="123"/>
      <c r="C244" s="123"/>
      <c r="D244" s="123"/>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c r="AA244" s="123"/>
      <c r="AB244" s="124"/>
      <c r="AC244" s="123"/>
      <c r="AD244" s="123"/>
      <c r="AE244" s="123"/>
      <c r="AF244" s="123"/>
      <c r="AG244" s="123"/>
      <c r="AH244" s="123"/>
      <c r="AI244" s="123"/>
      <c r="AJ244" s="124"/>
      <c r="AK244" s="124"/>
      <c r="AL244" s="123"/>
      <c r="AM244" s="124"/>
      <c r="AN244" s="124"/>
      <c r="AO244" s="124"/>
      <c r="AP244" s="124"/>
      <c r="AQ244" s="124"/>
      <c r="AR244" s="124"/>
      <c r="AS244" s="124"/>
      <c r="AT244" s="124"/>
      <c r="AU244" s="124"/>
      <c r="AV244" s="123"/>
      <c r="AW244" s="123"/>
      <c r="AX244" s="123"/>
      <c r="AY244" s="123"/>
      <c r="AZ244" s="123"/>
      <c r="BA244" s="123"/>
      <c r="BB244" s="123"/>
      <c r="BC244" s="123"/>
      <c r="BD244" s="123"/>
      <c r="BE244" s="124"/>
      <c r="BF244" s="123"/>
      <c r="BG244" s="123"/>
      <c r="BH244" s="94"/>
      <c r="BI244" s="94"/>
      <c r="BJ244" s="94"/>
      <c r="BK244" s="93"/>
      <c r="BL244" s="94"/>
      <c r="BM244" s="95"/>
      <c r="BN244" s="93"/>
      <c r="BO244" s="93"/>
      <c r="BP244" s="42"/>
      <c r="BQ244" s="119"/>
    </row>
    <row r="245" spans="1:69" hidden="1" x14ac:dyDescent="0.35">
      <c r="A245" s="133">
        <v>241</v>
      </c>
      <c r="B245" s="123"/>
      <c r="C245" s="123"/>
      <c r="D245" s="123"/>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c r="AA245" s="123"/>
      <c r="AB245" s="124"/>
      <c r="AC245" s="123"/>
      <c r="AD245" s="123"/>
      <c r="AE245" s="123"/>
      <c r="AF245" s="123"/>
      <c r="AG245" s="123"/>
      <c r="AH245" s="123"/>
      <c r="AI245" s="123"/>
      <c r="AJ245" s="124"/>
      <c r="AK245" s="124"/>
      <c r="AL245" s="123"/>
      <c r="AM245" s="124"/>
      <c r="AN245" s="124"/>
      <c r="AO245" s="124"/>
      <c r="AP245" s="124"/>
      <c r="AQ245" s="124"/>
      <c r="AR245" s="124"/>
      <c r="AS245" s="124"/>
      <c r="AT245" s="124"/>
      <c r="AU245" s="124"/>
      <c r="AV245" s="123"/>
      <c r="AW245" s="123"/>
      <c r="AX245" s="123"/>
      <c r="AY245" s="123"/>
      <c r="AZ245" s="123"/>
      <c r="BA245" s="123"/>
      <c r="BB245" s="123"/>
      <c r="BC245" s="123"/>
      <c r="BD245" s="123"/>
      <c r="BE245" s="124"/>
      <c r="BF245" s="123"/>
      <c r="BG245" s="123"/>
      <c r="BH245" s="94"/>
      <c r="BI245" s="94"/>
      <c r="BJ245" s="94"/>
      <c r="BK245" s="93"/>
      <c r="BL245" s="94"/>
      <c r="BM245" s="95"/>
      <c r="BN245" s="93"/>
      <c r="BO245" s="93"/>
      <c r="BP245" s="42"/>
      <c r="BQ245" s="119"/>
    </row>
    <row r="246" spans="1:69" hidden="1" x14ac:dyDescent="0.35">
      <c r="A246" s="133">
        <v>242</v>
      </c>
      <c r="B246" s="123"/>
      <c r="C246" s="123"/>
      <c r="D246" s="123"/>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c r="AA246" s="123"/>
      <c r="AB246" s="124"/>
      <c r="AC246" s="123"/>
      <c r="AD246" s="123"/>
      <c r="AE246" s="123"/>
      <c r="AF246" s="123"/>
      <c r="AG246" s="123"/>
      <c r="AH246" s="123"/>
      <c r="AI246" s="123"/>
      <c r="AJ246" s="124"/>
      <c r="AK246" s="124"/>
      <c r="AL246" s="123"/>
      <c r="AM246" s="124"/>
      <c r="AN246" s="124"/>
      <c r="AO246" s="124"/>
      <c r="AP246" s="124"/>
      <c r="AQ246" s="124"/>
      <c r="AR246" s="124"/>
      <c r="AS246" s="124"/>
      <c r="AT246" s="124"/>
      <c r="AU246" s="124"/>
      <c r="AV246" s="123"/>
      <c r="AW246" s="123"/>
      <c r="AX246" s="123"/>
      <c r="AY246" s="123"/>
      <c r="AZ246" s="123"/>
      <c r="BA246" s="123"/>
      <c r="BB246" s="123"/>
      <c r="BC246" s="123"/>
      <c r="BD246" s="123"/>
      <c r="BE246" s="124"/>
      <c r="BF246" s="123"/>
      <c r="BG246" s="123"/>
      <c r="BH246" s="94"/>
      <c r="BI246" s="94"/>
      <c r="BJ246" s="94"/>
      <c r="BK246" s="93"/>
      <c r="BL246" s="94"/>
      <c r="BM246" s="95"/>
      <c r="BN246" s="93"/>
      <c r="BO246" s="93"/>
      <c r="BP246" s="42"/>
      <c r="BQ246" s="119"/>
    </row>
    <row r="247" spans="1:69" hidden="1" x14ac:dyDescent="0.35">
      <c r="A247" s="133">
        <v>243</v>
      </c>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4"/>
      <c r="AC247" s="123"/>
      <c r="AD247" s="123"/>
      <c r="AE247" s="123"/>
      <c r="AF247" s="123"/>
      <c r="AG247" s="123"/>
      <c r="AH247" s="123"/>
      <c r="AI247" s="123"/>
      <c r="AJ247" s="124"/>
      <c r="AK247" s="124"/>
      <c r="AL247" s="123"/>
      <c r="AM247" s="124"/>
      <c r="AN247" s="124"/>
      <c r="AO247" s="124"/>
      <c r="AP247" s="124"/>
      <c r="AQ247" s="124"/>
      <c r="AR247" s="124"/>
      <c r="AS247" s="124"/>
      <c r="AT247" s="124"/>
      <c r="AU247" s="124"/>
      <c r="AV247" s="123"/>
      <c r="AW247" s="123"/>
      <c r="AX247" s="123"/>
      <c r="AY247" s="123"/>
      <c r="AZ247" s="123"/>
      <c r="BA247" s="123"/>
      <c r="BB247" s="123"/>
      <c r="BC247" s="123"/>
      <c r="BD247" s="123"/>
      <c r="BE247" s="124"/>
      <c r="BF247" s="123"/>
      <c r="BG247" s="123"/>
      <c r="BH247" s="94"/>
      <c r="BI247" s="94"/>
      <c r="BJ247" s="94"/>
      <c r="BK247" s="93"/>
      <c r="BL247" s="94"/>
      <c r="BM247" s="95"/>
      <c r="BN247" s="93"/>
      <c r="BO247" s="93"/>
      <c r="BP247" s="42"/>
      <c r="BQ247" s="119"/>
    </row>
    <row r="248" spans="1:69" hidden="1" x14ac:dyDescent="0.35">
      <c r="A248" s="133">
        <v>244</v>
      </c>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4"/>
      <c r="AC248" s="123"/>
      <c r="AD248" s="123"/>
      <c r="AE248" s="123"/>
      <c r="AF248" s="123"/>
      <c r="AG248" s="123"/>
      <c r="AH248" s="123"/>
      <c r="AI248" s="123"/>
      <c r="AJ248" s="124"/>
      <c r="AK248" s="124"/>
      <c r="AL248" s="123"/>
      <c r="AM248" s="124"/>
      <c r="AN248" s="124"/>
      <c r="AO248" s="124"/>
      <c r="AP248" s="124"/>
      <c r="AQ248" s="124"/>
      <c r="AR248" s="124"/>
      <c r="AS248" s="124"/>
      <c r="AT248" s="124"/>
      <c r="AU248" s="124"/>
      <c r="AV248" s="123"/>
      <c r="AW248" s="123"/>
      <c r="AX248" s="123"/>
      <c r="AY248" s="123"/>
      <c r="AZ248" s="123"/>
      <c r="BA248" s="123"/>
      <c r="BB248" s="123"/>
      <c r="BC248" s="123"/>
      <c r="BD248" s="123"/>
      <c r="BE248" s="124"/>
      <c r="BF248" s="123"/>
      <c r="BG248" s="123"/>
      <c r="BH248" s="94"/>
      <c r="BI248" s="94"/>
      <c r="BJ248" s="94"/>
      <c r="BK248" s="93"/>
      <c r="BL248" s="94"/>
      <c r="BM248" s="95"/>
      <c r="BN248" s="93"/>
      <c r="BO248" s="93"/>
      <c r="BP248" s="42"/>
      <c r="BQ248" s="119"/>
    </row>
    <row r="249" spans="1:69" hidden="1" x14ac:dyDescent="0.35">
      <c r="A249" s="133">
        <v>245</v>
      </c>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c r="AA249" s="123"/>
      <c r="AB249" s="124"/>
      <c r="AC249" s="123"/>
      <c r="AD249" s="123"/>
      <c r="AE249" s="123"/>
      <c r="AF249" s="123"/>
      <c r="AG249" s="123"/>
      <c r="AH249" s="123"/>
      <c r="AI249" s="123"/>
      <c r="AJ249" s="124"/>
      <c r="AK249" s="124"/>
      <c r="AL249" s="123"/>
      <c r="AM249" s="124"/>
      <c r="AN249" s="124"/>
      <c r="AO249" s="124"/>
      <c r="AP249" s="124"/>
      <c r="AQ249" s="124"/>
      <c r="AR249" s="124"/>
      <c r="AS249" s="124"/>
      <c r="AT249" s="124"/>
      <c r="AU249" s="124"/>
      <c r="AV249" s="123"/>
      <c r="AW249" s="123"/>
      <c r="AX249" s="123"/>
      <c r="AY249" s="123"/>
      <c r="AZ249" s="123"/>
      <c r="BA249" s="123"/>
      <c r="BB249" s="123"/>
      <c r="BC249" s="123"/>
      <c r="BD249" s="123"/>
      <c r="BE249" s="124"/>
      <c r="BF249" s="123"/>
      <c r="BG249" s="123"/>
      <c r="BH249" s="94"/>
      <c r="BI249" s="94"/>
      <c r="BJ249" s="94"/>
      <c r="BK249" s="93"/>
      <c r="BL249" s="94"/>
      <c r="BM249" s="95"/>
      <c r="BN249" s="93"/>
      <c r="BO249" s="93"/>
      <c r="BP249" s="42"/>
      <c r="BQ249" s="119"/>
    </row>
    <row r="250" spans="1:69" hidden="1" x14ac:dyDescent="0.35">
      <c r="A250" s="133">
        <v>246</v>
      </c>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4"/>
      <c r="AC250" s="123"/>
      <c r="AD250" s="123"/>
      <c r="AE250" s="123"/>
      <c r="AF250" s="123"/>
      <c r="AG250" s="123"/>
      <c r="AH250" s="123"/>
      <c r="AI250" s="123"/>
      <c r="AJ250" s="124"/>
      <c r="AK250" s="124"/>
      <c r="AL250" s="123"/>
      <c r="AM250" s="124"/>
      <c r="AN250" s="124"/>
      <c r="AO250" s="124"/>
      <c r="AP250" s="124"/>
      <c r="AQ250" s="124"/>
      <c r="AR250" s="124"/>
      <c r="AS250" s="124"/>
      <c r="AT250" s="124"/>
      <c r="AU250" s="124"/>
      <c r="AV250" s="123"/>
      <c r="AW250" s="123"/>
      <c r="AX250" s="123"/>
      <c r="AY250" s="123"/>
      <c r="AZ250" s="123"/>
      <c r="BA250" s="123"/>
      <c r="BB250" s="123"/>
      <c r="BC250" s="123"/>
      <c r="BD250" s="123"/>
      <c r="BE250" s="124"/>
      <c r="BF250" s="123"/>
      <c r="BG250" s="123"/>
      <c r="BH250" s="94"/>
      <c r="BI250" s="94"/>
      <c r="BJ250" s="94"/>
      <c r="BK250" s="93"/>
      <c r="BL250" s="94"/>
      <c r="BM250" s="95"/>
      <c r="BN250" s="93"/>
      <c r="BO250" s="93"/>
      <c r="BP250" s="42"/>
      <c r="BQ250" s="119"/>
    </row>
    <row r="251" spans="1:69" hidden="1" x14ac:dyDescent="0.35">
      <c r="A251" s="133">
        <v>247</v>
      </c>
      <c r="B251" s="123"/>
      <c r="C251" s="123"/>
      <c r="D251" s="123"/>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c r="AA251" s="123"/>
      <c r="AB251" s="124"/>
      <c r="AC251" s="123"/>
      <c r="AD251" s="123"/>
      <c r="AE251" s="123"/>
      <c r="AF251" s="123"/>
      <c r="AG251" s="123"/>
      <c r="AH251" s="123"/>
      <c r="AI251" s="123"/>
      <c r="AJ251" s="124"/>
      <c r="AK251" s="124"/>
      <c r="AL251" s="123"/>
      <c r="AM251" s="124"/>
      <c r="AN251" s="124"/>
      <c r="AO251" s="124"/>
      <c r="AP251" s="124"/>
      <c r="AQ251" s="124"/>
      <c r="AR251" s="124"/>
      <c r="AS251" s="124"/>
      <c r="AT251" s="124"/>
      <c r="AU251" s="124"/>
      <c r="AV251" s="123"/>
      <c r="AW251" s="123"/>
      <c r="AX251" s="123"/>
      <c r="AY251" s="123"/>
      <c r="AZ251" s="123"/>
      <c r="BA251" s="123"/>
      <c r="BB251" s="123"/>
      <c r="BC251" s="123"/>
      <c r="BD251" s="123"/>
      <c r="BE251" s="124"/>
      <c r="BF251" s="123"/>
      <c r="BG251" s="123"/>
      <c r="BH251" s="94"/>
      <c r="BI251" s="94"/>
      <c r="BJ251" s="94"/>
      <c r="BK251" s="93"/>
      <c r="BL251" s="94"/>
      <c r="BM251" s="95"/>
      <c r="BN251" s="93"/>
      <c r="BO251" s="93"/>
      <c r="BP251" s="42"/>
      <c r="BQ251" s="119"/>
    </row>
    <row r="252" spans="1:69" hidden="1" x14ac:dyDescent="0.35">
      <c r="A252" s="133">
        <v>248</v>
      </c>
      <c r="B252" s="123"/>
      <c r="C252" s="123"/>
      <c r="D252" s="123"/>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c r="AA252" s="123"/>
      <c r="AB252" s="124"/>
      <c r="AC252" s="123"/>
      <c r="AD252" s="123"/>
      <c r="AE252" s="123"/>
      <c r="AF252" s="123"/>
      <c r="AG252" s="123"/>
      <c r="AH252" s="123"/>
      <c r="AI252" s="123"/>
      <c r="AJ252" s="124"/>
      <c r="AK252" s="124"/>
      <c r="AL252" s="123"/>
      <c r="AM252" s="124"/>
      <c r="AN252" s="124"/>
      <c r="AO252" s="124"/>
      <c r="AP252" s="124"/>
      <c r="AQ252" s="124"/>
      <c r="AR252" s="124"/>
      <c r="AS252" s="124"/>
      <c r="AT252" s="124"/>
      <c r="AU252" s="124"/>
      <c r="AV252" s="123"/>
      <c r="AW252" s="123"/>
      <c r="AX252" s="123"/>
      <c r="AY252" s="123"/>
      <c r="AZ252" s="123"/>
      <c r="BA252" s="123"/>
      <c r="BB252" s="123"/>
      <c r="BC252" s="123"/>
      <c r="BD252" s="123"/>
      <c r="BE252" s="124"/>
      <c r="BF252" s="123"/>
      <c r="BG252" s="123"/>
      <c r="BH252" s="94"/>
      <c r="BI252" s="94"/>
      <c r="BJ252" s="94"/>
      <c r="BK252" s="93"/>
      <c r="BL252" s="94"/>
      <c r="BM252" s="95"/>
      <c r="BN252" s="93"/>
      <c r="BO252" s="93"/>
      <c r="BP252" s="42"/>
      <c r="BQ252" s="119"/>
    </row>
    <row r="253" spans="1:69" hidden="1" x14ac:dyDescent="0.35">
      <c r="A253" s="133">
        <v>249</v>
      </c>
      <c r="B253" s="123"/>
      <c r="C253" s="123"/>
      <c r="D253" s="123"/>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c r="AA253" s="123"/>
      <c r="AB253" s="124"/>
      <c r="AC253" s="123"/>
      <c r="AD253" s="123"/>
      <c r="AE253" s="123"/>
      <c r="AF253" s="123"/>
      <c r="AG253" s="123"/>
      <c r="AH253" s="123"/>
      <c r="AI253" s="123"/>
      <c r="AJ253" s="124"/>
      <c r="AK253" s="124"/>
      <c r="AL253" s="123"/>
      <c r="AM253" s="124"/>
      <c r="AN253" s="124"/>
      <c r="AO253" s="124"/>
      <c r="AP253" s="124"/>
      <c r="AQ253" s="124"/>
      <c r="AR253" s="124"/>
      <c r="AS253" s="124"/>
      <c r="AT253" s="124"/>
      <c r="AU253" s="124"/>
      <c r="AV253" s="123"/>
      <c r="AW253" s="123"/>
      <c r="AX253" s="123"/>
      <c r="AY253" s="123"/>
      <c r="AZ253" s="123"/>
      <c r="BA253" s="123"/>
      <c r="BB253" s="123"/>
      <c r="BC253" s="123"/>
      <c r="BD253" s="123"/>
      <c r="BE253" s="124"/>
      <c r="BF253" s="123"/>
      <c r="BG253" s="123"/>
      <c r="BH253" s="94"/>
      <c r="BI253" s="94"/>
      <c r="BJ253" s="94"/>
      <c r="BK253" s="93"/>
      <c r="BL253" s="94"/>
      <c r="BM253" s="95"/>
      <c r="BN253" s="93"/>
      <c r="BO253" s="93"/>
      <c r="BP253" s="42"/>
      <c r="BQ253" s="119"/>
    </row>
    <row r="254" spans="1:69" hidden="1" x14ac:dyDescent="0.35">
      <c r="A254" s="133">
        <v>250</v>
      </c>
      <c r="B254" s="123"/>
      <c r="C254" s="123"/>
      <c r="D254" s="123"/>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c r="AA254" s="123"/>
      <c r="AB254" s="124"/>
      <c r="AC254" s="123"/>
      <c r="AD254" s="123"/>
      <c r="AE254" s="123"/>
      <c r="AF254" s="123"/>
      <c r="AG254" s="123"/>
      <c r="AH254" s="123"/>
      <c r="AI254" s="123"/>
      <c r="AJ254" s="124"/>
      <c r="AK254" s="124"/>
      <c r="AL254" s="123"/>
      <c r="AM254" s="124"/>
      <c r="AN254" s="124"/>
      <c r="AO254" s="124"/>
      <c r="AP254" s="124"/>
      <c r="AQ254" s="124"/>
      <c r="AR254" s="124"/>
      <c r="AS254" s="124"/>
      <c r="AT254" s="124"/>
      <c r="AU254" s="124"/>
      <c r="AV254" s="123"/>
      <c r="AW254" s="123"/>
      <c r="AX254" s="123"/>
      <c r="AY254" s="123"/>
      <c r="AZ254" s="123"/>
      <c r="BA254" s="123"/>
      <c r="BB254" s="123"/>
      <c r="BC254" s="123"/>
      <c r="BD254" s="123"/>
      <c r="BE254" s="124"/>
      <c r="BF254" s="123"/>
      <c r="BG254" s="123"/>
      <c r="BH254" s="94"/>
      <c r="BI254" s="94"/>
      <c r="BJ254" s="94"/>
      <c r="BK254" s="93"/>
      <c r="BL254" s="94"/>
      <c r="BM254" s="95"/>
      <c r="BN254" s="93"/>
      <c r="BO254" s="93"/>
      <c r="BP254" s="42"/>
      <c r="BQ254" s="119"/>
    </row>
    <row r="255" spans="1:69" hidden="1" x14ac:dyDescent="0.35">
      <c r="A255" s="133">
        <v>251</v>
      </c>
      <c r="B255" s="123"/>
      <c r="C255" s="123"/>
      <c r="D255" s="123"/>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c r="AA255" s="123"/>
      <c r="AB255" s="124"/>
      <c r="AC255" s="123"/>
      <c r="AD255" s="123"/>
      <c r="AE255" s="123"/>
      <c r="AF255" s="123"/>
      <c r="AG255" s="123"/>
      <c r="AH255" s="123"/>
      <c r="AI255" s="123"/>
      <c r="AJ255" s="124"/>
      <c r="AK255" s="124"/>
      <c r="AL255" s="123"/>
      <c r="AM255" s="124"/>
      <c r="AN255" s="124"/>
      <c r="AO255" s="124"/>
      <c r="AP255" s="124"/>
      <c r="AQ255" s="124"/>
      <c r="AR255" s="124"/>
      <c r="AS255" s="124"/>
      <c r="AT255" s="124"/>
      <c r="AU255" s="124"/>
      <c r="AV255" s="123"/>
      <c r="AW255" s="123"/>
      <c r="AX255" s="123"/>
      <c r="AY255" s="123"/>
      <c r="AZ255" s="123"/>
      <c r="BA255" s="123"/>
      <c r="BB255" s="123"/>
      <c r="BC255" s="123"/>
      <c r="BD255" s="123"/>
      <c r="BE255" s="124"/>
      <c r="BF255" s="123"/>
      <c r="BG255" s="123"/>
      <c r="BH255" s="94"/>
      <c r="BI255" s="94"/>
      <c r="BJ255" s="94"/>
      <c r="BK255" s="93"/>
      <c r="BL255" s="94"/>
      <c r="BM255" s="95"/>
      <c r="BN255" s="93"/>
      <c r="BO255" s="93"/>
      <c r="BP255" s="42"/>
      <c r="BQ255" s="119"/>
    </row>
    <row r="256" spans="1:69" hidden="1" x14ac:dyDescent="0.35">
      <c r="A256" s="133">
        <v>252</v>
      </c>
      <c r="B256" s="123"/>
      <c r="C256" s="123"/>
      <c r="D256" s="123"/>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c r="AA256" s="123"/>
      <c r="AB256" s="124"/>
      <c r="AC256" s="123"/>
      <c r="AD256" s="123"/>
      <c r="AE256" s="123"/>
      <c r="AF256" s="123"/>
      <c r="AG256" s="123"/>
      <c r="AH256" s="123"/>
      <c r="AI256" s="123"/>
      <c r="AJ256" s="124"/>
      <c r="AK256" s="124"/>
      <c r="AL256" s="123"/>
      <c r="AM256" s="124"/>
      <c r="AN256" s="124"/>
      <c r="AO256" s="124"/>
      <c r="AP256" s="124"/>
      <c r="AQ256" s="124"/>
      <c r="AR256" s="124"/>
      <c r="AS256" s="124"/>
      <c r="AT256" s="124"/>
      <c r="AU256" s="124"/>
      <c r="AV256" s="123"/>
      <c r="AW256" s="123"/>
      <c r="AX256" s="123"/>
      <c r="AY256" s="123"/>
      <c r="AZ256" s="123"/>
      <c r="BA256" s="123"/>
      <c r="BB256" s="123"/>
      <c r="BC256" s="123"/>
      <c r="BD256" s="123"/>
      <c r="BE256" s="124"/>
      <c r="BF256" s="123"/>
      <c r="BG256" s="123"/>
      <c r="BH256" s="94"/>
      <c r="BI256" s="94"/>
      <c r="BJ256" s="94"/>
      <c r="BK256" s="93"/>
      <c r="BL256" s="94"/>
      <c r="BM256" s="95"/>
      <c r="BN256" s="93"/>
      <c r="BO256" s="93"/>
      <c r="BP256" s="42"/>
      <c r="BQ256" s="119"/>
    </row>
    <row r="257" spans="1:69" hidden="1" x14ac:dyDescent="0.35">
      <c r="A257" s="133">
        <v>253</v>
      </c>
      <c r="B257" s="123"/>
      <c r="C257" s="123"/>
      <c r="D257" s="123"/>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c r="AA257" s="123"/>
      <c r="AB257" s="124"/>
      <c r="AC257" s="123"/>
      <c r="AD257" s="123"/>
      <c r="AE257" s="123"/>
      <c r="AF257" s="123"/>
      <c r="AG257" s="123"/>
      <c r="AH257" s="123"/>
      <c r="AI257" s="123"/>
      <c r="AJ257" s="124"/>
      <c r="AK257" s="124"/>
      <c r="AL257" s="123"/>
      <c r="AM257" s="124"/>
      <c r="AN257" s="124"/>
      <c r="AO257" s="124"/>
      <c r="AP257" s="124"/>
      <c r="AQ257" s="124"/>
      <c r="AR257" s="124"/>
      <c r="AS257" s="124"/>
      <c r="AT257" s="124"/>
      <c r="AU257" s="124"/>
      <c r="AV257" s="123"/>
      <c r="AW257" s="123"/>
      <c r="AX257" s="123"/>
      <c r="AY257" s="123"/>
      <c r="AZ257" s="123"/>
      <c r="BA257" s="123"/>
      <c r="BB257" s="123"/>
      <c r="BC257" s="123"/>
      <c r="BD257" s="123"/>
      <c r="BE257" s="124"/>
      <c r="BF257" s="123"/>
      <c r="BG257" s="123"/>
      <c r="BH257" s="94"/>
      <c r="BI257" s="94"/>
      <c r="BJ257" s="94"/>
      <c r="BK257" s="93"/>
      <c r="BL257" s="94"/>
      <c r="BM257" s="95"/>
      <c r="BN257" s="93"/>
      <c r="BO257" s="93"/>
      <c r="BP257" s="42"/>
      <c r="BQ257" s="119"/>
    </row>
    <row r="258" spans="1:69" hidden="1" x14ac:dyDescent="0.35">
      <c r="A258" s="133">
        <v>254</v>
      </c>
      <c r="B258" s="123"/>
      <c r="C258" s="123"/>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4"/>
      <c r="AC258" s="123"/>
      <c r="AD258" s="123"/>
      <c r="AE258" s="123"/>
      <c r="AF258" s="123"/>
      <c r="AG258" s="123"/>
      <c r="AH258" s="123"/>
      <c r="AI258" s="123"/>
      <c r="AJ258" s="124"/>
      <c r="AK258" s="124"/>
      <c r="AL258" s="123"/>
      <c r="AM258" s="124"/>
      <c r="AN258" s="124"/>
      <c r="AO258" s="124"/>
      <c r="AP258" s="124"/>
      <c r="AQ258" s="124"/>
      <c r="AR258" s="124"/>
      <c r="AS258" s="124"/>
      <c r="AT258" s="124"/>
      <c r="AU258" s="124"/>
      <c r="AV258" s="123"/>
      <c r="AW258" s="123"/>
      <c r="AX258" s="123"/>
      <c r="AY258" s="123"/>
      <c r="AZ258" s="123"/>
      <c r="BA258" s="123"/>
      <c r="BB258" s="123"/>
      <c r="BC258" s="123"/>
      <c r="BD258" s="123"/>
      <c r="BE258" s="124"/>
      <c r="BF258" s="123"/>
      <c r="BG258" s="123"/>
      <c r="BH258" s="94"/>
      <c r="BI258" s="94"/>
      <c r="BJ258" s="94"/>
      <c r="BK258" s="93"/>
      <c r="BL258" s="94"/>
      <c r="BM258" s="95"/>
      <c r="BN258" s="93"/>
      <c r="BO258" s="93"/>
      <c r="BP258" s="42"/>
      <c r="BQ258" s="119"/>
    </row>
    <row r="259" spans="1:69" hidden="1" x14ac:dyDescent="0.35">
      <c r="A259" s="133">
        <v>255</v>
      </c>
      <c r="B259" s="123"/>
      <c r="C259" s="123"/>
      <c r="D259" s="123"/>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c r="AA259" s="123"/>
      <c r="AB259" s="124"/>
      <c r="AC259" s="123"/>
      <c r="AD259" s="123"/>
      <c r="AE259" s="123"/>
      <c r="AF259" s="123"/>
      <c r="AG259" s="123"/>
      <c r="AH259" s="123"/>
      <c r="AI259" s="123"/>
      <c r="AJ259" s="124"/>
      <c r="AK259" s="124"/>
      <c r="AL259" s="123"/>
      <c r="AM259" s="124"/>
      <c r="AN259" s="124"/>
      <c r="AO259" s="124"/>
      <c r="AP259" s="124"/>
      <c r="AQ259" s="124"/>
      <c r="AR259" s="124"/>
      <c r="AS259" s="124"/>
      <c r="AT259" s="124"/>
      <c r="AU259" s="124"/>
      <c r="AV259" s="123"/>
      <c r="AW259" s="123"/>
      <c r="AX259" s="123"/>
      <c r="AY259" s="123"/>
      <c r="AZ259" s="123"/>
      <c r="BA259" s="123"/>
      <c r="BB259" s="123"/>
      <c r="BC259" s="123"/>
      <c r="BD259" s="123"/>
      <c r="BE259" s="124"/>
      <c r="BF259" s="123"/>
      <c r="BG259" s="123"/>
      <c r="BH259" s="94"/>
      <c r="BI259" s="94"/>
      <c r="BJ259" s="94"/>
      <c r="BK259" s="93"/>
      <c r="BL259" s="94"/>
      <c r="BM259" s="95"/>
      <c r="BN259" s="93"/>
      <c r="BO259" s="93"/>
      <c r="BP259" s="42"/>
      <c r="BQ259" s="119"/>
    </row>
    <row r="260" spans="1:69" hidden="1" x14ac:dyDescent="0.35">
      <c r="A260" s="133">
        <v>256</v>
      </c>
      <c r="B260" s="123"/>
      <c r="C260" s="123"/>
      <c r="D260" s="123"/>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c r="AA260" s="123"/>
      <c r="AB260" s="124"/>
      <c r="AC260" s="123"/>
      <c r="AD260" s="123"/>
      <c r="AE260" s="123"/>
      <c r="AF260" s="123"/>
      <c r="AG260" s="123"/>
      <c r="AH260" s="123"/>
      <c r="AI260" s="123"/>
      <c r="AJ260" s="124"/>
      <c r="AK260" s="124"/>
      <c r="AL260" s="123"/>
      <c r="AM260" s="124"/>
      <c r="AN260" s="124"/>
      <c r="AO260" s="124"/>
      <c r="AP260" s="124"/>
      <c r="AQ260" s="124"/>
      <c r="AR260" s="124"/>
      <c r="AS260" s="124"/>
      <c r="AT260" s="124"/>
      <c r="AU260" s="124"/>
      <c r="AV260" s="123"/>
      <c r="AW260" s="123"/>
      <c r="AX260" s="123"/>
      <c r="AY260" s="123"/>
      <c r="AZ260" s="123"/>
      <c r="BA260" s="123"/>
      <c r="BB260" s="123"/>
      <c r="BC260" s="123"/>
      <c r="BD260" s="123"/>
      <c r="BE260" s="124"/>
      <c r="BF260" s="123"/>
      <c r="BG260" s="123"/>
      <c r="BH260" s="94"/>
      <c r="BI260" s="94"/>
      <c r="BJ260" s="94"/>
      <c r="BK260" s="93"/>
      <c r="BL260" s="94"/>
      <c r="BM260" s="95"/>
      <c r="BN260" s="93"/>
      <c r="BO260" s="93"/>
      <c r="BP260" s="42"/>
      <c r="BQ260" s="119"/>
    </row>
    <row r="261" spans="1:69" hidden="1" x14ac:dyDescent="0.35">
      <c r="A261" s="133">
        <v>257</v>
      </c>
      <c r="B261" s="123"/>
      <c r="C261" s="123"/>
      <c r="D261" s="123"/>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c r="AA261" s="123"/>
      <c r="AB261" s="124"/>
      <c r="AC261" s="123"/>
      <c r="AD261" s="123"/>
      <c r="AE261" s="123"/>
      <c r="AF261" s="123"/>
      <c r="AG261" s="123"/>
      <c r="AH261" s="123"/>
      <c r="AI261" s="123"/>
      <c r="AJ261" s="124"/>
      <c r="AK261" s="124"/>
      <c r="AL261" s="123"/>
      <c r="AM261" s="124"/>
      <c r="AN261" s="124"/>
      <c r="AO261" s="124"/>
      <c r="AP261" s="124"/>
      <c r="AQ261" s="124"/>
      <c r="AR261" s="124"/>
      <c r="AS261" s="124"/>
      <c r="AT261" s="124"/>
      <c r="AU261" s="124"/>
      <c r="AV261" s="123"/>
      <c r="AW261" s="123"/>
      <c r="AX261" s="123"/>
      <c r="AY261" s="123"/>
      <c r="AZ261" s="123"/>
      <c r="BA261" s="123"/>
      <c r="BB261" s="123"/>
      <c r="BC261" s="123"/>
      <c r="BD261" s="123"/>
      <c r="BE261" s="124"/>
      <c r="BF261" s="123"/>
      <c r="BG261" s="123"/>
      <c r="BH261" s="94"/>
      <c r="BI261" s="94"/>
      <c r="BJ261" s="94"/>
      <c r="BK261" s="93"/>
      <c r="BL261" s="94"/>
      <c r="BM261" s="95"/>
      <c r="BN261" s="93"/>
      <c r="BO261" s="93"/>
      <c r="BP261" s="42"/>
      <c r="BQ261" s="119"/>
    </row>
    <row r="262" spans="1:69" hidden="1" x14ac:dyDescent="0.35">
      <c r="A262" s="133">
        <v>258</v>
      </c>
      <c r="B262" s="123"/>
      <c r="C262" s="123"/>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4"/>
      <c r="AC262" s="123"/>
      <c r="AD262" s="123"/>
      <c r="AE262" s="123"/>
      <c r="AF262" s="123"/>
      <c r="AG262" s="123"/>
      <c r="AH262" s="123"/>
      <c r="AI262" s="123"/>
      <c r="AJ262" s="124"/>
      <c r="AK262" s="124"/>
      <c r="AL262" s="123"/>
      <c r="AM262" s="124"/>
      <c r="AN262" s="124"/>
      <c r="AO262" s="124"/>
      <c r="AP262" s="124"/>
      <c r="AQ262" s="124"/>
      <c r="AR262" s="124"/>
      <c r="AS262" s="124"/>
      <c r="AT262" s="124"/>
      <c r="AU262" s="124"/>
      <c r="AV262" s="123"/>
      <c r="AW262" s="123"/>
      <c r="AX262" s="123"/>
      <c r="AY262" s="123"/>
      <c r="AZ262" s="123"/>
      <c r="BA262" s="123"/>
      <c r="BB262" s="123"/>
      <c r="BC262" s="123"/>
      <c r="BD262" s="123"/>
      <c r="BE262" s="124"/>
      <c r="BF262" s="123"/>
      <c r="BG262" s="123"/>
      <c r="BH262" s="94"/>
      <c r="BI262" s="94"/>
      <c r="BJ262" s="94"/>
      <c r="BK262" s="93"/>
      <c r="BL262" s="94"/>
      <c r="BM262" s="95"/>
      <c r="BN262" s="93"/>
      <c r="BO262" s="93"/>
      <c r="BP262" s="42"/>
      <c r="BQ262" s="119"/>
    </row>
    <row r="263" spans="1:69" hidden="1" x14ac:dyDescent="0.35">
      <c r="A263" s="133">
        <v>259</v>
      </c>
      <c r="B263" s="123"/>
      <c r="C263" s="123"/>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4"/>
      <c r="AC263" s="123"/>
      <c r="AD263" s="123"/>
      <c r="AE263" s="123"/>
      <c r="AF263" s="123"/>
      <c r="AG263" s="123"/>
      <c r="AH263" s="123"/>
      <c r="AI263" s="123"/>
      <c r="AJ263" s="124"/>
      <c r="AK263" s="124"/>
      <c r="AL263" s="123"/>
      <c r="AM263" s="124"/>
      <c r="AN263" s="124"/>
      <c r="AO263" s="124"/>
      <c r="AP263" s="124"/>
      <c r="AQ263" s="124"/>
      <c r="AR263" s="124"/>
      <c r="AS263" s="124"/>
      <c r="AT263" s="124"/>
      <c r="AU263" s="124"/>
      <c r="AV263" s="123"/>
      <c r="AW263" s="123"/>
      <c r="AX263" s="123"/>
      <c r="AY263" s="123"/>
      <c r="AZ263" s="123"/>
      <c r="BA263" s="123"/>
      <c r="BB263" s="123"/>
      <c r="BC263" s="123"/>
      <c r="BD263" s="123"/>
      <c r="BE263" s="124"/>
      <c r="BF263" s="123"/>
      <c r="BG263" s="123"/>
      <c r="BH263" s="94"/>
      <c r="BI263" s="94"/>
      <c r="BJ263" s="94"/>
      <c r="BK263" s="93"/>
      <c r="BL263" s="94"/>
      <c r="BM263" s="95"/>
      <c r="BN263" s="93"/>
      <c r="BO263" s="93"/>
      <c r="BP263" s="42"/>
      <c r="BQ263" s="119"/>
    </row>
    <row r="264" spans="1:69" hidden="1" x14ac:dyDescent="0.35">
      <c r="A264" s="133">
        <v>260</v>
      </c>
      <c r="B264" s="123"/>
      <c r="C264" s="123"/>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4"/>
      <c r="AC264" s="123"/>
      <c r="AD264" s="123"/>
      <c r="AE264" s="123"/>
      <c r="AF264" s="123"/>
      <c r="AG264" s="123"/>
      <c r="AH264" s="123"/>
      <c r="AI264" s="123"/>
      <c r="AJ264" s="124"/>
      <c r="AK264" s="124"/>
      <c r="AL264" s="123"/>
      <c r="AM264" s="124"/>
      <c r="AN264" s="124"/>
      <c r="AO264" s="124"/>
      <c r="AP264" s="124"/>
      <c r="AQ264" s="124"/>
      <c r="AR264" s="124"/>
      <c r="AS264" s="124"/>
      <c r="AT264" s="124"/>
      <c r="AU264" s="124"/>
      <c r="AV264" s="123"/>
      <c r="AW264" s="123"/>
      <c r="AX264" s="123"/>
      <c r="AY264" s="123"/>
      <c r="AZ264" s="123"/>
      <c r="BA264" s="123"/>
      <c r="BB264" s="123"/>
      <c r="BC264" s="123"/>
      <c r="BD264" s="123"/>
      <c r="BE264" s="124"/>
      <c r="BF264" s="123"/>
      <c r="BG264" s="123"/>
      <c r="BH264" s="94"/>
      <c r="BI264" s="94"/>
      <c r="BJ264" s="94"/>
      <c r="BK264" s="93"/>
      <c r="BL264" s="94"/>
      <c r="BM264" s="95"/>
      <c r="BN264" s="93"/>
      <c r="BO264" s="93"/>
      <c r="BP264" s="42"/>
      <c r="BQ264" s="119"/>
    </row>
    <row r="265" spans="1:69" hidden="1" x14ac:dyDescent="0.35">
      <c r="A265" s="133">
        <v>261</v>
      </c>
      <c r="B265" s="123"/>
      <c r="C265" s="123"/>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4"/>
      <c r="AC265" s="123"/>
      <c r="AD265" s="123"/>
      <c r="AE265" s="123"/>
      <c r="AF265" s="123"/>
      <c r="AG265" s="123"/>
      <c r="AH265" s="123"/>
      <c r="AI265" s="123"/>
      <c r="AJ265" s="124"/>
      <c r="AK265" s="124"/>
      <c r="AL265" s="123"/>
      <c r="AM265" s="124"/>
      <c r="AN265" s="124"/>
      <c r="AO265" s="124"/>
      <c r="AP265" s="124"/>
      <c r="AQ265" s="124"/>
      <c r="AR265" s="124"/>
      <c r="AS265" s="124"/>
      <c r="AT265" s="124"/>
      <c r="AU265" s="124"/>
      <c r="AV265" s="123"/>
      <c r="AW265" s="123"/>
      <c r="AX265" s="123"/>
      <c r="AY265" s="123"/>
      <c r="AZ265" s="123"/>
      <c r="BA265" s="123"/>
      <c r="BB265" s="123"/>
      <c r="BC265" s="123"/>
      <c r="BD265" s="123"/>
      <c r="BE265" s="124"/>
      <c r="BF265" s="123"/>
      <c r="BG265" s="123"/>
      <c r="BH265" s="94"/>
      <c r="BI265" s="94"/>
      <c r="BJ265" s="94"/>
      <c r="BK265" s="93"/>
      <c r="BL265" s="94"/>
      <c r="BM265" s="95"/>
      <c r="BN265" s="93"/>
      <c r="BO265" s="93"/>
      <c r="BP265" s="42"/>
      <c r="BQ265" s="119"/>
    </row>
    <row r="266" spans="1:69" hidden="1" x14ac:dyDescent="0.35">
      <c r="A266" s="133">
        <v>262</v>
      </c>
      <c r="B266" s="123"/>
      <c r="C266" s="123"/>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4"/>
      <c r="AC266" s="123"/>
      <c r="AD266" s="123"/>
      <c r="AE266" s="123"/>
      <c r="AF266" s="123"/>
      <c r="AG266" s="123"/>
      <c r="AH266" s="123"/>
      <c r="AI266" s="123"/>
      <c r="AJ266" s="124"/>
      <c r="AK266" s="124"/>
      <c r="AL266" s="123"/>
      <c r="AM266" s="124"/>
      <c r="AN266" s="124"/>
      <c r="AO266" s="124"/>
      <c r="AP266" s="124"/>
      <c r="AQ266" s="124"/>
      <c r="AR266" s="124"/>
      <c r="AS266" s="124"/>
      <c r="AT266" s="124"/>
      <c r="AU266" s="124"/>
      <c r="AV266" s="123"/>
      <c r="AW266" s="123"/>
      <c r="AX266" s="123"/>
      <c r="AY266" s="123"/>
      <c r="AZ266" s="123"/>
      <c r="BA266" s="123"/>
      <c r="BB266" s="123"/>
      <c r="BC266" s="123"/>
      <c r="BD266" s="123"/>
      <c r="BE266" s="124"/>
      <c r="BF266" s="123"/>
      <c r="BG266" s="123"/>
      <c r="BH266" s="94"/>
      <c r="BI266" s="94"/>
      <c r="BJ266" s="94"/>
      <c r="BK266" s="93"/>
      <c r="BL266" s="94"/>
      <c r="BM266" s="95"/>
      <c r="BN266" s="93"/>
      <c r="BO266" s="93"/>
      <c r="BP266" s="42"/>
      <c r="BQ266" s="119"/>
    </row>
    <row r="267" spans="1:69" hidden="1" x14ac:dyDescent="0.35">
      <c r="A267" s="133">
        <v>263</v>
      </c>
      <c r="B267" s="123"/>
      <c r="C267" s="123"/>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4"/>
      <c r="AC267" s="123"/>
      <c r="AD267" s="123"/>
      <c r="AE267" s="123"/>
      <c r="AF267" s="123"/>
      <c r="AG267" s="123"/>
      <c r="AH267" s="123"/>
      <c r="AI267" s="123"/>
      <c r="AJ267" s="124"/>
      <c r="AK267" s="124"/>
      <c r="AL267" s="123"/>
      <c r="AM267" s="124"/>
      <c r="AN267" s="124"/>
      <c r="AO267" s="124"/>
      <c r="AP267" s="124"/>
      <c r="AQ267" s="124"/>
      <c r="AR267" s="124"/>
      <c r="AS267" s="124"/>
      <c r="AT267" s="124"/>
      <c r="AU267" s="124"/>
      <c r="AV267" s="123"/>
      <c r="AW267" s="123"/>
      <c r="AX267" s="123"/>
      <c r="AY267" s="123"/>
      <c r="AZ267" s="123"/>
      <c r="BA267" s="123"/>
      <c r="BB267" s="123"/>
      <c r="BC267" s="123"/>
      <c r="BD267" s="123"/>
      <c r="BE267" s="124"/>
      <c r="BF267" s="123"/>
      <c r="BG267" s="123"/>
      <c r="BH267" s="94"/>
      <c r="BI267" s="94"/>
      <c r="BJ267" s="94"/>
      <c r="BK267" s="93"/>
      <c r="BL267" s="94"/>
      <c r="BM267" s="95"/>
      <c r="BN267" s="93"/>
      <c r="BO267" s="93"/>
      <c r="BP267" s="42"/>
      <c r="BQ267" s="119"/>
    </row>
    <row r="268" spans="1:69" hidden="1" x14ac:dyDescent="0.35">
      <c r="A268" s="133">
        <v>264</v>
      </c>
      <c r="B268" s="123"/>
      <c r="C268" s="123"/>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4"/>
      <c r="AC268" s="123"/>
      <c r="AD268" s="123"/>
      <c r="AE268" s="123"/>
      <c r="AF268" s="123"/>
      <c r="AG268" s="123"/>
      <c r="AH268" s="123"/>
      <c r="AI268" s="123"/>
      <c r="AJ268" s="124"/>
      <c r="AK268" s="124"/>
      <c r="AL268" s="123"/>
      <c r="AM268" s="124"/>
      <c r="AN268" s="124"/>
      <c r="AO268" s="124"/>
      <c r="AP268" s="124"/>
      <c r="AQ268" s="124"/>
      <c r="AR268" s="124"/>
      <c r="AS268" s="124"/>
      <c r="AT268" s="124"/>
      <c r="AU268" s="124"/>
      <c r="AV268" s="123"/>
      <c r="AW268" s="123"/>
      <c r="AX268" s="123"/>
      <c r="AY268" s="123"/>
      <c r="AZ268" s="123"/>
      <c r="BA268" s="123"/>
      <c r="BB268" s="123"/>
      <c r="BC268" s="123"/>
      <c r="BD268" s="123"/>
      <c r="BE268" s="124"/>
      <c r="BF268" s="123"/>
      <c r="BG268" s="123"/>
      <c r="BH268" s="94"/>
      <c r="BI268" s="94"/>
      <c r="BJ268" s="94"/>
      <c r="BK268" s="93"/>
      <c r="BL268" s="94"/>
      <c r="BM268" s="95"/>
      <c r="BN268" s="93"/>
      <c r="BO268" s="93"/>
      <c r="BP268" s="42"/>
      <c r="BQ268" s="119"/>
    </row>
    <row r="269" spans="1:69" hidden="1" x14ac:dyDescent="0.35">
      <c r="A269" s="133">
        <v>265</v>
      </c>
      <c r="B269" s="123"/>
      <c r="C269" s="123"/>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4"/>
      <c r="AC269" s="123"/>
      <c r="AD269" s="123"/>
      <c r="AE269" s="123"/>
      <c r="AF269" s="123"/>
      <c r="AG269" s="123"/>
      <c r="AH269" s="123"/>
      <c r="AI269" s="123"/>
      <c r="AJ269" s="124"/>
      <c r="AK269" s="124"/>
      <c r="AL269" s="123"/>
      <c r="AM269" s="124"/>
      <c r="AN269" s="124"/>
      <c r="AO269" s="124"/>
      <c r="AP269" s="124"/>
      <c r="AQ269" s="124"/>
      <c r="AR269" s="124"/>
      <c r="AS269" s="124"/>
      <c r="AT269" s="124"/>
      <c r="AU269" s="124"/>
      <c r="AV269" s="123"/>
      <c r="AW269" s="123"/>
      <c r="AX269" s="123"/>
      <c r="AY269" s="123"/>
      <c r="AZ269" s="123"/>
      <c r="BA269" s="123"/>
      <c r="BB269" s="123"/>
      <c r="BC269" s="123"/>
      <c r="BD269" s="123"/>
      <c r="BE269" s="124"/>
      <c r="BF269" s="123"/>
      <c r="BG269" s="123"/>
      <c r="BH269" s="94"/>
      <c r="BI269" s="94"/>
      <c r="BJ269" s="94"/>
      <c r="BK269" s="93"/>
      <c r="BL269" s="94"/>
      <c r="BM269" s="95"/>
      <c r="BN269" s="93"/>
      <c r="BO269" s="93"/>
      <c r="BP269" s="42"/>
      <c r="BQ269" s="119"/>
    </row>
    <row r="270" spans="1:69" hidden="1" x14ac:dyDescent="0.35">
      <c r="A270" s="133">
        <v>266</v>
      </c>
      <c r="B270" s="123"/>
      <c r="C270" s="123"/>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4"/>
      <c r="AC270" s="123"/>
      <c r="AD270" s="123"/>
      <c r="AE270" s="123"/>
      <c r="AF270" s="123"/>
      <c r="AG270" s="123"/>
      <c r="AH270" s="123"/>
      <c r="AI270" s="123"/>
      <c r="AJ270" s="124"/>
      <c r="AK270" s="124"/>
      <c r="AL270" s="123"/>
      <c r="AM270" s="124"/>
      <c r="AN270" s="124"/>
      <c r="AO270" s="124"/>
      <c r="AP270" s="124"/>
      <c r="AQ270" s="124"/>
      <c r="AR270" s="124"/>
      <c r="AS270" s="124"/>
      <c r="AT270" s="124"/>
      <c r="AU270" s="124"/>
      <c r="AV270" s="123"/>
      <c r="AW270" s="123"/>
      <c r="AX270" s="123"/>
      <c r="AY270" s="123"/>
      <c r="AZ270" s="123"/>
      <c r="BA270" s="123"/>
      <c r="BB270" s="123"/>
      <c r="BC270" s="123"/>
      <c r="BD270" s="123"/>
      <c r="BE270" s="124"/>
      <c r="BF270" s="123"/>
      <c r="BG270" s="123"/>
      <c r="BH270" s="94"/>
      <c r="BI270" s="94"/>
      <c r="BJ270" s="94"/>
      <c r="BK270" s="93"/>
      <c r="BL270" s="94"/>
      <c r="BM270" s="95"/>
      <c r="BN270" s="93"/>
      <c r="BO270" s="93"/>
      <c r="BP270" s="42"/>
      <c r="BQ270" s="119"/>
    </row>
    <row r="271" spans="1:69" hidden="1" x14ac:dyDescent="0.35">
      <c r="A271" s="133">
        <v>267</v>
      </c>
      <c r="B271" s="123"/>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4"/>
      <c r="AC271" s="123"/>
      <c r="AD271" s="123"/>
      <c r="AE271" s="123"/>
      <c r="AF271" s="123"/>
      <c r="AG271" s="123"/>
      <c r="AH271" s="123"/>
      <c r="AI271" s="123"/>
      <c r="AJ271" s="124"/>
      <c r="AK271" s="124"/>
      <c r="AL271" s="123"/>
      <c r="AM271" s="124"/>
      <c r="AN271" s="124"/>
      <c r="AO271" s="124"/>
      <c r="AP271" s="124"/>
      <c r="AQ271" s="124"/>
      <c r="AR271" s="124"/>
      <c r="AS271" s="124"/>
      <c r="AT271" s="124"/>
      <c r="AU271" s="124"/>
      <c r="AV271" s="123"/>
      <c r="AW271" s="123"/>
      <c r="AX271" s="123"/>
      <c r="AY271" s="123"/>
      <c r="AZ271" s="123"/>
      <c r="BA271" s="123"/>
      <c r="BB271" s="123"/>
      <c r="BC271" s="123"/>
      <c r="BD271" s="123"/>
      <c r="BE271" s="124"/>
      <c r="BF271" s="123"/>
      <c r="BG271" s="123"/>
      <c r="BH271" s="94"/>
      <c r="BI271" s="94"/>
      <c r="BJ271" s="94"/>
      <c r="BK271" s="93"/>
      <c r="BL271" s="94"/>
      <c r="BM271" s="95"/>
      <c r="BN271" s="93"/>
      <c r="BO271" s="93"/>
      <c r="BP271" s="42"/>
      <c r="BQ271" s="119"/>
    </row>
    <row r="272" spans="1:69" hidden="1" x14ac:dyDescent="0.35">
      <c r="A272" s="133">
        <v>268</v>
      </c>
      <c r="B272" s="123"/>
      <c r="C272" s="123"/>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4"/>
      <c r="AC272" s="123"/>
      <c r="AD272" s="123"/>
      <c r="AE272" s="123"/>
      <c r="AF272" s="123"/>
      <c r="AG272" s="123"/>
      <c r="AH272" s="123"/>
      <c r="AI272" s="123"/>
      <c r="AJ272" s="124"/>
      <c r="AK272" s="124"/>
      <c r="AL272" s="123"/>
      <c r="AM272" s="124"/>
      <c r="AN272" s="124"/>
      <c r="AO272" s="124"/>
      <c r="AP272" s="124"/>
      <c r="AQ272" s="124"/>
      <c r="AR272" s="124"/>
      <c r="AS272" s="124"/>
      <c r="AT272" s="124"/>
      <c r="AU272" s="124"/>
      <c r="AV272" s="123"/>
      <c r="AW272" s="123"/>
      <c r="AX272" s="123"/>
      <c r="AY272" s="123"/>
      <c r="AZ272" s="123"/>
      <c r="BA272" s="123"/>
      <c r="BB272" s="123"/>
      <c r="BC272" s="123"/>
      <c r="BD272" s="123"/>
      <c r="BE272" s="124"/>
      <c r="BF272" s="123"/>
      <c r="BG272" s="123"/>
      <c r="BH272" s="94"/>
      <c r="BI272" s="94"/>
      <c r="BJ272" s="94"/>
      <c r="BK272" s="93"/>
      <c r="BL272" s="94"/>
      <c r="BM272" s="95"/>
      <c r="BN272" s="93"/>
      <c r="BO272" s="93"/>
      <c r="BP272" s="42"/>
      <c r="BQ272" s="119"/>
    </row>
    <row r="273" spans="1:69" ht="34.25" hidden="1" customHeight="1" x14ac:dyDescent="0.35">
      <c r="A273" s="133">
        <v>269</v>
      </c>
      <c r="B273" s="123"/>
      <c r="C273" s="123"/>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4"/>
      <c r="AC273" s="123"/>
      <c r="AD273" s="123"/>
      <c r="AE273" s="123"/>
      <c r="AF273" s="123"/>
      <c r="AG273" s="123"/>
      <c r="AH273" s="123"/>
      <c r="AI273" s="123"/>
      <c r="AJ273" s="124"/>
      <c r="AK273" s="124"/>
      <c r="AL273" s="123"/>
      <c r="AM273" s="124"/>
      <c r="AN273" s="124"/>
      <c r="AO273" s="124"/>
      <c r="AP273" s="124"/>
      <c r="AQ273" s="124"/>
      <c r="AR273" s="124"/>
      <c r="AS273" s="124"/>
      <c r="AT273" s="124"/>
      <c r="AU273" s="124"/>
      <c r="AV273" s="123"/>
      <c r="AW273" s="123"/>
      <c r="AX273" s="123"/>
      <c r="AY273" s="123"/>
      <c r="AZ273" s="123"/>
      <c r="BA273" s="123"/>
      <c r="BB273" s="123"/>
      <c r="BC273" s="123"/>
      <c r="BD273" s="123"/>
      <c r="BE273" s="124"/>
      <c r="BF273" s="123"/>
      <c r="BG273" s="123"/>
      <c r="BH273" s="94"/>
      <c r="BI273" s="94"/>
      <c r="BJ273" s="94"/>
      <c r="BK273" s="93"/>
      <c r="BL273" s="94"/>
      <c r="BM273" s="95"/>
      <c r="BN273" s="93"/>
      <c r="BO273" s="93"/>
      <c r="BP273" s="42"/>
      <c r="BQ273" s="119"/>
    </row>
    <row r="274" spans="1:69" ht="34.25" hidden="1" customHeight="1" x14ac:dyDescent="0.35">
      <c r="A274" s="133">
        <v>270</v>
      </c>
      <c r="B274" s="123"/>
      <c r="C274" s="123"/>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4"/>
      <c r="AC274" s="123"/>
      <c r="AD274" s="123"/>
      <c r="AE274" s="123"/>
      <c r="AF274" s="123"/>
      <c r="AG274" s="123"/>
      <c r="AH274" s="123"/>
      <c r="AI274" s="123"/>
      <c r="AJ274" s="124"/>
      <c r="AK274" s="124"/>
      <c r="AL274" s="123"/>
      <c r="AM274" s="124"/>
      <c r="AN274" s="124"/>
      <c r="AO274" s="124"/>
      <c r="AP274" s="124"/>
      <c r="AQ274" s="124"/>
      <c r="AR274" s="124"/>
      <c r="AS274" s="124"/>
      <c r="AT274" s="124"/>
      <c r="AU274" s="124"/>
      <c r="AV274" s="123"/>
      <c r="AW274" s="123"/>
      <c r="AX274" s="123"/>
      <c r="AY274" s="123"/>
      <c r="AZ274" s="123"/>
      <c r="BA274" s="123"/>
      <c r="BB274" s="123"/>
      <c r="BC274" s="123"/>
      <c r="BD274" s="123"/>
      <c r="BE274" s="124"/>
      <c r="BF274" s="123"/>
      <c r="BG274" s="123"/>
      <c r="BH274" s="94"/>
      <c r="BI274" s="94"/>
      <c r="BJ274" s="94"/>
      <c r="BK274" s="93"/>
      <c r="BL274" s="94"/>
      <c r="BM274" s="95"/>
      <c r="BN274" s="93"/>
      <c r="BO274" s="93"/>
      <c r="BP274" s="42"/>
      <c r="BQ274" s="119"/>
    </row>
    <row r="275" spans="1:69" hidden="1" x14ac:dyDescent="0.35">
      <c r="A275" s="133">
        <v>271</v>
      </c>
      <c r="B275" s="123"/>
      <c r="C275" s="123"/>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4"/>
      <c r="AC275" s="123"/>
      <c r="AD275" s="123"/>
      <c r="AE275" s="123"/>
      <c r="AF275" s="123"/>
      <c r="AG275" s="123"/>
      <c r="AH275" s="123"/>
      <c r="AI275" s="123"/>
      <c r="AJ275" s="124"/>
      <c r="AK275" s="124"/>
      <c r="AL275" s="123"/>
      <c r="AM275" s="124"/>
      <c r="AN275" s="124"/>
      <c r="AO275" s="124"/>
      <c r="AP275" s="124"/>
      <c r="AQ275" s="124"/>
      <c r="AR275" s="124"/>
      <c r="AS275" s="124"/>
      <c r="AT275" s="124"/>
      <c r="AU275" s="124"/>
      <c r="AV275" s="123"/>
      <c r="AW275" s="123"/>
      <c r="AX275" s="123"/>
      <c r="AY275" s="123"/>
      <c r="AZ275" s="123"/>
      <c r="BA275" s="123"/>
      <c r="BB275" s="123"/>
      <c r="BC275" s="123"/>
      <c r="BD275" s="123"/>
      <c r="BE275" s="124"/>
      <c r="BF275" s="123"/>
      <c r="BG275" s="123"/>
      <c r="BH275" s="94"/>
      <c r="BI275" s="94"/>
      <c r="BJ275" s="94"/>
      <c r="BK275" s="93"/>
      <c r="BL275" s="94"/>
      <c r="BM275" s="95"/>
      <c r="BN275" s="93"/>
      <c r="BO275" s="93"/>
      <c r="BP275" s="42"/>
      <c r="BQ275" s="119"/>
    </row>
    <row r="276" spans="1:69" hidden="1" x14ac:dyDescent="0.35">
      <c r="A276" s="133">
        <v>272</v>
      </c>
      <c r="B276" s="123"/>
      <c r="C276" s="123"/>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4"/>
      <c r="AC276" s="123"/>
      <c r="AD276" s="123"/>
      <c r="AE276" s="123"/>
      <c r="AF276" s="123"/>
      <c r="AG276" s="123"/>
      <c r="AH276" s="123"/>
      <c r="AI276" s="123"/>
      <c r="AJ276" s="124"/>
      <c r="AK276" s="124"/>
      <c r="AL276" s="123"/>
      <c r="AM276" s="124"/>
      <c r="AN276" s="124"/>
      <c r="AO276" s="124"/>
      <c r="AP276" s="124"/>
      <c r="AQ276" s="124"/>
      <c r="AR276" s="124"/>
      <c r="AS276" s="124"/>
      <c r="AT276" s="124"/>
      <c r="AU276" s="124"/>
      <c r="AV276" s="123"/>
      <c r="AW276" s="123"/>
      <c r="AX276" s="123"/>
      <c r="AY276" s="123"/>
      <c r="AZ276" s="123"/>
      <c r="BA276" s="123"/>
      <c r="BB276" s="123"/>
      <c r="BC276" s="123"/>
      <c r="BD276" s="123"/>
      <c r="BE276" s="124"/>
      <c r="BF276" s="123"/>
      <c r="BG276" s="123"/>
      <c r="BH276" s="94"/>
      <c r="BI276" s="94"/>
      <c r="BJ276" s="94"/>
      <c r="BK276" s="93"/>
      <c r="BL276" s="94"/>
      <c r="BM276" s="95"/>
      <c r="BN276" s="93"/>
      <c r="BO276" s="93"/>
      <c r="BP276" s="42"/>
      <c r="BQ276" s="119"/>
    </row>
    <row r="277" spans="1:69" ht="22.75" hidden="1" customHeight="1" x14ac:dyDescent="0.35">
      <c r="A277" s="133">
        <v>273</v>
      </c>
      <c r="B277" s="123"/>
      <c r="C277" s="123"/>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4"/>
      <c r="AC277" s="123"/>
      <c r="AD277" s="123"/>
      <c r="AE277" s="123"/>
      <c r="AF277" s="123"/>
      <c r="AG277" s="123"/>
      <c r="AH277" s="123"/>
      <c r="AI277" s="123"/>
      <c r="AJ277" s="124"/>
      <c r="AK277" s="124"/>
      <c r="AL277" s="123"/>
      <c r="AM277" s="124"/>
      <c r="AN277" s="124"/>
      <c r="AO277" s="124"/>
      <c r="AP277" s="124"/>
      <c r="AQ277" s="124"/>
      <c r="AR277" s="124"/>
      <c r="AS277" s="124"/>
      <c r="AT277" s="124"/>
      <c r="AU277" s="124"/>
      <c r="AV277" s="123"/>
      <c r="AW277" s="123"/>
      <c r="AX277" s="123"/>
      <c r="AY277" s="123"/>
      <c r="AZ277" s="123"/>
      <c r="BA277" s="123"/>
      <c r="BB277" s="123"/>
      <c r="BC277" s="123"/>
      <c r="BD277" s="123"/>
      <c r="BE277" s="124"/>
      <c r="BF277" s="123"/>
      <c r="BG277" s="123"/>
      <c r="BH277" s="94"/>
      <c r="BI277" s="94"/>
      <c r="BJ277" s="94"/>
      <c r="BK277" s="93"/>
      <c r="BL277" s="94"/>
      <c r="BM277" s="95"/>
      <c r="BN277" s="93"/>
      <c r="BO277" s="93"/>
      <c r="BP277" s="42"/>
      <c r="BQ277" s="119"/>
    </row>
    <row r="278" spans="1:69" hidden="1" x14ac:dyDescent="0.35">
      <c r="A278" s="133">
        <v>274</v>
      </c>
      <c r="B278" s="123"/>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4"/>
      <c r="AC278" s="123"/>
      <c r="AD278" s="123"/>
      <c r="AE278" s="123"/>
      <c r="AF278" s="123"/>
      <c r="AG278" s="123"/>
      <c r="AH278" s="123"/>
      <c r="AI278" s="123"/>
      <c r="AJ278" s="124"/>
      <c r="AK278" s="124"/>
      <c r="AL278" s="123"/>
      <c r="AM278" s="124"/>
      <c r="AN278" s="124"/>
      <c r="AO278" s="124"/>
      <c r="AP278" s="124"/>
      <c r="AQ278" s="124"/>
      <c r="AR278" s="124"/>
      <c r="AS278" s="124"/>
      <c r="AT278" s="124"/>
      <c r="AU278" s="124"/>
      <c r="AV278" s="123"/>
      <c r="AW278" s="123"/>
      <c r="AX278" s="123"/>
      <c r="AY278" s="123"/>
      <c r="AZ278" s="123"/>
      <c r="BA278" s="123"/>
      <c r="BB278" s="123"/>
      <c r="BC278" s="123"/>
      <c r="BD278" s="123"/>
      <c r="BE278" s="124"/>
      <c r="BF278" s="123"/>
      <c r="BG278" s="123"/>
      <c r="BH278" s="94"/>
      <c r="BI278" s="94"/>
      <c r="BJ278" s="94"/>
      <c r="BK278" s="93"/>
      <c r="BL278" s="94"/>
      <c r="BM278" s="95"/>
      <c r="BN278" s="93"/>
      <c r="BO278" s="93"/>
      <c r="BP278" s="42"/>
      <c r="BQ278" s="119"/>
    </row>
    <row r="279" spans="1:69" hidden="1" x14ac:dyDescent="0.35">
      <c r="A279" s="133">
        <v>275</v>
      </c>
      <c r="B279" s="123"/>
      <c r="C279" s="123"/>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4"/>
      <c r="AC279" s="123"/>
      <c r="AD279" s="123"/>
      <c r="AE279" s="123"/>
      <c r="AF279" s="123"/>
      <c r="AG279" s="123"/>
      <c r="AH279" s="123"/>
      <c r="AI279" s="123"/>
      <c r="AJ279" s="124"/>
      <c r="AK279" s="124"/>
      <c r="AL279" s="123"/>
      <c r="AM279" s="124"/>
      <c r="AN279" s="124"/>
      <c r="AO279" s="124"/>
      <c r="AP279" s="124"/>
      <c r="AQ279" s="124"/>
      <c r="AR279" s="124"/>
      <c r="AS279" s="124"/>
      <c r="AT279" s="124"/>
      <c r="AU279" s="124"/>
      <c r="AV279" s="123"/>
      <c r="AW279" s="123"/>
      <c r="AX279" s="123"/>
      <c r="AY279" s="123"/>
      <c r="AZ279" s="123"/>
      <c r="BA279" s="123"/>
      <c r="BB279" s="123"/>
      <c r="BC279" s="123"/>
      <c r="BD279" s="123"/>
      <c r="BE279" s="124"/>
      <c r="BF279" s="123"/>
      <c r="BG279" s="123"/>
      <c r="BH279" s="94"/>
      <c r="BI279" s="94"/>
      <c r="BJ279" s="94"/>
      <c r="BK279" s="93"/>
      <c r="BL279" s="94"/>
      <c r="BM279" s="95"/>
      <c r="BN279" s="93"/>
      <c r="BO279" s="93"/>
      <c r="BP279" s="42"/>
      <c r="BQ279" s="119"/>
    </row>
    <row r="280" spans="1:69" hidden="1" x14ac:dyDescent="0.35">
      <c r="A280" s="133">
        <v>276</v>
      </c>
      <c r="B280" s="123"/>
      <c r="C280" s="123"/>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4"/>
      <c r="AC280" s="123"/>
      <c r="AD280" s="123"/>
      <c r="AE280" s="123"/>
      <c r="AF280" s="123"/>
      <c r="AG280" s="123"/>
      <c r="AH280" s="123"/>
      <c r="AI280" s="123"/>
      <c r="AJ280" s="124"/>
      <c r="AK280" s="124"/>
      <c r="AL280" s="123"/>
      <c r="AM280" s="124"/>
      <c r="AN280" s="124"/>
      <c r="AO280" s="124"/>
      <c r="AP280" s="124"/>
      <c r="AQ280" s="124"/>
      <c r="AR280" s="124"/>
      <c r="AS280" s="124"/>
      <c r="AT280" s="124"/>
      <c r="AU280" s="124"/>
      <c r="AV280" s="123"/>
      <c r="AW280" s="123"/>
      <c r="AX280" s="123"/>
      <c r="AY280" s="123"/>
      <c r="AZ280" s="123"/>
      <c r="BA280" s="123"/>
      <c r="BB280" s="123"/>
      <c r="BC280" s="123"/>
      <c r="BD280" s="123"/>
      <c r="BE280" s="124"/>
      <c r="BF280" s="123"/>
      <c r="BG280" s="123"/>
      <c r="BH280" s="94"/>
      <c r="BI280" s="94"/>
      <c r="BJ280" s="94"/>
      <c r="BK280" s="93"/>
      <c r="BL280" s="94"/>
      <c r="BM280" s="95"/>
      <c r="BN280" s="93"/>
      <c r="BO280" s="93"/>
      <c r="BP280" s="42"/>
      <c r="BQ280" s="119"/>
    </row>
    <row r="281" spans="1:69" ht="34.25" hidden="1" customHeight="1" x14ac:dyDescent="0.35">
      <c r="A281" s="133">
        <v>277</v>
      </c>
      <c r="B281" s="123"/>
      <c r="C281" s="123"/>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4"/>
      <c r="AC281" s="123"/>
      <c r="AD281" s="123"/>
      <c r="AE281" s="123"/>
      <c r="AF281" s="123"/>
      <c r="AG281" s="123"/>
      <c r="AH281" s="123"/>
      <c r="AI281" s="123"/>
      <c r="AJ281" s="124"/>
      <c r="AK281" s="124"/>
      <c r="AL281" s="123"/>
      <c r="AM281" s="124"/>
      <c r="AN281" s="124"/>
      <c r="AO281" s="124"/>
      <c r="AP281" s="124"/>
      <c r="AQ281" s="124"/>
      <c r="AR281" s="124"/>
      <c r="AS281" s="124"/>
      <c r="AT281" s="124"/>
      <c r="AU281" s="124"/>
      <c r="AV281" s="123"/>
      <c r="AW281" s="123"/>
      <c r="AX281" s="123"/>
      <c r="AY281" s="123"/>
      <c r="AZ281" s="123"/>
      <c r="BA281" s="123"/>
      <c r="BB281" s="123"/>
      <c r="BC281" s="123"/>
      <c r="BD281" s="123"/>
      <c r="BE281" s="124"/>
      <c r="BF281" s="123"/>
      <c r="BG281" s="123"/>
      <c r="BH281" s="94"/>
      <c r="BI281" s="94"/>
      <c r="BJ281" s="94"/>
      <c r="BK281" s="93"/>
      <c r="BL281" s="94"/>
      <c r="BM281" s="95"/>
      <c r="BN281" s="93"/>
      <c r="BO281" s="93"/>
      <c r="BP281" s="42"/>
      <c r="BQ281" s="119"/>
    </row>
    <row r="282" spans="1:69" ht="34.25" hidden="1" customHeight="1" x14ac:dyDescent="0.35">
      <c r="A282" s="133">
        <v>278</v>
      </c>
      <c r="B282" s="123"/>
      <c r="C282" s="123"/>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4"/>
      <c r="AC282" s="123"/>
      <c r="AD282" s="123"/>
      <c r="AE282" s="123"/>
      <c r="AF282" s="123"/>
      <c r="AG282" s="123"/>
      <c r="AH282" s="123"/>
      <c r="AI282" s="123"/>
      <c r="AJ282" s="124"/>
      <c r="AK282" s="124"/>
      <c r="AL282" s="123"/>
      <c r="AM282" s="124"/>
      <c r="AN282" s="124"/>
      <c r="AO282" s="124"/>
      <c r="AP282" s="124"/>
      <c r="AQ282" s="124"/>
      <c r="AR282" s="124"/>
      <c r="AS282" s="124"/>
      <c r="AT282" s="124"/>
      <c r="AU282" s="124"/>
      <c r="AV282" s="123"/>
      <c r="AW282" s="123"/>
      <c r="AX282" s="123"/>
      <c r="AY282" s="123"/>
      <c r="AZ282" s="123"/>
      <c r="BA282" s="123"/>
      <c r="BB282" s="123"/>
      <c r="BC282" s="123"/>
      <c r="BD282" s="123"/>
      <c r="BE282" s="124"/>
      <c r="BF282" s="123"/>
      <c r="BG282" s="123"/>
      <c r="BH282" s="94"/>
      <c r="BI282" s="94"/>
      <c r="BJ282" s="94"/>
      <c r="BK282" s="93"/>
      <c r="BL282" s="94"/>
      <c r="BM282" s="95"/>
      <c r="BN282" s="93"/>
      <c r="BO282" s="93"/>
      <c r="BP282" s="42"/>
      <c r="BQ282" s="119"/>
    </row>
    <row r="283" spans="1:69" ht="34.25" hidden="1" customHeight="1" x14ac:dyDescent="0.35">
      <c r="A283" s="133">
        <v>279</v>
      </c>
      <c r="B283" s="123"/>
      <c r="C283" s="123"/>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4"/>
      <c r="AC283" s="123"/>
      <c r="AD283" s="123"/>
      <c r="AE283" s="123"/>
      <c r="AF283" s="123"/>
      <c r="AG283" s="123"/>
      <c r="AH283" s="123"/>
      <c r="AI283" s="123"/>
      <c r="AJ283" s="124"/>
      <c r="AK283" s="124"/>
      <c r="AL283" s="123"/>
      <c r="AM283" s="124"/>
      <c r="AN283" s="124"/>
      <c r="AO283" s="124"/>
      <c r="AP283" s="124"/>
      <c r="AQ283" s="124"/>
      <c r="AR283" s="124"/>
      <c r="AS283" s="124"/>
      <c r="AT283" s="124"/>
      <c r="AU283" s="124"/>
      <c r="AV283" s="123"/>
      <c r="AW283" s="123"/>
      <c r="AX283" s="123"/>
      <c r="AY283" s="123"/>
      <c r="AZ283" s="123"/>
      <c r="BA283" s="123"/>
      <c r="BB283" s="123"/>
      <c r="BC283" s="123"/>
      <c r="BD283" s="123"/>
      <c r="BE283" s="124"/>
      <c r="BF283" s="123"/>
      <c r="BG283" s="123"/>
      <c r="BH283" s="94"/>
      <c r="BI283" s="94"/>
      <c r="BJ283" s="94"/>
      <c r="BK283" s="93"/>
      <c r="BL283" s="94"/>
      <c r="BM283" s="95"/>
      <c r="BN283" s="93"/>
      <c r="BO283" s="93"/>
      <c r="BP283" s="42"/>
      <c r="BQ283" s="119"/>
    </row>
    <row r="284" spans="1:69" ht="34.25" hidden="1" customHeight="1" x14ac:dyDescent="0.35">
      <c r="A284" s="133">
        <v>280</v>
      </c>
      <c r="B284" s="123"/>
      <c r="C284" s="123"/>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4"/>
      <c r="AC284" s="123"/>
      <c r="AD284" s="123"/>
      <c r="AE284" s="123"/>
      <c r="AF284" s="123"/>
      <c r="AG284" s="123"/>
      <c r="AH284" s="123"/>
      <c r="AI284" s="123"/>
      <c r="AJ284" s="124"/>
      <c r="AK284" s="124"/>
      <c r="AL284" s="123"/>
      <c r="AM284" s="124"/>
      <c r="AN284" s="124"/>
      <c r="AO284" s="124"/>
      <c r="AP284" s="124"/>
      <c r="AQ284" s="124"/>
      <c r="AR284" s="124"/>
      <c r="AS284" s="124"/>
      <c r="AT284" s="124"/>
      <c r="AU284" s="124"/>
      <c r="AV284" s="123"/>
      <c r="AW284" s="123"/>
      <c r="AX284" s="123"/>
      <c r="AY284" s="123"/>
      <c r="AZ284" s="123"/>
      <c r="BA284" s="123"/>
      <c r="BB284" s="123"/>
      <c r="BC284" s="123"/>
      <c r="BD284" s="123"/>
      <c r="BE284" s="124"/>
      <c r="BF284" s="123"/>
      <c r="BG284" s="123"/>
      <c r="BH284" s="94"/>
      <c r="BI284" s="94"/>
      <c r="BJ284" s="94"/>
      <c r="BK284" s="93"/>
      <c r="BL284" s="94"/>
      <c r="BM284" s="95"/>
      <c r="BN284" s="93"/>
      <c r="BO284" s="93"/>
      <c r="BP284" s="42"/>
      <c r="BQ284" s="119"/>
    </row>
    <row r="285" spans="1:69" ht="34.25" hidden="1" customHeight="1" x14ac:dyDescent="0.35">
      <c r="A285" s="133">
        <v>281</v>
      </c>
      <c r="B285" s="123"/>
      <c r="C285" s="123"/>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4"/>
      <c r="AC285" s="123"/>
      <c r="AD285" s="123"/>
      <c r="AE285" s="123"/>
      <c r="AF285" s="123"/>
      <c r="AG285" s="123"/>
      <c r="AH285" s="123"/>
      <c r="AI285" s="123"/>
      <c r="AJ285" s="124"/>
      <c r="AK285" s="124"/>
      <c r="AL285" s="123"/>
      <c r="AM285" s="124"/>
      <c r="AN285" s="124"/>
      <c r="AO285" s="124"/>
      <c r="AP285" s="124"/>
      <c r="AQ285" s="124"/>
      <c r="AR285" s="124"/>
      <c r="AS285" s="124"/>
      <c r="AT285" s="124"/>
      <c r="AU285" s="124"/>
      <c r="AV285" s="123"/>
      <c r="AW285" s="123"/>
      <c r="AX285" s="123"/>
      <c r="AY285" s="123"/>
      <c r="AZ285" s="123"/>
      <c r="BA285" s="123"/>
      <c r="BB285" s="123"/>
      <c r="BC285" s="123"/>
      <c r="BD285" s="123"/>
      <c r="BE285" s="124"/>
      <c r="BF285" s="123"/>
      <c r="BG285" s="123"/>
      <c r="BH285" s="94"/>
      <c r="BI285" s="94"/>
      <c r="BJ285" s="94"/>
      <c r="BK285" s="93"/>
      <c r="BL285" s="94"/>
      <c r="BM285" s="95"/>
      <c r="BN285" s="93"/>
      <c r="BO285" s="93"/>
      <c r="BP285" s="42"/>
      <c r="BQ285" s="119"/>
    </row>
    <row r="286" spans="1:69" ht="34.25" hidden="1" customHeight="1" x14ac:dyDescent="0.35">
      <c r="A286" s="133">
        <v>282</v>
      </c>
      <c r="B286" s="123"/>
      <c r="C286" s="123"/>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4"/>
      <c r="AC286" s="123"/>
      <c r="AD286" s="123"/>
      <c r="AE286" s="123"/>
      <c r="AF286" s="123"/>
      <c r="AG286" s="123"/>
      <c r="AH286" s="123"/>
      <c r="AI286" s="123"/>
      <c r="AJ286" s="124"/>
      <c r="AK286" s="124"/>
      <c r="AL286" s="123"/>
      <c r="AM286" s="124"/>
      <c r="AN286" s="124"/>
      <c r="AO286" s="124"/>
      <c r="AP286" s="124"/>
      <c r="AQ286" s="124"/>
      <c r="AR286" s="124"/>
      <c r="AS286" s="124"/>
      <c r="AT286" s="124"/>
      <c r="AU286" s="124"/>
      <c r="AV286" s="123"/>
      <c r="AW286" s="123"/>
      <c r="AX286" s="123"/>
      <c r="AY286" s="123"/>
      <c r="AZ286" s="123"/>
      <c r="BA286" s="123"/>
      <c r="BB286" s="123"/>
      <c r="BC286" s="123"/>
      <c r="BD286" s="123"/>
      <c r="BE286" s="124"/>
      <c r="BF286" s="123"/>
      <c r="BG286" s="123"/>
      <c r="BH286" s="94"/>
      <c r="BI286" s="94"/>
      <c r="BJ286" s="94"/>
      <c r="BK286" s="93"/>
      <c r="BL286" s="94"/>
      <c r="BM286" s="95"/>
      <c r="BN286" s="93"/>
      <c r="BO286" s="93"/>
      <c r="BP286" s="42"/>
      <c r="BQ286" s="119"/>
    </row>
    <row r="287" spans="1:69" hidden="1" x14ac:dyDescent="0.35">
      <c r="A287" s="133">
        <v>283</v>
      </c>
      <c r="B287" s="123"/>
      <c r="C287" s="123"/>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4"/>
      <c r="AC287" s="123"/>
      <c r="AD287" s="123"/>
      <c r="AE287" s="123"/>
      <c r="AF287" s="123"/>
      <c r="AG287" s="123"/>
      <c r="AH287" s="123"/>
      <c r="AI287" s="123"/>
      <c r="AJ287" s="124"/>
      <c r="AK287" s="124"/>
      <c r="AL287" s="123"/>
      <c r="AM287" s="124"/>
      <c r="AN287" s="124"/>
      <c r="AO287" s="124"/>
      <c r="AP287" s="124"/>
      <c r="AQ287" s="124"/>
      <c r="AR287" s="124"/>
      <c r="AS287" s="124"/>
      <c r="AT287" s="124"/>
      <c r="AU287" s="124"/>
      <c r="AV287" s="123"/>
      <c r="AW287" s="123"/>
      <c r="AX287" s="123"/>
      <c r="AY287" s="123"/>
      <c r="AZ287" s="123"/>
      <c r="BA287" s="123"/>
      <c r="BB287" s="123"/>
      <c r="BC287" s="123"/>
      <c r="BD287" s="123"/>
      <c r="BE287" s="124"/>
      <c r="BF287" s="123"/>
      <c r="BG287" s="123"/>
      <c r="BH287" s="94"/>
      <c r="BI287" s="94"/>
      <c r="BJ287" s="94"/>
      <c r="BK287" s="93"/>
      <c r="BL287" s="94"/>
      <c r="BM287" s="95"/>
      <c r="BN287" s="93"/>
      <c r="BO287" s="93"/>
      <c r="BP287" s="42"/>
      <c r="BQ287" s="119"/>
    </row>
    <row r="288" spans="1:69" hidden="1" x14ac:dyDescent="0.35">
      <c r="A288" s="133">
        <v>284</v>
      </c>
      <c r="B288" s="123"/>
      <c r="C288" s="123"/>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4"/>
      <c r="AC288" s="123"/>
      <c r="AD288" s="123"/>
      <c r="AE288" s="123"/>
      <c r="AF288" s="123"/>
      <c r="AG288" s="123"/>
      <c r="AH288" s="123"/>
      <c r="AI288" s="123"/>
      <c r="AJ288" s="124"/>
      <c r="AK288" s="124"/>
      <c r="AL288" s="123"/>
      <c r="AM288" s="124"/>
      <c r="AN288" s="124"/>
      <c r="AO288" s="124"/>
      <c r="AP288" s="124"/>
      <c r="AQ288" s="124"/>
      <c r="AR288" s="124"/>
      <c r="AS288" s="124"/>
      <c r="AT288" s="124"/>
      <c r="AU288" s="124"/>
      <c r="AV288" s="123"/>
      <c r="AW288" s="123"/>
      <c r="AX288" s="123"/>
      <c r="AY288" s="123"/>
      <c r="AZ288" s="123"/>
      <c r="BA288" s="123"/>
      <c r="BB288" s="123"/>
      <c r="BC288" s="123"/>
      <c r="BD288" s="123"/>
      <c r="BE288" s="124"/>
      <c r="BF288" s="123"/>
      <c r="BG288" s="123"/>
      <c r="BH288" s="94"/>
      <c r="BI288" s="94"/>
      <c r="BJ288" s="94"/>
      <c r="BK288" s="93"/>
      <c r="BL288" s="94"/>
      <c r="BM288" s="95"/>
      <c r="BN288" s="93"/>
      <c r="BO288" s="93"/>
      <c r="BP288" s="42"/>
      <c r="BQ288" s="119"/>
    </row>
    <row r="289" spans="1:69" ht="22.75" hidden="1" customHeight="1" x14ac:dyDescent="0.35">
      <c r="A289" s="133">
        <v>285</v>
      </c>
      <c r="B289" s="123"/>
      <c r="C289" s="123"/>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4"/>
      <c r="AC289" s="123"/>
      <c r="AD289" s="123"/>
      <c r="AE289" s="123"/>
      <c r="AF289" s="123"/>
      <c r="AG289" s="123"/>
      <c r="AH289" s="123"/>
      <c r="AI289" s="123"/>
      <c r="AJ289" s="124"/>
      <c r="AK289" s="124"/>
      <c r="AL289" s="123"/>
      <c r="AM289" s="124"/>
      <c r="AN289" s="124"/>
      <c r="AO289" s="124"/>
      <c r="AP289" s="124"/>
      <c r="AQ289" s="124"/>
      <c r="AR289" s="124"/>
      <c r="AS289" s="124"/>
      <c r="AT289" s="124"/>
      <c r="AU289" s="124"/>
      <c r="AV289" s="123"/>
      <c r="AW289" s="123"/>
      <c r="AX289" s="123"/>
      <c r="AY289" s="123"/>
      <c r="AZ289" s="123"/>
      <c r="BA289" s="123"/>
      <c r="BB289" s="123"/>
      <c r="BC289" s="123"/>
      <c r="BD289" s="123"/>
      <c r="BE289" s="124"/>
      <c r="BF289" s="123"/>
      <c r="BG289" s="123"/>
      <c r="BH289" s="94"/>
      <c r="BI289" s="94"/>
      <c r="BJ289" s="94"/>
      <c r="BK289" s="93"/>
      <c r="BL289" s="94"/>
      <c r="BM289" s="95"/>
      <c r="BN289" s="93"/>
      <c r="BO289" s="93"/>
      <c r="BP289" s="42"/>
      <c r="BQ289" s="119"/>
    </row>
    <row r="290" spans="1:69" ht="34.25" hidden="1" customHeight="1" x14ac:dyDescent="0.35">
      <c r="A290" s="133">
        <v>286</v>
      </c>
      <c r="B290" s="123"/>
      <c r="C290" s="123"/>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4"/>
      <c r="AC290" s="123"/>
      <c r="AD290" s="123"/>
      <c r="AE290" s="123"/>
      <c r="AF290" s="123"/>
      <c r="AG290" s="123"/>
      <c r="AH290" s="123"/>
      <c r="AI290" s="123"/>
      <c r="AJ290" s="124"/>
      <c r="AK290" s="124"/>
      <c r="AL290" s="123"/>
      <c r="AM290" s="124"/>
      <c r="AN290" s="124"/>
      <c r="AO290" s="124"/>
      <c r="AP290" s="124"/>
      <c r="AQ290" s="124"/>
      <c r="AR290" s="124"/>
      <c r="AS290" s="124"/>
      <c r="AT290" s="124"/>
      <c r="AU290" s="124"/>
      <c r="AV290" s="123"/>
      <c r="AW290" s="123"/>
      <c r="AX290" s="123"/>
      <c r="AY290" s="123"/>
      <c r="AZ290" s="123"/>
      <c r="BA290" s="123"/>
      <c r="BB290" s="123"/>
      <c r="BC290" s="123"/>
      <c r="BD290" s="123"/>
      <c r="BE290" s="124"/>
      <c r="BF290" s="123"/>
      <c r="BG290" s="123"/>
      <c r="BH290" s="94"/>
      <c r="BI290" s="94"/>
      <c r="BJ290" s="94"/>
      <c r="BK290" s="93"/>
      <c r="BL290" s="94"/>
      <c r="BM290" s="95"/>
      <c r="BN290" s="93"/>
      <c r="BO290" s="93"/>
      <c r="BP290" s="42"/>
      <c r="BQ290" s="119"/>
    </row>
    <row r="291" spans="1:69" hidden="1" x14ac:dyDescent="0.35">
      <c r="A291" s="133">
        <v>287</v>
      </c>
      <c r="B291" s="123"/>
      <c r="C291" s="123"/>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4"/>
      <c r="AC291" s="123"/>
      <c r="AD291" s="123"/>
      <c r="AE291" s="123"/>
      <c r="AF291" s="123"/>
      <c r="AG291" s="123"/>
      <c r="AH291" s="123"/>
      <c r="AI291" s="123"/>
      <c r="AJ291" s="124"/>
      <c r="AK291" s="124"/>
      <c r="AL291" s="123"/>
      <c r="AM291" s="124"/>
      <c r="AN291" s="124"/>
      <c r="AO291" s="124"/>
      <c r="AP291" s="124"/>
      <c r="AQ291" s="124"/>
      <c r="AR291" s="124"/>
      <c r="AS291" s="124"/>
      <c r="AT291" s="124"/>
      <c r="AU291" s="124"/>
      <c r="AV291" s="123"/>
      <c r="AW291" s="123"/>
      <c r="AX291" s="123"/>
      <c r="AY291" s="123"/>
      <c r="AZ291" s="123"/>
      <c r="BA291" s="123"/>
      <c r="BB291" s="123"/>
      <c r="BC291" s="123"/>
      <c r="BD291" s="123"/>
      <c r="BE291" s="124"/>
      <c r="BF291" s="123"/>
      <c r="BG291" s="123"/>
      <c r="BH291" s="94"/>
      <c r="BI291" s="94"/>
      <c r="BJ291" s="94"/>
      <c r="BK291" s="93"/>
      <c r="BL291" s="94"/>
      <c r="BM291" s="95"/>
      <c r="BN291" s="93"/>
      <c r="BO291" s="93"/>
      <c r="BP291" s="42"/>
      <c r="BQ291" s="119"/>
    </row>
    <row r="292" spans="1:69" hidden="1" x14ac:dyDescent="0.35">
      <c r="A292" s="133">
        <v>288</v>
      </c>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4"/>
      <c r="AC292" s="123"/>
      <c r="AD292" s="123"/>
      <c r="AE292" s="123"/>
      <c r="AF292" s="123"/>
      <c r="AG292" s="123"/>
      <c r="AH292" s="123"/>
      <c r="AI292" s="123"/>
      <c r="AJ292" s="124"/>
      <c r="AK292" s="124"/>
      <c r="AL292" s="123"/>
      <c r="AM292" s="124"/>
      <c r="AN292" s="124"/>
      <c r="AO292" s="124"/>
      <c r="AP292" s="124"/>
      <c r="AQ292" s="124"/>
      <c r="AR292" s="124"/>
      <c r="AS292" s="124"/>
      <c r="AT292" s="124"/>
      <c r="AU292" s="124"/>
      <c r="AV292" s="123"/>
      <c r="AW292" s="123"/>
      <c r="AX292" s="123"/>
      <c r="AY292" s="123"/>
      <c r="AZ292" s="123"/>
      <c r="BA292" s="123"/>
      <c r="BB292" s="123"/>
      <c r="BC292" s="123"/>
      <c r="BD292" s="123"/>
      <c r="BE292" s="124"/>
      <c r="BF292" s="123"/>
      <c r="BG292" s="123"/>
      <c r="BH292" s="94"/>
      <c r="BI292" s="94"/>
      <c r="BJ292" s="94"/>
      <c r="BK292" s="93"/>
      <c r="BL292" s="94"/>
      <c r="BM292" s="95"/>
      <c r="BN292" s="93"/>
      <c r="BO292" s="93"/>
      <c r="BP292" s="42"/>
      <c r="BQ292" s="119"/>
    </row>
    <row r="293" spans="1:69" hidden="1" x14ac:dyDescent="0.35">
      <c r="A293" s="133">
        <v>289</v>
      </c>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4"/>
      <c r="AC293" s="123"/>
      <c r="AD293" s="123"/>
      <c r="AE293" s="123"/>
      <c r="AF293" s="123"/>
      <c r="AG293" s="123"/>
      <c r="AH293" s="123"/>
      <c r="AI293" s="123"/>
      <c r="AJ293" s="124"/>
      <c r="AK293" s="124"/>
      <c r="AL293" s="123"/>
      <c r="AM293" s="124"/>
      <c r="AN293" s="124"/>
      <c r="AO293" s="124"/>
      <c r="AP293" s="124"/>
      <c r="AQ293" s="124"/>
      <c r="AR293" s="124"/>
      <c r="AS293" s="124"/>
      <c r="AT293" s="124"/>
      <c r="AU293" s="124"/>
      <c r="AV293" s="123"/>
      <c r="AW293" s="123"/>
      <c r="AX293" s="123"/>
      <c r="AY293" s="123"/>
      <c r="AZ293" s="123"/>
      <c r="BA293" s="123"/>
      <c r="BB293" s="123"/>
      <c r="BC293" s="123"/>
      <c r="BD293" s="123"/>
      <c r="BE293" s="124"/>
      <c r="BF293" s="123"/>
      <c r="BG293" s="123"/>
      <c r="BH293" s="94"/>
      <c r="BI293" s="94"/>
      <c r="BJ293" s="94"/>
      <c r="BK293" s="93"/>
      <c r="BL293" s="94"/>
      <c r="BM293" s="95"/>
      <c r="BN293" s="93"/>
      <c r="BO293" s="93"/>
      <c r="BP293" s="42"/>
      <c r="BQ293" s="119"/>
    </row>
    <row r="294" spans="1:69" hidden="1" x14ac:dyDescent="0.35">
      <c r="A294" s="133">
        <v>290</v>
      </c>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4"/>
      <c r="AC294" s="123"/>
      <c r="AD294" s="123"/>
      <c r="AE294" s="123"/>
      <c r="AF294" s="123"/>
      <c r="AG294" s="123"/>
      <c r="AH294" s="123"/>
      <c r="AI294" s="123"/>
      <c r="AJ294" s="124"/>
      <c r="AK294" s="124"/>
      <c r="AL294" s="123"/>
      <c r="AM294" s="124"/>
      <c r="AN294" s="124"/>
      <c r="AO294" s="124"/>
      <c r="AP294" s="124"/>
      <c r="AQ294" s="124"/>
      <c r="AR294" s="124"/>
      <c r="AS294" s="124"/>
      <c r="AT294" s="124"/>
      <c r="AU294" s="124"/>
      <c r="AV294" s="123"/>
      <c r="AW294" s="123"/>
      <c r="AX294" s="123"/>
      <c r="AY294" s="123"/>
      <c r="AZ294" s="123"/>
      <c r="BA294" s="123"/>
      <c r="BB294" s="123"/>
      <c r="BC294" s="123"/>
      <c r="BD294" s="123"/>
      <c r="BE294" s="124"/>
      <c r="BF294" s="123"/>
      <c r="BG294" s="123"/>
      <c r="BH294" s="94"/>
      <c r="BI294" s="94"/>
      <c r="BJ294" s="94"/>
      <c r="BK294" s="93"/>
      <c r="BL294" s="94"/>
      <c r="BM294" s="95"/>
      <c r="BN294" s="93"/>
      <c r="BO294" s="93"/>
      <c r="BP294" s="42"/>
      <c r="BQ294" s="119"/>
    </row>
    <row r="295" spans="1:69" hidden="1" x14ac:dyDescent="0.35">
      <c r="A295" s="133">
        <v>291</v>
      </c>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4"/>
      <c r="AC295" s="123"/>
      <c r="AD295" s="123"/>
      <c r="AE295" s="123"/>
      <c r="AF295" s="123"/>
      <c r="AG295" s="123"/>
      <c r="AH295" s="123"/>
      <c r="AI295" s="123"/>
      <c r="AJ295" s="124"/>
      <c r="AK295" s="124"/>
      <c r="AL295" s="123"/>
      <c r="AM295" s="124"/>
      <c r="AN295" s="124"/>
      <c r="AO295" s="124"/>
      <c r="AP295" s="124"/>
      <c r="AQ295" s="124"/>
      <c r="AR295" s="124"/>
      <c r="AS295" s="124"/>
      <c r="AT295" s="124"/>
      <c r="AU295" s="124"/>
      <c r="AV295" s="123"/>
      <c r="AW295" s="123"/>
      <c r="AX295" s="123"/>
      <c r="AY295" s="123"/>
      <c r="AZ295" s="123"/>
      <c r="BA295" s="123"/>
      <c r="BB295" s="123"/>
      <c r="BC295" s="123"/>
      <c r="BD295" s="123"/>
      <c r="BE295" s="124"/>
      <c r="BF295" s="123"/>
      <c r="BG295" s="123"/>
      <c r="BH295" s="94"/>
      <c r="BI295" s="94"/>
      <c r="BJ295" s="94"/>
      <c r="BK295" s="93"/>
      <c r="BL295" s="94"/>
      <c r="BM295" s="95"/>
      <c r="BN295" s="93"/>
      <c r="BO295" s="93"/>
      <c r="BP295" s="42"/>
      <c r="BQ295" s="119"/>
    </row>
    <row r="296" spans="1:69" hidden="1" x14ac:dyDescent="0.35">
      <c r="A296" s="133">
        <v>292</v>
      </c>
      <c r="B296" s="123"/>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4"/>
      <c r="AC296" s="123"/>
      <c r="AD296" s="123"/>
      <c r="AE296" s="123"/>
      <c r="AF296" s="123"/>
      <c r="AG296" s="123"/>
      <c r="AH296" s="123"/>
      <c r="AI296" s="123"/>
      <c r="AJ296" s="124"/>
      <c r="AK296" s="124"/>
      <c r="AL296" s="123"/>
      <c r="AM296" s="124"/>
      <c r="AN296" s="124"/>
      <c r="AO296" s="124"/>
      <c r="AP296" s="124"/>
      <c r="AQ296" s="124"/>
      <c r="AR296" s="124"/>
      <c r="AS296" s="124"/>
      <c r="AT296" s="124"/>
      <c r="AU296" s="124"/>
      <c r="AV296" s="123"/>
      <c r="AW296" s="123"/>
      <c r="AX296" s="123"/>
      <c r="AY296" s="123"/>
      <c r="AZ296" s="123"/>
      <c r="BA296" s="123"/>
      <c r="BB296" s="123"/>
      <c r="BC296" s="123"/>
      <c r="BD296" s="123"/>
      <c r="BE296" s="124"/>
      <c r="BF296" s="123"/>
      <c r="BG296" s="123"/>
      <c r="BH296" s="94"/>
      <c r="BI296" s="94"/>
      <c r="BJ296" s="94"/>
      <c r="BK296" s="93"/>
      <c r="BL296" s="94"/>
      <c r="BM296" s="95"/>
      <c r="BN296" s="93"/>
      <c r="BO296" s="93"/>
      <c r="BP296" s="42"/>
      <c r="BQ296" s="119"/>
    </row>
    <row r="297" spans="1:69" hidden="1" x14ac:dyDescent="0.35">
      <c r="A297" s="133">
        <v>293</v>
      </c>
      <c r="B297" s="123"/>
      <c r="C297" s="123"/>
      <c r="D297" s="123"/>
      <c r="E297" s="123"/>
      <c r="F297" s="123"/>
      <c r="G297" s="123"/>
      <c r="H297" s="123"/>
      <c r="I297" s="123"/>
      <c r="J297" s="123"/>
      <c r="K297" s="123"/>
      <c r="L297" s="123"/>
      <c r="M297" s="123"/>
      <c r="N297" s="123"/>
      <c r="O297" s="123"/>
      <c r="P297" s="123"/>
      <c r="Q297" s="123"/>
      <c r="R297" s="123"/>
      <c r="S297" s="123"/>
      <c r="T297" s="123"/>
      <c r="U297" s="123"/>
      <c r="V297" s="123"/>
      <c r="W297" s="123"/>
      <c r="X297" s="123"/>
      <c r="Y297" s="123"/>
      <c r="Z297" s="123"/>
      <c r="AA297" s="123"/>
      <c r="AB297" s="124"/>
      <c r="AC297" s="123"/>
      <c r="AD297" s="123"/>
      <c r="AE297" s="123"/>
      <c r="AF297" s="123"/>
      <c r="AG297" s="123"/>
      <c r="AH297" s="123"/>
      <c r="AI297" s="123"/>
      <c r="AJ297" s="124"/>
      <c r="AK297" s="124"/>
      <c r="AL297" s="123"/>
      <c r="AM297" s="124"/>
      <c r="AN297" s="124"/>
      <c r="AO297" s="124"/>
      <c r="AP297" s="124"/>
      <c r="AQ297" s="124"/>
      <c r="AR297" s="124"/>
      <c r="AS297" s="124"/>
      <c r="AT297" s="124"/>
      <c r="AU297" s="124"/>
      <c r="AV297" s="123"/>
      <c r="AW297" s="123"/>
      <c r="AX297" s="123"/>
      <c r="AY297" s="123"/>
      <c r="AZ297" s="123"/>
      <c r="BA297" s="123"/>
      <c r="BB297" s="123"/>
      <c r="BC297" s="123"/>
      <c r="BD297" s="123"/>
      <c r="BE297" s="124"/>
      <c r="BF297" s="123"/>
      <c r="BG297" s="123"/>
      <c r="BH297" s="94"/>
      <c r="BI297" s="94"/>
      <c r="BJ297" s="94"/>
      <c r="BK297" s="93"/>
      <c r="BL297" s="94"/>
      <c r="BM297" s="95"/>
      <c r="BN297" s="93"/>
      <c r="BO297" s="93"/>
      <c r="BP297" s="42"/>
      <c r="BQ297" s="119"/>
    </row>
    <row r="298" spans="1:69" hidden="1" x14ac:dyDescent="0.35">
      <c r="A298" s="133">
        <v>294</v>
      </c>
      <c r="B298" s="123"/>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4"/>
      <c r="AC298" s="123"/>
      <c r="AD298" s="123"/>
      <c r="AE298" s="123"/>
      <c r="AF298" s="123"/>
      <c r="AG298" s="123"/>
      <c r="AH298" s="123"/>
      <c r="AI298" s="123"/>
      <c r="AJ298" s="124"/>
      <c r="AK298" s="124"/>
      <c r="AL298" s="123"/>
      <c r="AM298" s="124"/>
      <c r="AN298" s="124"/>
      <c r="AO298" s="124"/>
      <c r="AP298" s="124"/>
      <c r="AQ298" s="124"/>
      <c r="AR298" s="124"/>
      <c r="AS298" s="124"/>
      <c r="AT298" s="124"/>
      <c r="AU298" s="124"/>
      <c r="AV298" s="123"/>
      <c r="AW298" s="123"/>
      <c r="AX298" s="123"/>
      <c r="AY298" s="123"/>
      <c r="AZ298" s="123"/>
      <c r="BA298" s="123"/>
      <c r="BB298" s="123"/>
      <c r="BC298" s="123"/>
      <c r="BD298" s="123"/>
      <c r="BE298" s="124"/>
      <c r="BF298" s="123"/>
      <c r="BG298" s="123"/>
      <c r="BH298" s="94"/>
      <c r="BI298" s="94"/>
      <c r="BJ298" s="94"/>
      <c r="BK298" s="93"/>
      <c r="BL298" s="94"/>
      <c r="BM298" s="95"/>
      <c r="BN298" s="93"/>
      <c r="BO298" s="93"/>
      <c r="BP298" s="42"/>
      <c r="BQ298" s="119"/>
    </row>
    <row r="299" spans="1:69" hidden="1" x14ac:dyDescent="0.35">
      <c r="A299" s="133">
        <v>295</v>
      </c>
      <c r="B299" s="123"/>
      <c r="C299" s="123"/>
      <c r="D299" s="123"/>
      <c r="E299" s="123"/>
      <c r="F299" s="123"/>
      <c r="G299" s="123"/>
      <c r="H299" s="123"/>
      <c r="I299" s="123"/>
      <c r="J299" s="123"/>
      <c r="K299" s="123"/>
      <c r="L299" s="123"/>
      <c r="M299" s="123"/>
      <c r="N299" s="123"/>
      <c r="O299" s="123"/>
      <c r="P299" s="123"/>
      <c r="Q299" s="123"/>
      <c r="R299" s="123"/>
      <c r="S299" s="123"/>
      <c r="T299" s="123"/>
      <c r="U299" s="123"/>
      <c r="V299" s="123"/>
      <c r="W299" s="123"/>
      <c r="X299" s="123"/>
      <c r="Y299" s="123"/>
      <c r="Z299" s="123"/>
      <c r="AA299" s="123"/>
      <c r="AB299" s="124"/>
      <c r="AC299" s="123"/>
      <c r="AD299" s="123"/>
      <c r="AE299" s="123"/>
      <c r="AF299" s="123"/>
      <c r="AG299" s="123"/>
      <c r="AH299" s="123"/>
      <c r="AI299" s="123"/>
      <c r="AJ299" s="124"/>
      <c r="AK299" s="124"/>
      <c r="AL299" s="123"/>
      <c r="AM299" s="124"/>
      <c r="AN299" s="124"/>
      <c r="AO299" s="124"/>
      <c r="AP299" s="124"/>
      <c r="AQ299" s="124"/>
      <c r="AR299" s="124"/>
      <c r="AS299" s="124"/>
      <c r="AT299" s="124"/>
      <c r="AU299" s="124"/>
      <c r="AV299" s="123"/>
      <c r="AW299" s="123"/>
      <c r="AX299" s="123"/>
      <c r="AY299" s="123"/>
      <c r="AZ299" s="123"/>
      <c r="BA299" s="123"/>
      <c r="BB299" s="123"/>
      <c r="BC299" s="123"/>
      <c r="BD299" s="123"/>
      <c r="BE299" s="124"/>
      <c r="BF299" s="123"/>
      <c r="BG299" s="123"/>
      <c r="BH299" s="94"/>
      <c r="BI299" s="94"/>
      <c r="BJ299" s="94"/>
      <c r="BK299" s="93"/>
      <c r="BL299" s="94"/>
      <c r="BM299" s="95"/>
      <c r="BN299" s="93"/>
      <c r="BO299" s="93"/>
      <c r="BP299" s="42"/>
      <c r="BQ299" s="119"/>
    </row>
    <row r="300" spans="1:69" hidden="1" x14ac:dyDescent="0.35">
      <c r="A300" s="133">
        <v>296</v>
      </c>
      <c r="B300" s="123"/>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4"/>
      <c r="AC300" s="123"/>
      <c r="AD300" s="123"/>
      <c r="AE300" s="123"/>
      <c r="AF300" s="123"/>
      <c r="AG300" s="123"/>
      <c r="AH300" s="123"/>
      <c r="AI300" s="123"/>
      <c r="AJ300" s="124"/>
      <c r="AK300" s="124"/>
      <c r="AL300" s="123"/>
      <c r="AM300" s="124"/>
      <c r="AN300" s="124"/>
      <c r="AO300" s="124"/>
      <c r="AP300" s="124"/>
      <c r="AQ300" s="124"/>
      <c r="AR300" s="124"/>
      <c r="AS300" s="124"/>
      <c r="AT300" s="124"/>
      <c r="AU300" s="124"/>
      <c r="AV300" s="123"/>
      <c r="AW300" s="123"/>
      <c r="AX300" s="123"/>
      <c r="AY300" s="123"/>
      <c r="AZ300" s="123"/>
      <c r="BA300" s="123"/>
      <c r="BB300" s="123"/>
      <c r="BC300" s="123"/>
      <c r="BD300" s="123"/>
      <c r="BE300" s="124"/>
      <c r="BF300" s="123"/>
      <c r="BG300" s="123"/>
      <c r="BH300" s="94"/>
      <c r="BI300" s="94"/>
      <c r="BJ300" s="94"/>
      <c r="BK300" s="93"/>
      <c r="BL300" s="94"/>
      <c r="BM300" s="95"/>
      <c r="BN300" s="93"/>
      <c r="BO300" s="93"/>
      <c r="BP300" s="42"/>
      <c r="BQ300" s="119"/>
    </row>
    <row r="301" spans="1:69" hidden="1" x14ac:dyDescent="0.35">
      <c r="A301" s="133">
        <v>297</v>
      </c>
      <c r="B301" s="123"/>
      <c r="C301" s="123"/>
      <c r="D301" s="123"/>
      <c r="E301" s="123"/>
      <c r="F301" s="123"/>
      <c r="G301" s="123"/>
      <c r="H301" s="123"/>
      <c r="I301" s="123"/>
      <c r="J301" s="123"/>
      <c r="K301" s="123"/>
      <c r="L301" s="123"/>
      <c r="M301" s="123"/>
      <c r="N301" s="123"/>
      <c r="O301" s="123"/>
      <c r="P301" s="123"/>
      <c r="Q301" s="123"/>
      <c r="R301" s="123"/>
      <c r="S301" s="123"/>
      <c r="T301" s="123"/>
      <c r="U301" s="123"/>
      <c r="V301" s="123"/>
      <c r="W301" s="123"/>
      <c r="X301" s="123"/>
      <c r="Y301" s="123"/>
      <c r="Z301" s="123"/>
      <c r="AA301" s="123"/>
      <c r="AB301" s="124"/>
      <c r="AC301" s="123"/>
      <c r="AD301" s="123"/>
      <c r="AE301" s="123"/>
      <c r="AF301" s="123"/>
      <c r="AG301" s="123"/>
      <c r="AH301" s="123"/>
      <c r="AI301" s="123"/>
      <c r="AJ301" s="124"/>
      <c r="AK301" s="124"/>
      <c r="AL301" s="123"/>
      <c r="AM301" s="124"/>
      <c r="AN301" s="124"/>
      <c r="AO301" s="124"/>
      <c r="AP301" s="124"/>
      <c r="AQ301" s="124"/>
      <c r="AR301" s="124"/>
      <c r="AS301" s="124"/>
      <c r="AT301" s="124"/>
      <c r="AU301" s="124"/>
      <c r="AV301" s="123"/>
      <c r="AW301" s="123"/>
      <c r="AX301" s="123"/>
      <c r="AY301" s="123"/>
      <c r="AZ301" s="123"/>
      <c r="BA301" s="123"/>
      <c r="BB301" s="123"/>
      <c r="BC301" s="123"/>
      <c r="BD301" s="123"/>
      <c r="BE301" s="124"/>
      <c r="BF301" s="123"/>
      <c r="BG301" s="123"/>
      <c r="BH301" s="94"/>
      <c r="BI301" s="94"/>
      <c r="BJ301" s="94"/>
      <c r="BK301" s="93"/>
      <c r="BL301" s="94"/>
      <c r="BM301" s="95"/>
      <c r="BN301" s="93"/>
      <c r="BO301" s="93"/>
      <c r="BP301" s="42"/>
      <c r="BQ301" s="119"/>
    </row>
    <row r="302" spans="1:69" hidden="1" x14ac:dyDescent="0.35">
      <c r="A302" s="133">
        <v>298</v>
      </c>
      <c r="B302" s="123"/>
      <c r="C302" s="123"/>
      <c r="D302" s="123"/>
      <c r="E302" s="123"/>
      <c r="F302" s="123"/>
      <c r="G302" s="123"/>
      <c r="H302" s="123"/>
      <c r="I302" s="123"/>
      <c r="J302" s="123"/>
      <c r="K302" s="123"/>
      <c r="L302" s="123"/>
      <c r="M302" s="123"/>
      <c r="N302" s="123"/>
      <c r="O302" s="123"/>
      <c r="P302" s="123"/>
      <c r="Q302" s="123"/>
      <c r="R302" s="123"/>
      <c r="S302" s="123"/>
      <c r="T302" s="123"/>
      <c r="U302" s="123"/>
      <c r="V302" s="123"/>
      <c r="W302" s="123"/>
      <c r="X302" s="123"/>
      <c r="Y302" s="123"/>
      <c r="Z302" s="123"/>
      <c r="AA302" s="123"/>
      <c r="AB302" s="124"/>
      <c r="AC302" s="123"/>
      <c r="AD302" s="123"/>
      <c r="AE302" s="123"/>
      <c r="AF302" s="123"/>
      <c r="AG302" s="123"/>
      <c r="AH302" s="123"/>
      <c r="AI302" s="123"/>
      <c r="AJ302" s="124"/>
      <c r="AK302" s="124"/>
      <c r="AL302" s="123"/>
      <c r="AM302" s="124"/>
      <c r="AN302" s="124"/>
      <c r="AO302" s="124"/>
      <c r="AP302" s="124"/>
      <c r="AQ302" s="124"/>
      <c r="AR302" s="124"/>
      <c r="AS302" s="124"/>
      <c r="AT302" s="124"/>
      <c r="AU302" s="124"/>
      <c r="AV302" s="123"/>
      <c r="AW302" s="123"/>
      <c r="AX302" s="123"/>
      <c r="AY302" s="123"/>
      <c r="AZ302" s="123"/>
      <c r="BA302" s="123"/>
      <c r="BB302" s="123"/>
      <c r="BC302" s="123"/>
      <c r="BD302" s="123"/>
      <c r="BE302" s="124"/>
      <c r="BF302" s="123"/>
      <c r="BG302" s="123"/>
      <c r="BH302" s="94"/>
      <c r="BI302" s="94"/>
      <c r="BJ302" s="94"/>
      <c r="BK302" s="93"/>
      <c r="BL302" s="94"/>
      <c r="BM302" s="95"/>
      <c r="BN302" s="93"/>
      <c r="BO302" s="93"/>
      <c r="BP302" s="42"/>
      <c r="BQ302" s="119"/>
    </row>
    <row r="303" spans="1:69" hidden="1" x14ac:dyDescent="0.35">
      <c r="A303" s="133">
        <v>299</v>
      </c>
      <c r="B303" s="123"/>
      <c r="C303" s="123"/>
      <c r="D303" s="123"/>
      <c r="E303" s="123"/>
      <c r="F303" s="123"/>
      <c r="G303" s="123"/>
      <c r="H303" s="123"/>
      <c r="I303" s="123"/>
      <c r="J303" s="123"/>
      <c r="K303" s="123"/>
      <c r="L303" s="123"/>
      <c r="M303" s="123"/>
      <c r="N303" s="123"/>
      <c r="O303" s="123"/>
      <c r="P303" s="123"/>
      <c r="Q303" s="123"/>
      <c r="R303" s="123"/>
      <c r="S303" s="123"/>
      <c r="T303" s="123"/>
      <c r="U303" s="123"/>
      <c r="V303" s="123"/>
      <c r="W303" s="123"/>
      <c r="X303" s="123"/>
      <c r="Y303" s="123"/>
      <c r="Z303" s="123"/>
      <c r="AA303" s="123"/>
      <c r="AB303" s="124"/>
      <c r="AC303" s="123"/>
      <c r="AD303" s="123"/>
      <c r="AE303" s="123"/>
      <c r="AF303" s="123"/>
      <c r="AG303" s="123"/>
      <c r="AH303" s="123"/>
      <c r="AI303" s="123"/>
      <c r="AJ303" s="124"/>
      <c r="AK303" s="124"/>
      <c r="AL303" s="123"/>
      <c r="AM303" s="124"/>
      <c r="AN303" s="124"/>
      <c r="AO303" s="124"/>
      <c r="AP303" s="124"/>
      <c r="AQ303" s="124"/>
      <c r="AR303" s="124"/>
      <c r="AS303" s="124"/>
      <c r="AT303" s="124"/>
      <c r="AU303" s="124"/>
      <c r="AV303" s="123"/>
      <c r="AW303" s="123"/>
      <c r="AX303" s="123"/>
      <c r="AY303" s="123"/>
      <c r="AZ303" s="123"/>
      <c r="BA303" s="123"/>
      <c r="BB303" s="123"/>
      <c r="BC303" s="123"/>
      <c r="BD303" s="123"/>
      <c r="BE303" s="124"/>
      <c r="BF303" s="123"/>
      <c r="BG303" s="123"/>
      <c r="BH303" s="94"/>
      <c r="BI303" s="94"/>
      <c r="BJ303" s="94"/>
      <c r="BK303" s="93"/>
      <c r="BL303" s="94"/>
      <c r="BM303" s="95"/>
      <c r="BN303" s="93"/>
      <c r="BO303" s="93"/>
      <c r="BP303" s="42"/>
      <c r="BQ303" s="119"/>
    </row>
    <row r="304" spans="1:69" ht="34.25" hidden="1" customHeight="1" x14ac:dyDescent="0.35">
      <c r="A304" s="133">
        <v>300</v>
      </c>
      <c r="B304" s="123"/>
      <c r="C304" s="123"/>
      <c r="D304" s="123"/>
      <c r="E304" s="123"/>
      <c r="F304" s="123"/>
      <c r="G304" s="123"/>
      <c r="H304" s="123"/>
      <c r="I304" s="123"/>
      <c r="J304" s="123"/>
      <c r="K304" s="123"/>
      <c r="L304" s="123"/>
      <c r="M304" s="123"/>
      <c r="N304" s="123"/>
      <c r="O304" s="123"/>
      <c r="P304" s="123"/>
      <c r="Q304" s="123"/>
      <c r="R304" s="123"/>
      <c r="S304" s="123"/>
      <c r="T304" s="123"/>
      <c r="U304" s="123"/>
      <c r="V304" s="123"/>
      <c r="W304" s="123"/>
      <c r="X304" s="123"/>
      <c r="Y304" s="123"/>
      <c r="Z304" s="123"/>
      <c r="AA304" s="123"/>
      <c r="AB304" s="124"/>
      <c r="AC304" s="123"/>
      <c r="AD304" s="123"/>
      <c r="AE304" s="123"/>
      <c r="AF304" s="123"/>
      <c r="AG304" s="123"/>
      <c r="AH304" s="123"/>
      <c r="AI304" s="123"/>
      <c r="AJ304" s="124"/>
      <c r="AK304" s="124"/>
      <c r="AL304" s="123"/>
      <c r="AM304" s="124"/>
      <c r="AN304" s="124"/>
      <c r="AO304" s="124"/>
      <c r="AP304" s="124"/>
      <c r="AQ304" s="124"/>
      <c r="AR304" s="124"/>
      <c r="AS304" s="124"/>
      <c r="AT304" s="124"/>
      <c r="AU304" s="124"/>
      <c r="AV304" s="123"/>
      <c r="AW304" s="123"/>
      <c r="AX304" s="123"/>
      <c r="AY304" s="123"/>
      <c r="AZ304" s="123"/>
      <c r="BA304" s="123"/>
      <c r="BB304" s="123"/>
      <c r="BC304" s="123"/>
      <c r="BD304" s="123"/>
      <c r="BE304" s="124"/>
      <c r="BF304" s="123"/>
      <c r="BG304" s="123"/>
      <c r="BH304" s="94"/>
      <c r="BI304" s="94"/>
      <c r="BJ304" s="94"/>
      <c r="BK304" s="93"/>
      <c r="BL304" s="94"/>
      <c r="BM304" s="95"/>
      <c r="BN304" s="93"/>
      <c r="BO304" s="93"/>
      <c r="BP304" s="42"/>
      <c r="BQ304" s="119"/>
    </row>
    <row r="305" spans="1:69" hidden="1" x14ac:dyDescent="0.35">
      <c r="A305" s="133">
        <v>301</v>
      </c>
      <c r="B305" s="123"/>
      <c r="C305" s="123"/>
      <c r="D305" s="123"/>
      <c r="E305" s="123"/>
      <c r="F305" s="123"/>
      <c r="G305" s="123"/>
      <c r="H305" s="123"/>
      <c r="I305" s="123"/>
      <c r="J305" s="123"/>
      <c r="K305" s="123"/>
      <c r="L305" s="123"/>
      <c r="M305" s="123"/>
      <c r="N305" s="123"/>
      <c r="O305" s="123"/>
      <c r="P305" s="123"/>
      <c r="Q305" s="123"/>
      <c r="R305" s="123"/>
      <c r="S305" s="123"/>
      <c r="T305" s="123"/>
      <c r="U305" s="123"/>
      <c r="V305" s="123"/>
      <c r="W305" s="123"/>
      <c r="X305" s="123"/>
      <c r="Y305" s="123"/>
      <c r="Z305" s="123"/>
      <c r="AA305" s="123"/>
      <c r="AB305" s="124"/>
      <c r="AC305" s="123"/>
      <c r="AD305" s="123"/>
      <c r="AE305" s="123"/>
      <c r="AF305" s="123"/>
      <c r="AG305" s="123"/>
      <c r="AH305" s="123"/>
      <c r="AI305" s="123"/>
      <c r="AJ305" s="124"/>
      <c r="AK305" s="124"/>
      <c r="AL305" s="123"/>
      <c r="AM305" s="124"/>
      <c r="AN305" s="124"/>
      <c r="AO305" s="124"/>
      <c r="AP305" s="124"/>
      <c r="AQ305" s="124"/>
      <c r="AR305" s="124"/>
      <c r="AS305" s="124"/>
      <c r="AT305" s="124"/>
      <c r="AU305" s="124"/>
      <c r="AV305" s="123"/>
      <c r="AW305" s="123"/>
      <c r="AX305" s="123"/>
      <c r="AY305" s="123"/>
      <c r="AZ305" s="123"/>
      <c r="BA305" s="123"/>
      <c r="BB305" s="123"/>
      <c r="BC305" s="123"/>
      <c r="BD305" s="123"/>
      <c r="BE305" s="124"/>
      <c r="BF305" s="123"/>
      <c r="BG305" s="123"/>
      <c r="BH305" s="94"/>
      <c r="BI305" s="94"/>
      <c r="BJ305" s="94"/>
      <c r="BK305" s="93"/>
      <c r="BL305" s="94"/>
      <c r="BM305" s="95"/>
      <c r="BN305" s="93"/>
      <c r="BO305" s="93"/>
      <c r="BP305" s="42"/>
      <c r="BQ305" s="119"/>
    </row>
    <row r="306" spans="1:69" ht="22.75" hidden="1" customHeight="1" x14ac:dyDescent="0.35">
      <c r="A306" s="133">
        <v>302</v>
      </c>
      <c r="B306" s="123"/>
      <c r="C306" s="123"/>
      <c r="D306" s="123"/>
      <c r="E306" s="123"/>
      <c r="F306" s="123"/>
      <c r="G306" s="123"/>
      <c r="H306" s="123"/>
      <c r="I306" s="123"/>
      <c r="J306" s="123"/>
      <c r="K306" s="123"/>
      <c r="L306" s="123"/>
      <c r="M306" s="123"/>
      <c r="N306" s="123"/>
      <c r="O306" s="123"/>
      <c r="P306" s="123"/>
      <c r="Q306" s="123"/>
      <c r="R306" s="123"/>
      <c r="S306" s="123"/>
      <c r="T306" s="123"/>
      <c r="U306" s="123"/>
      <c r="V306" s="123"/>
      <c r="W306" s="123"/>
      <c r="X306" s="123"/>
      <c r="Y306" s="123"/>
      <c r="Z306" s="123"/>
      <c r="AA306" s="123"/>
      <c r="AB306" s="124"/>
      <c r="AC306" s="123"/>
      <c r="AD306" s="123"/>
      <c r="AE306" s="123"/>
      <c r="AF306" s="123"/>
      <c r="AG306" s="123"/>
      <c r="AH306" s="123"/>
      <c r="AI306" s="123"/>
      <c r="AJ306" s="124"/>
      <c r="AK306" s="124"/>
      <c r="AL306" s="123"/>
      <c r="AM306" s="124"/>
      <c r="AN306" s="124"/>
      <c r="AO306" s="124"/>
      <c r="AP306" s="124"/>
      <c r="AQ306" s="124"/>
      <c r="AR306" s="124"/>
      <c r="AS306" s="124"/>
      <c r="AT306" s="124"/>
      <c r="AU306" s="124"/>
      <c r="AV306" s="123"/>
      <c r="AW306" s="123"/>
      <c r="AX306" s="123"/>
      <c r="AY306" s="123"/>
      <c r="AZ306" s="123"/>
      <c r="BA306" s="123"/>
      <c r="BB306" s="123"/>
      <c r="BC306" s="123"/>
      <c r="BD306" s="123"/>
      <c r="BE306" s="124"/>
      <c r="BF306" s="123"/>
      <c r="BG306" s="123"/>
      <c r="BH306" s="94"/>
      <c r="BI306" s="94"/>
      <c r="BJ306" s="94"/>
      <c r="BK306" s="93"/>
      <c r="BL306" s="94"/>
      <c r="BM306" s="95"/>
      <c r="BN306" s="93"/>
      <c r="BO306" s="93"/>
      <c r="BP306" s="42"/>
      <c r="BQ306" s="119"/>
    </row>
    <row r="307" spans="1:69" ht="34.25" hidden="1" customHeight="1" x14ac:dyDescent="0.35">
      <c r="A307" s="133">
        <v>303</v>
      </c>
      <c r="B307" s="123"/>
      <c r="C307" s="123"/>
      <c r="D307" s="123"/>
      <c r="E307" s="123"/>
      <c r="F307" s="123"/>
      <c r="G307" s="123"/>
      <c r="H307" s="123"/>
      <c r="I307" s="123"/>
      <c r="J307" s="123"/>
      <c r="K307" s="123"/>
      <c r="L307" s="123"/>
      <c r="M307" s="123"/>
      <c r="N307" s="123"/>
      <c r="O307" s="123"/>
      <c r="P307" s="123"/>
      <c r="Q307" s="123"/>
      <c r="R307" s="123"/>
      <c r="S307" s="123"/>
      <c r="T307" s="123"/>
      <c r="U307" s="123"/>
      <c r="V307" s="123"/>
      <c r="W307" s="123"/>
      <c r="X307" s="123"/>
      <c r="Y307" s="123"/>
      <c r="Z307" s="123"/>
      <c r="AA307" s="123"/>
      <c r="AB307" s="124"/>
      <c r="AC307" s="123"/>
      <c r="AD307" s="123"/>
      <c r="AE307" s="123"/>
      <c r="AF307" s="123"/>
      <c r="AG307" s="123"/>
      <c r="AH307" s="123"/>
      <c r="AI307" s="123"/>
      <c r="AJ307" s="124"/>
      <c r="AK307" s="124"/>
      <c r="AL307" s="123"/>
      <c r="AM307" s="124"/>
      <c r="AN307" s="124"/>
      <c r="AO307" s="124"/>
      <c r="AP307" s="124"/>
      <c r="AQ307" s="124"/>
      <c r="AR307" s="124"/>
      <c r="AS307" s="124"/>
      <c r="AT307" s="124"/>
      <c r="AU307" s="124"/>
      <c r="AV307" s="123"/>
      <c r="AW307" s="123"/>
      <c r="AX307" s="123"/>
      <c r="AY307" s="123"/>
      <c r="AZ307" s="123"/>
      <c r="BA307" s="123"/>
      <c r="BB307" s="123"/>
      <c r="BC307" s="123"/>
      <c r="BD307" s="123"/>
      <c r="BE307" s="124"/>
      <c r="BF307" s="123"/>
      <c r="BG307" s="123"/>
      <c r="BH307" s="94"/>
      <c r="BI307" s="94"/>
      <c r="BJ307" s="94"/>
      <c r="BK307" s="93"/>
      <c r="BL307" s="94"/>
      <c r="BM307" s="95"/>
      <c r="BN307" s="93"/>
      <c r="BO307" s="93"/>
      <c r="BP307" s="42"/>
      <c r="BQ307" s="119"/>
    </row>
    <row r="308" spans="1:69" hidden="1" x14ac:dyDescent="0.35">
      <c r="A308" s="133">
        <v>304</v>
      </c>
      <c r="B308" s="123"/>
      <c r="C308" s="123"/>
      <c r="D308" s="123"/>
      <c r="E308" s="123"/>
      <c r="F308" s="123"/>
      <c r="G308" s="123"/>
      <c r="H308" s="123"/>
      <c r="I308" s="123"/>
      <c r="J308" s="123"/>
      <c r="K308" s="123"/>
      <c r="L308" s="123"/>
      <c r="M308" s="123"/>
      <c r="N308" s="123"/>
      <c r="O308" s="123"/>
      <c r="P308" s="123"/>
      <c r="Q308" s="123"/>
      <c r="R308" s="123"/>
      <c r="S308" s="123"/>
      <c r="T308" s="123"/>
      <c r="U308" s="123"/>
      <c r="V308" s="123"/>
      <c r="W308" s="123"/>
      <c r="X308" s="123"/>
      <c r="Y308" s="123"/>
      <c r="Z308" s="123"/>
      <c r="AA308" s="123"/>
      <c r="AB308" s="124"/>
      <c r="AC308" s="123"/>
      <c r="AD308" s="123"/>
      <c r="AE308" s="123"/>
      <c r="AF308" s="123"/>
      <c r="AG308" s="123"/>
      <c r="AH308" s="123"/>
      <c r="AI308" s="123"/>
      <c r="AJ308" s="124"/>
      <c r="AK308" s="124"/>
      <c r="AL308" s="123"/>
      <c r="AM308" s="124"/>
      <c r="AN308" s="124"/>
      <c r="AO308" s="124"/>
      <c r="AP308" s="124"/>
      <c r="AQ308" s="124"/>
      <c r="AR308" s="124"/>
      <c r="AS308" s="124"/>
      <c r="AT308" s="124"/>
      <c r="AU308" s="124"/>
      <c r="AV308" s="123"/>
      <c r="AW308" s="123"/>
      <c r="AX308" s="123"/>
      <c r="AY308" s="123"/>
      <c r="AZ308" s="123"/>
      <c r="BA308" s="123"/>
      <c r="BB308" s="123"/>
      <c r="BC308" s="123"/>
      <c r="BD308" s="123"/>
      <c r="BE308" s="124"/>
      <c r="BF308" s="123"/>
      <c r="BG308" s="123"/>
      <c r="BH308" s="94"/>
      <c r="BI308" s="94"/>
      <c r="BJ308" s="94"/>
      <c r="BK308" s="93"/>
      <c r="BL308" s="94"/>
      <c r="BM308" s="95"/>
      <c r="BN308" s="93"/>
      <c r="BO308" s="93"/>
      <c r="BP308" s="42"/>
      <c r="BQ308" s="119"/>
    </row>
    <row r="309" spans="1:69" hidden="1" x14ac:dyDescent="0.35">
      <c r="A309" s="133">
        <v>305</v>
      </c>
      <c r="B309" s="123"/>
      <c r="C309" s="123"/>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4"/>
      <c r="AC309" s="123"/>
      <c r="AD309" s="123"/>
      <c r="AE309" s="123"/>
      <c r="AF309" s="123"/>
      <c r="AG309" s="123"/>
      <c r="AH309" s="123"/>
      <c r="AI309" s="123"/>
      <c r="AJ309" s="124"/>
      <c r="AK309" s="124"/>
      <c r="AL309" s="123"/>
      <c r="AM309" s="124"/>
      <c r="AN309" s="124"/>
      <c r="AO309" s="124"/>
      <c r="AP309" s="124"/>
      <c r="AQ309" s="124"/>
      <c r="AR309" s="124"/>
      <c r="AS309" s="124"/>
      <c r="AT309" s="124"/>
      <c r="AU309" s="124"/>
      <c r="AV309" s="123"/>
      <c r="AW309" s="123"/>
      <c r="AX309" s="123"/>
      <c r="AY309" s="123"/>
      <c r="AZ309" s="123"/>
      <c r="BA309" s="123"/>
      <c r="BB309" s="123"/>
      <c r="BC309" s="123"/>
      <c r="BD309" s="123"/>
      <c r="BE309" s="124"/>
      <c r="BF309" s="123"/>
      <c r="BG309" s="123"/>
      <c r="BH309" s="94"/>
      <c r="BI309" s="94"/>
      <c r="BJ309" s="94"/>
      <c r="BK309" s="93"/>
      <c r="BL309" s="94"/>
      <c r="BM309" s="95"/>
      <c r="BN309" s="93"/>
      <c r="BO309" s="93"/>
      <c r="BP309" s="42"/>
      <c r="BQ309" s="119"/>
    </row>
    <row r="310" spans="1:69" hidden="1" x14ac:dyDescent="0.35">
      <c r="A310" s="133">
        <v>306</v>
      </c>
      <c r="B310" s="123"/>
      <c r="C310" s="123"/>
      <c r="D310" s="123"/>
      <c r="E310" s="123"/>
      <c r="F310" s="123"/>
      <c r="G310" s="123"/>
      <c r="H310" s="123"/>
      <c r="I310" s="123"/>
      <c r="J310" s="123"/>
      <c r="K310" s="123"/>
      <c r="L310" s="123"/>
      <c r="M310" s="123"/>
      <c r="N310" s="123"/>
      <c r="O310" s="123"/>
      <c r="P310" s="123"/>
      <c r="Q310" s="123"/>
      <c r="R310" s="123"/>
      <c r="S310" s="123"/>
      <c r="T310" s="123"/>
      <c r="U310" s="123"/>
      <c r="V310" s="123"/>
      <c r="W310" s="123"/>
      <c r="X310" s="123"/>
      <c r="Y310" s="123"/>
      <c r="Z310" s="123"/>
      <c r="AA310" s="123"/>
      <c r="AB310" s="124"/>
      <c r="AC310" s="123"/>
      <c r="AD310" s="123"/>
      <c r="AE310" s="123"/>
      <c r="AF310" s="123"/>
      <c r="AG310" s="123"/>
      <c r="AH310" s="123"/>
      <c r="AI310" s="123"/>
      <c r="AJ310" s="124"/>
      <c r="AK310" s="124"/>
      <c r="AL310" s="123"/>
      <c r="AM310" s="124"/>
      <c r="AN310" s="124"/>
      <c r="AO310" s="124"/>
      <c r="AP310" s="124"/>
      <c r="AQ310" s="124"/>
      <c r="AR310" s="124"/>
      <c r="AS310" s="124"/>
      <c r="AT310" s="124"/>
      <c r="AU310" s="124"/>
      <c r="AV310" s="123"/>
      <c r="AW310" s="123"/>
      <c r="AX310" s="123"/>
      <c r="AY310" s="123"/>
      <c r="AZ310" s="123"/>
      <c r="BA310" s="123"/>
      <c r="BB310" s="123"/>
      <c r="BC310" s="123"/>
      <c r="BD310" s="123"/>
      <c r="BE310" s="124"/>
      <c r="BF310" s="123"/>
      <c r="BG310" s="123"/>
      <c r="BH310" s="94"/>
      <c r="BI310" s="94"/>
      <c r="BJ310" s="94"/>
      <c r="BK310" s="93"/>
      <c r="BL310" s="94"/>
      <c r="BM310" s="95"/>
      <c r="BN310" s="93"/>
      <c r="BO310" s="93"/>
      <c r="BP310" s="42"/>
      <c r="BQ310" s="119"/>
    </row>
    <row r="311" spans="1:69" ht="34.25" hidden="1" customHeight="1" x14ac:dyDescent="0.35">
      <c r="A311" s="133">
        <v>307</v>
      </c>
      <c r="B311" s="123"/>
      <c r="C311" s="123"/>
      <c r="D311" s="123"/>
      <c r="E311" s="123"/>
      <c r="F311" s="123"/>
      <c r="G311" s="123"/>
      <c r="H311" s="123"/>
      <c r="I311" s="123"/>
      <c r="J311" s="123"/>
      <c r="K311" s="123"/>
      <c r="L311" s="123"/>
      <c r="M311" s="123"/>
      <c r="N311" s="123"/>
      <c r="O311" s="123"/>
      <c r="P311" s="123"/>
      <c r="Q311" s="123"/>
      <c r="R311" s="123"/>
      <c r="S311" s="123"/>
      <c r="T311" s="123"/>
      <c r="U311" s="123"/>
      <c r="V311" s="123"/>
      <c r="W311" s="123"/>
      <c r="X311" s="123"/>
      <c r="Y311" s="123"/>
      <c r="Z311" s="123"/>
      <c r="AA311" s="123"/>
      <c r="AB311" s="124"/>
      <c r="AC311" s="123"/>
      <c r="AD311" s="123"/>
      <c r="AE311" s="123"/>
      <c r="AF311" s="123"/>
      <c r="AG311" s="123"/>
      <c r="AH311" s="123"/>
      <c r="AI311" s="123"/>
      <c r="AJ311" s="124"/>
      <c r="AK311" s="124"/>
      <c r="AL311" s="123"/>
      <c r="AM311" s="124"/>
      <c r="AN311" s="124"/>
      <c r="AO311" s="124"/>
      <c r="AP311" s="124"/>
      <c r="AQ311" s="124"/>
      <c r="AR311" s="124"/>
      <c r="AS311" s="124"/>
      <c r="AT311" s="124"/>
      <c r="AU311" s="124"/>
      <c r="AV311" s="123"/>
      <c r="AW311" s="123"/>
      <c r="AX311" s="123"/>
      <c r="AY311" s="123"/>
      <c r="AZ311" s="123"/>
      <c r="BA311" s="123"/>
      <c r="BB311" s="123"/>
      <c r="BC311" s="123"/>
      <c r="BD311" s="123"/>
      <c r="BE311" s="124"/>
      <c r="BF311" s="123"/>
      <c r="BG311" s="123"/>
      <c r="BH311" s="94"/>
      <c r="BI311" s="94"/>
      <c r="BJ311" s="94"/>
      <c r="BK311" s="93"/>
      <c r="BL311" s="94"/>
      <c r="BM311" s="95"/>
      <c r="BN311" s="93"/>
      <c r="BO311" s="93"/>
      <c r="BP311" s="42"/>
      <c r="BQ311" s="119"/>
    </row>
    <row r="312" spans="1:69" hidden="1" x14ac:dyDescent="0.35">
      <c r="A312" s="133">
        <v>308</v>
      </c>
      <c r="B312" s="123"/>
      <c r="C312" s="123"/>
      <c r="D312" s="123"/>
      <c r="E312" s="123"/>
      <c r="F312" s="123"/>
      <c r="G312" s="123"/>
      <c r="H312" s="123"/>
      <c r="I312" s="123"/>
      <c r="J312" s="123"/>
      <c r="K312" s="123"/>
      <c r="L312" s="123"/>
      <c r="M312" s="123"/>
      <c r="N312" s="123"/>
      <c r="O312" s="123"/>
      <c r="P312" s="123"/>
      <c r="Q312" s="123"/>
      <c r="R312" s="123"/>
      <c r="S312" s="123"/>
      <c r="T312" s="123"/>
      <c r="U312" s="123"/>
      <c r="V312" s="123"/>
      <c r="W312" s="123"/>
      <c r="X312" s="123"/>
      <c r="Y312" s="123"/>
      <c r="Z312" s="123"/>
      <c r="AA312" s="123"/>
      <c r="AB312" s="124"/>
      <c r="AC312" s="123"/>
      <c r="AD312" s="123"/>
      <c r="AE312" s="123"/>
      <c r="AF312" s="123"/>
      <c r="AG312" s="123"/>
      <c r="AH312" s="123"/>
      <c r="AI312" s="123"/>
      <c r="AJ312" s="124"/>
      <c r="AK312" s="124"/>
      <c r="AL312" s="123"/>
      <c r="AM312" s="124"/>
      <c r="AN312" s="124"/>
      <c r="AO312" s="124"/>
      <c r="AP312" s="124"/>
      <c r="AQ312" s="124"/>
      <c r="AR312" s="124"/>
      <c r="AS312" s="124"/>
      <c r="AT312" s="124"/>
      <c r="AU312" s="124"/>
      <c r="AV312" s="123"/>
      <c r="AW312" s="123"/>
      <c r="AX312" s="123"/>
      <c r="AY312" s="123"/>
      <c r="AZ312" s="123"/>
      <c r="BA312" s="123"/>
      <c r="BB312" s="123"/>
      <c r="BC312" s="123"/>
      <c r="BD312" s="123"/>
      <c r="BE312" s="124"/>
      <c r="BF312" s="123"/>
      <c r="BG312" s="123"/>
      <c r="BH312" s="94"/>
      <c r="BI312" s="94"/>
      <c r="BJ312" s="94"/>
      <c r="BK312" s="93"/>
      <c r="BL312" s="94"/>
      <c r="BM312" s="95"/>
      <c r="BN312" s="93"/>
      <c r="BO312" s="93"/>
      <c r="BP312" s="42"/>
      <c r="BQ312" s="119"/>
    </row>
    <row r="313" spans="1:69" hidden="1" x14ac:dyDescent="0.35">
      <c r="A313" s="133">
        <v>309</v>
      </c>
      <c r="B313" s="123"/>
      <c r="C313" s="123"/>
      <c r="D313" s="123"/>
      <c r="E313" s="123"/>
      <c r="F313" s="123"/>
      <c r="G313" s="123"/>
      <c r="H313" s="123"/>
      <c r="I313" s="123"/>
      <c r="J313" s="123"/>
      <c r="K313" s="123"/>
      <c r="L313" s="123"/>
      <c r="M313" s="123"/>
      <c r="N313" s="123"/>
      <c r="O313" s="123"/>
      <c r="P313" s="123"/>
      <c r="Q313" s="123"/>
      <c r="R313" s="123"/>
      <c r="S313" s="123"/>
      <c r="T313" s="123"/>
      <c r="U313" s="123"/>
      <c r="V313" s="123"/>
      <c r="W313" s="123"/>
      <c r="X313" s="123"/>
      <c r="Y313" s="123"/>
      <c r="Z313" s="123"/>
      <c r="AA313" s="123"/>
      <c r="AB313" s="124"/>
      <c r="AC313" s="123"/>
      <c r="AD313" s="123"/>
      <c r="AE313" s="123"/>
      <c r="AF313" s="123"/>
      <c r="AG313" s="123"/>
      <c r="AH313" s="123"/>
      <c r="AI313" s="123"/>
      <c r="AJ313" s="124"/>
      <c r="AK313" s="124"/>
      <c r="AL313" s="123"/>
      <c r="AM313" s="124"/>
      <c r="AN313" s="124"/>
      <c r="AO313" s="124"/>
      <c r="AP313" s="124"/>
      <c r="AQ313" s="124"/>
      <c r="AR313" s="124"/>
      <c r="AS313" s="124"/>
      <c r="AT313" s="124"/>
      <c r="AU313" s="124"/>
      <c r="AV313" s="123"/>
      <c r="AW313" s="123"/>
      <c r="AX313" s="123"/>
      <c r="AY313" s="123"/>
      <c r="AZ313" s="123"/>
      <c r="BA313" s="123"/>
      <c r="BB313" s="123"/>
      <c r="BC313" s="123"/>
      <c r="BD313" s="123"/>
      <c r="BE313" s="124"/>
      <c r="BF313" s="123"/>
      <c r="BG313" s="123"/>
      <c r="BH313" s="94"/>
      <c r="BI313" s="94"/>
      <c r="BJ313" s="94"/>
      <c r="BK313" s="93"/>
      <c r="BL313" s="94"/>
      <c r="BM313" s="95"/>
      <c r="BN313" s="93"/>
      <c r="BO313" s="93"/>
      <c r="BP313" s="42"/>
      <c r="BQ313" s="119"/>
    </row>
    <row r="314" spans="1:69" hidden="1" x14ac:dyDescent="0.35">
      <c r="A314" s="133">
        <v>310</v>
      </c>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4"/>
      <c r="AC314" s="123"/>
      <c r="AD314" s="123"/>
      <c r="AE314" s="123"/>
      <c r="AF314" s="123"/>
      <c r="AG314" s="123"/>
      <c r="AH314" s="123"/>
      <c r="AI314" s="123"/>
      <c r="AJ314" s="124"/>
      <c r="AK314" s="124"/>
      <c r="AL314" s="123"/>
      <c r="AM314" s="124"/>
      <c r="AN314" s="124"/>
      <c r="AO314" s="124"/>
      <c r="AP314" s="124"/>
      <c r="AQ314" s="124"/>
      <c r="AR314" s="124"/>
      <c r="AS314" s="124"/>
      <c r="AT314" s="124"/>
      <c r="AU314" s="124"/>
      <c r="AV314" s="123"/>
      <c r="AW314" s="123"/>
      <c r="AX314" s="123"/>
      <c r="AY314" s="123"/>
      <c r="AZ314" s="123"/>
      <c r="BA314" s="123"/>
      <c r="BB314" s="123"/>
      <c r="BC314" s="123"/>
      <c r="BD314" s="123"/>
      <c r="BE314" s="124"/>
      <c r="BF314" s="123"/>
      <c r="BG314" s="123"/>
      <c r="BH314" s="94"/>
      <c r="BI314" s="94"/>
      <c r="BJ314" s="94"/>
      <c r="BK314" s="93"/>
      <c r="BL314" s="94"/>
      <c r="BM314" s="95"/>
      <c r="BN314" s="93"/>
      <c r="BO314" s="93"/>
      <c r="BP314" s="42"/>
      <c r="BQ314" s="119"/>
    </row>
    <row r="315" spans="1:69" hidden="1" x14ac:dyDescent="0.35">
      <c r="A315" s="133">
        <v>311</v>
      </c>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4"/>
      <c r="AC315" s="123"/>
      <c r="AD315" s="123"/>
      <c r="AE315" s="123"/>
      <c r="AF315" s="123"/>
      <c r="AG315" s="123"/>
      <c r="AH315" s="123"/>
      <c r="AI315" s="123"/>
      <c r="AJ315" s="124"/>
      <c r="AK315" s="124"/>
      <c r="AL315" s="123"/>
      <c r="AM315" s="124"/>
      <c r="AN315" s="124"/>
      <c r="AO315" s="124"/>
      <c r="AP315" s="124"/>
      <c r="AQ315" s="124"/>
      <c r="AR315" s="124"/>
      <c r="AS315" s="124"/>
      <c r="AT315" s="124"/>
      <c r="AU315" s="124"/>
      <c r="AV315" s="123"/>
      <c r="AW315" s="123"/>
      <c r="AX315" s="123"/>
      <c r="AY315" s="123"/>
      <c r="AZ315" s="123"/>
      <c r="BA315" s="123"/>
      <c r="BB315" s="123"/>
      <c r="BC315" s="123"/>
      <c r="BD315" s="123"/>
      <c r="BE315" s="124"/>
      <c r="BF315" s="123"/>
      <c r="BG315" s="123"/>
      <c r="BH315" s="94"/>
      <c r="BI315" s="94"/>
      <c r="BJ315" s="94"/>
      <c r="BK315" s="93"/>
      <c r="BL315" s="94"/>
      <c r="BM315" s="95"/>
      <c r="BN315" s="93"/>
      <c r="BO315" s="93"/>
      <c r="BP315" s="42"/>
      <c r="BQ315" s="119"/>
    </row>
    <row r="316" spans="1:69" hidden="1" x14ac:dyDescent="0.35">
      <c r="A316" s="133">
        <v>312</v>
      </c>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4"/>
      <c r="AC316" s="123"/>
      <c r="AD316" s="123"/>
      <c r="AE316" s="123"/>
      <c r="AF316" s="123"/>
      <c r="AG316" s="123"/>
      <c r="AH316" s="123"/>
      <c r="AI316" s="123"/>
      <c r="AJ316" s="124"/>
      <c r="AK316" s="124"/>
      <c r="AL316" s="123"/>
      <c r="AM316" s="124"/>
      <c r="AN316" s="124"/>
      <c r="AO316" s="124"/>
      <c r="AP316" s="124"/>
      <c r="AQ316" s="124"/>
      <c r="AR316" s="124"/>
      <c r="AS316" s="124"/>
      <c r="AT316" s="124"/>
      <c r="AU316" s="124"/>
      <c r="AV316" s="123"/>
      <c r="AW316" s="123"/>
      <c r="AX316" s="123"/>
      <c r="AY316" s="123"/>
      <c r="AZ316" s="123"/>
      <c r="BA316" s="123"/>
      <c r="BB316" s="123"/>
      <c r="BC316" s="123"/>
      <c r="BD316" s="123"/>
      <c r="BE316" s="124"/>
      <c r="BF316" s="123"/>
      <c r="BG316" s="123"/>
      <c r="BH316" s="94"/>
      <c r="BI316" s="94"/>
      <c r="BJ316" s="94"/>
      <c r="BK316" s="93"/>
      <c r="BL316" s="94"/>
      <c r="BM316" s="95"/>
      <c r="BN316" s="93"/>
      <c r="BO316" s="93"/>
      <c r="BP316" s="42"/>
      <c r="BQ316" s="119"/>
    </row>
    <row r="317" spans="1:69" ht="34.25" hidden="1" customHeight="1" x14ac:dyDescent="0.35">
      <c r="A317" s="133">
        <v>313</v>
      </c>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4"/>
      <c r="AC317" s="123"/>
      <c r="AD317" s="123"/>
      <c r="AE317" s="123"/>
      <c r="AF317" s="123"/>
      <c r="AG317" s="123"/>
      <c r="AH317" s="123"/>
      <c r="AI317" s="123"/>
      <c r="AJ317" s="124"/>
      <c r="AK317" s="124"/>
      <c r="AL317" s="123"/>
      <c r="AM317" s="124"/>
      <c r="AN317" s="124"/>
      <c r="AO317" s="124"/>
      <c r="AP317" s="124"/>
      <c r="AQ317" s="124"/>
      <c r="AR317" s="124"/>
      <c r="AS317" s="124"/>
      <c r="AT317" s="124"/>
      <c r="AU317" s="124"/>
      <c r="AV317" s="123"/>
      <c r="AW317" s="123"/>
      <c r="AX317" s="123"/>
      <c r="AY317" s="123"/>
      <c r="AZ317" s="123"/>
      <c r="BA317" s="123"/>
      <c r="BB317" s="123"/>
      <c r="BC317" s="123"/>
      <c r="BD317" s="123"/>
      <c r="BE317" s="124"/>
      <c r="BF317" s="123"/>
      <c r="BG317" s="123"/>
      <c r="BH317" s="94"/>
      <c r="BI317" s="94"/>
      <c r="BJ317" s="94"/>
      <c r="BK317" s="93"/>
      <c r="BL317" s="94"/>
      <c r="BM317" s="95"/>
      <c r="BN317" s="93"/>
      <c r="BO317" s="93"/>
      <c r="BP317" s="42"/>
      <c r="BQ317" s="119"/>
    </row>
    <row r="318" spans="1:69" ht="22.75" hidden="1" customHeight="1" x14ac:dyDescent="0.35">
      <c r="A318" s="133">
        <v>314</v>
      </c>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4"/>
      <c r="AC318" s="123"/>
      <c r="AD318" s="123"/>
      <c r="AE318" s="123"/>
      <c r="AF318" s="123"/>
      <c r="AG318" s="123"/>
      <c r="AH318" s="123"/>
      <c r="AI318" s="123"/>
      <c r="AJ318" s="124"/>
      <c r="AK318" s="124"/>
      <c r="AL318" s="123"/>
      <c r="AM318" s="124"/>
      <c r="AN318" s="124"/>
      <c r="AO318" s="124"/>
      <c r="AP318" s="124"/>
      <c r="AQ318" s="124"/>
      <c r="AR318" s="124"/>
      <c r="AS318" s="124"/>
      <c r="AT318" s="124"/>
      <c r="AU318" s="124"/>
      <c r="AV318" s="123"/>
      <c r="AW318" s="123"/>
      <c r="AX318" s="123"/>
      <c r="AY318" s="123"/>
      <c r="AZ318" s="123"/>
      <c r="BA318" s="123"/>
      <c r="BB318" s="123"/>
      <c r="BC318" s="123"/>
      <c r="BD318" s="123"/>
      <c r="BE318" s="124"/>
      <c r="BF318" s="123"/>
      <c r="BG318" s="123"/>
      <c r="BH318" s="94"/>
      <c r="BI318" s="94"/>
      <c r="BJ318" s="94"/>
      <c r="BK318" s="93"/>
      <c r="BL318" s="94"/>
      <c r="BM318" s="95"/>
      <c r="BN318" s="93"/>
      <c r="BO318" s="93"/>
      <c r="BP318" s="42"/>
      <c r="BQ318" s="119"/>
    </row>
    <row r="319" spans="1:69" hidden="1" x14ac:dyDescent="0.35">
      <c r="A319" s="133">
        <v>315</v>
      </c>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4"/>
      <c r="AC319" s="123"/>
      <c r="AD319" s="123"/>
      <c r="AE319" s="123"/>
      <c r="AF319" s="123"/>
      <c r="AG319" s="123"/>
      <c r="AH319" s="123"/>
      <c r="AI319" s="123"/>
      <c r="AJ319" s="124"/>
      <c r="AK319" s="124"/>
      <c r="AL319" s="123"/>
      <c r="AM319" s="124"/>
      <c r="AN319" s="124"/>
      <c r="AO319" s="124"/>
      <c r="AP319" s="124"/>
      <c r="AQ319" s="124"/>
      <c r="AR319" s="124"/>
      <c r="AS319" s="124"/>
      <c r="AT319" s="124"/>
      <c r="AU319" s="124"/>
      <c r="AV319" s="123"/>
      <c r="AW319" s="123"/>
      <c r="AX319" s="123"/>
      <c r="AY319" s="123"/>
      <c r="AZ319" s="123"/>
      <c r="BA319" s="123"/>
      <c r="BB319" s="123"/>
      <c r="BC319" s="123"/>
      <c r="BD319" s="123"/>
      <c r="BE319" s="124"/>
      <c r="BF319" s="123"/>
      <c r="BG319" s="123"/>
      <c r="BH319" s="94"/>
      <c r="BI319" s="94"/>
      <c r="BJ319" s="94"/>
      <c r="BK319" s="93"/>
      <c r="BL319" s="94"/>
      <c r="BM319" s="95"/>
      <c r="BN319" s="93"/>
      <c r="BO319" s="93"/>
      <c r="BP319" s="42"/>
      <c r="BQ319" s="119"/>
    </row>
    <row r="320" spans="1:69" hidden="1" x14ac:dyDescent="0.35">
      <c r="A320" s="133">
        <v>316</v>
      </c>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4"/>
      <c r="AC320" s="123"/>
      <c r="AD320" s="123"/>
      <c r="AE320" s="123"/>
      <c r="AF320" s="123"/>
      <c r="AG320" s="123"/>
      <c r="AH320" s="123"/>
      <c r="AI320" s="123"/>
      <c r="AJ320" s="124"/>
      <c r="AK320" s="124"/>
      <c r="AL320" s="123"/>
      <c r="AM320" s="124"/>
      <c r="AN320" s="124"/>
      <c r="AO320" s="124"/>
      <c r="AP320" s="124"/>
      <c r="AQ320" s="124"/>
      <c r="AR320" s="124"/>
      <c r="AS320" s="124"/>
      <c r="AT320" s="124"/>
      <c r="AU320" s="124"/>
      <c r="AV320" s="123"/>
      <c r="AW320" s="123"/>
      <c r="AX320" s="123"/>
      <c r="AY320" s="123"/>
      <c r="AZ320" s="123"/>
      <c r="BA320" s="123"/>
      <c r="BB320" s="123"/>
      <c r="BC320" s="123"/>
      <c r="BD320" s="123"/>
      <c r="BE320" s="124"/>
      <c r="BF320" s="123"/>
      <c r="BG320" s="123"/>
      <c r="BH320" s="94"/>
      <c r="BI320" s="94"/>
      <c r="BJ320" s="94"/>
      <c r="BK320" s="93"/>
      <c r="BL320" s="94"/>
      <c r="BM320" s="95"/>
      <c r="BN320" s="93"/>
      <c r="BO320" s="93"/>
      <c r="BP320" s="42"/>
      <c r="BQ320" s="119"/>
    </row>
    <row r="321" spans="1:69" hidden="1" x14ac:dyDescent="0.35">
      <c r="A321" s="133">
        <v>317</v>
      </c>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4"/>
      <c r="AC321" s="123"/>
      <c r="AD321" s="123"/>
      <c r="AE321" s="123"/>
      <c r="AF321" s="123"/>
      <c r="AG321" s="123"/>
      <c r="AH321" s="123"/>
      <c r="AI321" s="123"/>
      <c r="AJ321" s="124"/>
      <c r="AK321" s="124"/>
      <c r="AL321" s="123"/>
      <c r="AM321" s="124"/>
      <c r="AN321" s="124"/>
      <c r="AO321" s="124"/>
      <c r="AP321" s="124"/>
      <c r="AQ321" s="124"/>
      <c r="AR321" s="124"/>
      <c r="AS321" s="124"/>
      <c r="AT321" s="124"/>
      <c r="AU321" s="124"/>
      <c r="AV321" s="123"/>
      <c r="AW321" s="123"/>
      <c r="AX321" s="123"/>
      <c r="AY321" s="123"/>
      <c r="AZ321" s="123"/>
      <c r="BA321" s="123"/>
      <c r="BB321" s="123"/>
      <c r="BC321" s="123"/>
      <c r="BD321" s="123"/>
      <c r="BE321" s="124"/>
      <c r="BF321" s="123"/>
      <c r="BG321" s="123"/>
      <c r="BH321" s="94"/>
      <c r="BI321" s="94"/>
      <c r="BJ321" s="94"/>
      <c r="BK321" s="93"/>
      <c r="BL321" s="94"/>
      <c r="BM321" s="95"/>
      <c r="BN321" s="93"/>
      <c r="BO321" s="93"/>
      <c r="BP321" s="42"/>
      <c r="BQ321" s="119"/>
    </row>
    <row r="322" spans="1:69" hidden="1" x14ac:dyDescent="0.35">
      <c r="A322" s="133">
        <v>318</v>
      </c>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4"/>
      <c r="AC322" s="123"/>
      <c r="AD322" s="123"/>
      <c r="AE322" s="123"/>
      <c r="AF322" s="123"/>
      <c r="AG322" s="123"/>
      <c r="AH322" s="123"/>
      <c r="AI322" s="123"/>
      <c r="AJ322" s="124"/>
      <c r="AK322" s="124"/>
      <c r="AL322" s="123"/>
      <c r="AM322" s="124"/>
      <c r="AN322" s="124"/>
      <c r="AO322" s="124"/>
      <c r="AP322" s="124"/>
      <c r="AQ322" s="124"/>
      <c r="AR322" s="124"/>
      <c r="AS322" s="124"/>
      <c r="AT322" s="124"/>
      <c r="AU322" s="124"/>
      <c r="AV322" s="123"/>
      <c r="AW322" s="123"/>
      <c r="AX322" s="123"/>
      <c r="AY322" s="123"/>
      <c r="AZ322" s="123"/>
      <c r="BA322" s="123"/>
      <c r="BB322" s="123"/>
      <c r="BC322" s="123"/>
      <c r="BD322" s="123"/>
      <c r="BE322" s="124"/>
      <c r="BF322" s="123"/>
      <c r="BG322" s="123"/>
      <c r="BH322" s="94"/>
      <c r="BI322" s="94"/>
      <c r="BJ322" s="94"/>
      <c r="BK322" s="93"/>
      <c r="BL322" s="94"/>
      <c r="BM322" s="95"/>
      <c r="BN322" s="93"/>
      <c r="BO322" s="93"/>
      <c r="BP322" s="42"/>
      <c r="BQ322" s="119"/>
    </row>
    <row r="323" spans="1:69" ht="22.75" hidden="1" customHeight="1" x14ac:dyDescent="0.35">
      <c r="A323" s="133">
        <v>319</v>
      </c>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4"/>
      <c r="AC323" s="123"/>
      <c r="AD323" s="123"/>
      <c r="AE323" s="123"/>
      <c r="AF323" s="123"/>
      <c r="AG323" s="123"/>
      <c r="AH323" s="123"/>
      <c r="AI323" s="123"/>
      <c r="AJ323" s="124"/>
      <c r="AK323" s="124"/>
      <c r="AL323" s="123"/>
      <c r="AM323" s="124"/>
      <c r="AN323" s="124"/>
      <c r="AO323" s="124"/>
      <c r="AP323" s="124"/>
      <c r="AQ323" s="124"/>
      <c r="AR323" s="124"/>
      <c r="AS323" s="124"/>
      <c r="AT323" s="124"/>
      <c r="AU323" s="124"/>
      <c r="AV323" s="123"/>
      <c r="AW323" s="123"/>
      <c r="AX323" s="123"/>
      <c r="AY323" s="123"/>
      <c r="AZ323" s="123"/>
      <c r="BA323" s="123"/>
      <c r="BB323" s="123"/>
      <c r="BC323" s="123"/>
      <c r="BD323" s="123"/>
      <c r="BE323" s="124"/>
      <c r="BF323" s="123"/>
      <c r="BG323" s="123"/>
      <c r="BH323" s="94"/>
      <c r="BI323" s="94"/>
      <c r="BJ323" s="94"/>
      <c r="BK323" s="93"/>
      <c r="BL323" s="94"/>
      <c r="BM323" s="95"/>
      <c r="BN323" s="93"/>
      <c r="BO323" s="93"/>
      <c r="BP323" s="42"/>
      <c r="BQ323" s="119"/>
    </row>
    <row r="324" spans="1:69" hidden="1" x14ac:dyDescent="0.35">
      <c r="A324" s="133">
        <v>320</v>
      </c>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4"/>
      <c r="AC324" s="123"/>
      <c r="AD324" s="123"/>
      <c r="AE324" s="123"/>
      <c r="AF324" s="123"/>
      <c r="AG324" s="123"/>
      <c r="AH324" s="123"/>
      <c r="AI324" s="123"/>
      <c r="AJ324" s="124"/>
      <c r="AK324" s="124"/>
      <c r="AL324" s="123"/>
      <c r="AM324" s="124"/>
      <c r="AN324" s="124"/>
      <c r="AO324" s="124"/>
      <c r="AP324" s="124"/>
      <c r="AQ324" s="124"/>
      <c r="AR324" s="124"/>
      <c r="AS324" s="124"/>
      <c r="AT324" s="124"/>
      <c r="AU324" s="124"/>
      <c r="AV324" s="123"/>
      <c r="AW324" s="123"/>
      <c r="AX324" s="123"/>
      <c r="AY324" s="123"/>
      <c r="AZ324" s="123"/>
      <c r="BA324" s="123"/>
      <c r="BB324" s="123"/>
      <c r="BC324" s="123"/>
      <c r="BD324" s="123"/>
      <c r="BE324" s="124"/>
      <c r="BF324" s="123"/>
      <c r="BG324" s="123"/>
      <c r="BH324" s="94"/>
      <c r="BI324" s="94"/>
      <c r="BJ324" s="94"/>
      <c r="BK324" s="93"/>
      <c r="BL324" s="94"/>
      <c r="BM324" s="95"/>
      <c r="BN324" s="93"/>
      <c r="BO324" s="93"/>
      <c r="BP324" s="42"/>
      <c r="BQ324" s="119"/>
    </row>
    <row r="325" spans="1:69" hidden="1" x14ac:dyDescent="0.35">
      <c r="A325" s="133">
        <v>321</v>
      </c>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4"/>
      <c r="AC325" s="123"/>
      <c r="AD325" s="123"/>
      <c r="AE325" s="123"/>
      <c r="AF325" s="123"/>
      <c r="AG325" s="123"/>
      <c r="AH325" s="123"/>
      <c r="AI325" s="123"/>
      <c r="AJ325" s="124"/>
      <c r="AK325" s="124"/>
      <c r="AL325" s="123"/>
      <c r="AM325" s="124"/>
      <c r="AN325" s="124"/>
      <c r="AO325" s="124"/>
      <c r="AP325" s="124"/>
      <c r="AQ325" s="124"/>
      <c r="AR325" s="124"/>
      <c r="AS325" s="124"/>
      <c r="AT325" s="124"/>
      <c r="AU325" s="124"/>
      <c r="AV325" s="123"/>
      <c r="AW325" s="123"/>
      <c r="AX325" s="123"/>
      <c r="AY325" s="123"/>
      <c r="AZ325" s="123"/>
      <c r="BA325" s="123"/>
      <c r="BB325" s="123"/>
      <c r="BC325" s="123"/>
      <c r="BD325" s="123"/>
      <c r="BE325" s="124"/>
      <c r="BF325" s="123"/>
      <c r="BG325" s="123"/>
      <c r="BH325" s="94"/>
      <c r="BI325" s="94"/>
      <c r="BJ325" s="94"/>
      <c r="BK325" s="93"/>
      <c r="BL325" s="94"/>
      <c r="BM325" s="95"/>
      <c r="BN325" s="93"/>
      <c r="BO325" s="93"/>
      <c r="BP325" s="42"/>
      <c r="BQ325" s="119"/>
    </row>
    <row r="326" spans="1:69" hidden="1" x14ac:dyDescent="0.35">
      <c r="A326" s="133">
        <v>322</v>
      </c>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4"/>
      <c r="AC326" s="123"/>
      <c r="AD326" s="123"/>
      <c r="AE326" s="123"/>
      <c r="AF326" s="123"/>
      <c r="AG326" s="123"/>
      <c r="AH326" s="123"/>
      <c r="AI326" s="123"/>
      <c r="AJ326" s="124"/>
      <c r="AK326" s="124"/>
      <c r="AL326" s="123"/>
      <c r="AM326" s="124"/>
      <c r="AN326" s="124"/>
      <c r="AO326" s="124"/>
      <c r="AP326" s="124"/>
      <c r="AQ326" s="124"/>
      <c r="AR326" s="124"/>
      <c r="AS326" s="124"/>
      <c r="AT326" s="124"/>
      <c r="AU326" s="124"/>
      <c r="AV326" s="123"/>
      <c r="AW326" s="123"/>
      <c r="AX326" s="123"/>
      <c r="AY326" s="123"/>
      <c r="AZ326" s="123"/>
      <c r="BA326" s="123"/>
      <c r="BB326" s="123"/>
      <c r="BC326" s="123"/>
      <c r="BD326" s="123"/>
      <c r="BE326" s="124"/>
      <c r="BF326" s="123"/>
      <c r="BG326" s="123"/>
      <c r="BH326" s="94"/>
      <c r="BI326" s="94"/>
      <c r="BJ326" s="94"/>
      <c r="BK326" s="93"/>
      <c r="BL326" s="94"/>
      <c r="BM326" s="95"/>
      <c r="BN326" s="93"/>
      <c r="BO326" s="93"/>
      <c r="BP326" s="42"/>
      <c r="BQ326" s="119"/>
    </row>
    <row r="327" spans="1:69" hidden="1" x14ac:dyDescent="0.35">
      <c r="A327" s="133">
        <v>323</v>
      </c>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4"/>
      <c r="AC327" s="123"/>
      <c r="AD327" s="123"/>
      <c r="AE327" s="123"/>
      <c r="AF327" s="123"/>
      <c r="AG327" s="123"/>
      <c r="AH327" s="123"/>
      <c r="AI327" s="123"/>
      <c r="AJ327" s="124"/>
      <c r="AK327" s="124"/>
      <c r="AL327" s="123"/>
      <c r="AM327" s="124"/>
      <c r="AN327" s="124"/>
      <c r="AO327" s="124"/>
      <c r="AP327" s="124"/>
      <c r="AQ327" s="124"/>
      <c r="AR327" s="124"/>
      <c r="AS327" s="124"/>
      <c r="AT327" s="124"/>
      <c r="AU327" s="124"/>
      <c r="AV327" s="123"/>
      <c r="AW327" s="123"/>
      <c r="AX327" s="123"/>
      <c r="AY327" s="123"/>
      <c r="AZ327" s="123"/>
      <c r="BA327" s="123"/>
      <c r="BB327" s="123"/>
      <c r="BC327" s="123"/>
      <c r="BD327" s="123"/>
      <c r="BE327" s="124"/>
      <c r="BF327" s="123"/>
      <c r="BG327" s="123"/>
      <c r="BH327" s="94"/>
      <c r="BI327" s="94"/>
      <c r="BJ327" s="94"/>
      <c r="BK327" s="93"/>
      <c r="BL327" s="94"/>
      <c r="BM327" s="95"/>
      <c r="BN327" s="93"/>
      <c r="BO327" s="93"/>
      <c r="BP327" s="42"/>
      <c r="BQ327" s="119"/>
    </row>
    <row r="328" spans="1:69" hidden="1" x14ac:dyDescent="0.35">
      <c r="A328" s="133">
        <v>324</v>
      </c>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4"/>
      <c r="AC328" s="123"/>
      <c r="AD328" s="123"/>
      <c r="AE328" s="123"/>
      <c r="AF328" s="123"/>
      <c r="AG328" s="123"/>
      <c r="AH328" s="123"/>
      <c r="AI328" s="123"/>
      <c r="AJ328" s="124"/>
      <c r="AK328" s="124"/>
      <c r="AL328" s="123"/>
      <c r="AM328" s="124"/>
      <c r="AN328" s="124"/>
      <c r="AO328" s="124"/>
      <c r="AP328" s="124"/>
      <c r="AQ328" s="124"/>
      <c r="AR328" s="124"/>
      <c r="AS328" s="124"/>
      <c r="AT328" s="124"/>
      <c r="AU328" s="124"/>
      <c r="AV328" s="123"/>
      <c r="AW328" s="123"/>
      <c r="AX328" s="123"/>
      <c r="AY328" s="123"/>
      <c r="AZ328" s="123"/>
      <c r="BA328" s="123"/>
      <c r="BB328" s="123"/>
      <c r="BC328" s="123"/>
      <c r="BD328" s="123"/>
      <c r="BE328" s="124"/>
      <c r="BF328" s="123"/>
      <c r="BG328" s="123"/>
      <c r="BH328" s="94"/>
      <c r="BI328" s="94"/>
      <c r="BJ328" s="94"/>
      <c r="BK328" s="93"/>
      <c r="BL328" s="94"/>
      <c r="BM328" s="95"/>
      <c r="BN328" s="93"/>
      <c r="BO328" s="93"/>
      <c r="BP328" s="42"/>
      <c r="BQ328" s="119"/>
    </row>
    <row r="329" spans="1:69" hidden="1" x14ac:dyDescent="0.35">
      <c r="A329" s="133">
        <v>325</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4"/>
      <c r="AC329" s="123"/>
      <c r="AD329" s="123"/>
      <c r="AE329" s="123"/>
      <c r="AF329" s="123"/>
      <c r="AG329" s="123"/>
      <c r="AH329" s="123"/>
      <c r="AI329" s="123"/>
      <c r="AJ329" s="124"/>
      <c r="AK329" s="124"/>
      <c r="AL329" s="123"/>
      <c r="AM329" s="124"/>
      <c r="AN329" s="124"/>
      <c r="AO329" s="124"/>
      <c r="AP329" s="124"/>
      <c r="AQ329" s="124"/>
      <c r="AR329" s="124"/>
      <c r="AS329" s="124"/>
      <c r="AT329" s="124"/>
      <c r="AU329" s="124"/>
      <c r="AV329" s="123"/>
      <c r="AW329" s="123"/>
      <c r="AX329" s="123"/>
      <c r="AY329" s="123"/>
      <c r="AZ329" s="123"/>
      <c r="BA329" s="123"/>
      <c r="BB329" s="123"/>
      <c r="BC329" s="123"/>
      <c r="BD329" s="123"/>
      <c r="BE329" s="124"/>
      <c r="BF329" s="123"/>
      <c r="BG329" s="123"/>
      <c r="BH329" s="94"/>
      <c r="BI329" s="94"/>
      <c r="BJ329" s="94"/>
      <c r="BK329" s="93"/>
      <c r="BL329" s="94"/>
      <c r="BM329" s="95"/>
      <c r="BN329" s="93"/>
      <c r="BO329" s="93"/>
      <c r="BP329" s="42"/>
      <c r="BQ329" s="119"/>
    </row>
    <row r="330" spans="1:69" hidden="1" x14ac:dyDescent="0.35">
      <c r="A330" s="133">
        <v>326</v>
      </c>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4"/>
      <c r="AC330" s="123"/>
      <c r="AD330" s="123"/>
      <c r="AE330" s="123"/>
      <c r="AF330" s="123"/>
      <c r="AG330" s="123"/>
      <c r="AH330" s="123"/>
      <c r="AI330" s="123"/>
      <c r="AJ330" s="124"/>
      <c r="AK330" s="124"/>
      <c r="AL330" s="123"/>
      <c r="AM330" s="124"/>
      <c r="AN330" s="124"/>
      <c r="AO330" s="124"/>
      <c r="AP330" s="124"/>
      <c r="AQ330" s="124"/>
      <c r="AR330" s="124"/>
      <c r="AS330" s="124"/>
      <c r="AT330" s="124"/>
      <c r="AU330" s="124"/>
      <c r="AV330" s="123"/>
      <c r="AW330" s="123"/>
      <c r="AX330" s="123"/>
      <c r="AY330" s="123"/>
      <c r="AZ330" s="123"/>
      <c r="BA330" s="123"/>
      <c r="BB330" s="123"/>
      <c r="BC330" s="123"/>
      <c r="BD330" s="123"/>
      <c r="BE330" s="124"/>
      <c r="BF330" s="123"/>
      <c r="BG330" s="123"/>
      <c r="BH330" s="94"/>
      <c r="BI330" s="94"/>
      <c r="BJ330" s="94"/>
      <c r="BK330" s="93"/>
      <c r="BL330" s="94"/>
      <c r="BM330" s="95"/>
      <c r="BN330" s="93"/>
      <c r="BO330" s="93"/>
      <c r="BP330" s="42"/>
      <c r="BQ330" s="119"/>
    </row>
    <row r="331" spans="1:69" hidden="1" x14ac:dyDescent="0.35">
      <c r="A331" s="133">
        <v>327</v>
      </c>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4"/>
      <c r="AC331" s="123"/>
      <c r="AD331" s="123"/>
      <c r="AE331" s="123"/>
      <c r="AF331" s="123"/>
      <c r="AG331" s="123"/>
      <c r="AH331" s="123"/>
      <c r="AI331" s="123"/>
      <c r="AJ331" s="124"/>
      <c r="AK331" s="124"/>
      <c r="AL331" s="123"/>
      <c r="AM331" s="124"/>
      <c r="AN331" s="124"/>
      <c r="AO331" s="124"/>
      <c r="AP331" s="124"/>
      <c r="AQ331" s="124"/>
      <c r="AR331" s="124"/>
      <c r="AS331" s="124"/>
      <c r="AT331" s="124"/>
      <c r="AU331" s="124"/>
      <c r="AV331" s="123"/>
      <c r="AW331" s="123"/>
      <c r="AX331" s="123"/>
      <c r="AY331" s="123"/>
      <c r="AZ331" s="123"/>
      <c r="BA331" s="123"/>
      <c r="BB331" s="123"/>
      <c r="BC331" s="123"/>
      <c r="BD331" s="123"/>
      <c r="BE331" s="124"/>
      <c r="BF331" s="123"/>
      <c r="BG331" s="123"/>
      <c r="BH331" s="94"/>
      <c r="BI331" s="94"/>
      <c r="BJ331" s="94"/>
      <c r="BK331" s="93"/>
      <c r="BL331" s="94"/>
      <c r="BM331" s="95"/>
      <c r="BN331" s="93"/>
      <c r="BO331" s="93"/>
      <c r="BP331" s="42"/>
      <c r="BQ331" s="119"/>
    </row>
    <row r="332" spans="1:69" hidden="1" x14ac:dyDescent="0.35">
      <c r="A332" s="133">
        <v>328</v>
      </c>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4"/>
      <c r="AC332" s="123"/>
      <c r="AD332" s="123"/>
      <c r="AE332" s="123"/>
      <c r="AF332" s="123"/>
      <c r="AG332" s="123"/>
      <c r="AH332" s="123"/>
      <c r="AI332" s="123"/>
      <c r="AJ332" s="124"/>
      <c r="AK332" s="124"/>
      <c r="AL332" s="123"/>
      <c r="AM332" s="124"/>
      <c r="AN332" s="124"/>
      <c r="AO332" s="124"/>
      <c r="AP332" s="124"/>
      <c r="AQ332" s="124"/>
      <c r="AR332" s="124"/>
      <c r="AS332" s="124"/>
      <c r="AT332" s="124"/>
      <c r="AU332" s="124"/>
      <c r="AV332" s="123"/>
      <c r="AW332" s="123"/>
      <c r="AX332" s="123"/>
      <c r="AY332" s="123"/>
      <c r="AZ332" s="123"/>
      <c r="BA332" s="123"/>
      <c r="BB332" s="123"/>
      <c r="BC332" s="123"/>
      <c r="BD332" s="123"/>
      <c r="BE332" s="124"/>
      <c r="BF332" s="123"/>
      <c r="BG332" s="123"/>
      <c r="BH332" s="94"/>
      <c r="BI332" s="94"/>
      <c r="BJ332" s="94"/>
      <c r="BK332" s="93"/>
      <c r="BL332" s="94"/>
      <c r="BM332" s="95"/>
      <c r="BN332" s="93"/>
      <c r="BO332" s="93"/>
      <c r="BP332" s="42"/>
      <c r="BQ332" s="119"/>
    </row>
    <row r="333" spans="1:69" ht="22.75" hidden="1" customHeight="1" x14ac:dyDescent="0.35">
      <c r="A333" s="133">
        <v>329</v>
      </c>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4"/>
      <c r="AC333" s="123"/>
      <c r="AD333" s="123"/>
      <c r="AE333" s="123"/>
      <c r="AF333" s="123"/>
      <c r="AG333" s="123"/>
      <c r="AH333" s="123"/>
      <c r="AI333" s="123"/>
      <c r="AJ333" s="124"/>
      <c r="AK333" s="124"/>
      <c r="AL333" s="123"/>
      <c r="AM333" s="124"/>
      <c r="AN333" s="124"/>
      <c r="AO333" s="124"/>
      <c r="AP333" s="124"/>
      <c r="AQ333" s="124"/>
      <c r="AR333" s="124"/>
      <c r="AS333" s="124"/>
      <c r="AT333" s="124"/>
      <c r="AU333" s="124"/>
      <c r="AV333" s="123"/>
      <c r="AW333" s="123"/>
      <c r="AX333" s="123"/>
      <c r="AY333" s="123"/>
      <c r="AZ333" s="123"/>
      <c r="BA333" s="123"/>
      <c r="BB333" s="123"/>
      <c r="BC333" s="123"/>
      <c r="BD333" s="123"/>
      <c r="BE333" s="124"/>
      <c r="BF333" s="123"/>
      <c r="BG333" s="123"/>
      <c r="BH333" s="94"/>
      <c r="BI333" s="94"/>
      <c r="BJ333" s="94"/>
      <c r="BK333" s="93"/>
      <c r="BL333" s="94"/>
      <c r="BM333" s="95"/>
      <c r="BN333" s="93"/>
      <c r="BO333" s="93"/>
      <c r="BP333" s="42"/>
      <c r="BQ333" s="119"/>
    </row>
    <row r="334" spans="1:69" ht="22.75" hidden="1" customHeight="1" x14ac:dyDescent="0.35">
      <c r="A334" s="133">
        <v>330</v>
      </c>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4"/>
      <c r="AC334" s="123"/>
      <c r="AD334" s="123"/>
      <c r="AE334" s="123"/>
      <c r="AF334" s="123"/>
      <c r="AG334" s="123"/>
      <c r="AH334" s="123"/>
      <c r="AI334" s="123"/>
      <c r="AJ334" s="124"/>
      <c r="AK334" s="124"/>
      <c r="AL334" s="123"/>
      <c r="AM334" s="124"/>
      <c r="AN334" s="124"/>
      <c r="AO334" s="124"/>
      <c r="AP334" s="124"/>
      <c r="AQ334" s="124"/>
      <c r="AR334" s="124"/>
      <c r="AS334" s="124"/>
      <c r="AT334" s="124"/>
      <c r="AU334" s="124"/>
      <c r="AV334" s="123"/>
      <c r="AW334" s="123"/>
      <c r="AX334" s="123"/>
      <c r="AY334" s="123"/>
      <c r="AZ334" s="123"/>
      <c r="BA334" s="123"/>
      <c r="BB334" s="123"/>
      <c r="BC334" s="123"/>
      <c r="BD334" s="123"/>
      <c r="BE334" s="124"/>
      <c r="BF334" s="123"/>
      <c r="BG334" s="123"/>
      <c r="BH334" s="94"/>
      <c r="BI334" s="94"/>
      <c r="BJ334" s="94"/>
      <c r="BK334" s="93"/>
      <c r="BL334" s="94"/>
      <c r="BM334" s="95"/>
      <c r="BN334" s="93"/>
      <c r="BO334" s="93"/>
      <c r="BP334" s="42"/>
      <c r="BQ334" s="119"/>
    </row>
    <row r="335" spans="1:69" hidden="1" x14ac:dyDescent="0.35">
      <c r="A335" s="133">
        <v>331</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4"/>
      <c r="AC335" s="123"/>
      <c r="AD335" s="123"/>
      <c r="AE335" s="123"/>
      <c r="AF335" s="123"/>
      <c r="AG335" s="123"/>
      <c r="AH335" s="123"/>
      <c r="AI335" s="123"/>
      <c r="AJ335" s="124"/>
      <c r="AK335" s="124"/>
      <c r="AL335" s="123"/>
      <c r="AM335" s="124"/>
      <c r="AN335" s="124"/>
      <c r="AO335" s="124"/>
      <c r="AP335" s="124"/>
      <c r="AQ335" s="124"/>
      <c r="AR335" s="124"/>
      <c r="AS335" s="124"/>
      <c r="AT335" s="124"/>
      <c r="AU335" s="124"/>
      <c r="AV335" s="123"/>
      <c r="AW335" s="123"/>
      <c r="AX335" s="123"/>
      <c r="AY335" s="123"/>
      <c r="AZ335" s="123"/>
      <c r="BA335" s="123"/>
      <c r="BB335" s="123"/>
      <c r="BC335" s="123"/>
      <c r="BD335" s="123"/>
      <c r="BE335" s="124"/>
      <c r="BF335" s="123"/>
      <c r="BG335" s="123"/>
      <c r="BH335" s="94"/>
      <c r="BI335" s="94"/>
      <c r="BJ335" s="94"/>
      <c r="BK335" s="93"/>
      <c r="BL335" s="94"/>
      <c r="BM335" s="95"/>
      <c r="BN335" s="93"/>
      <c r="BO335" s="93"/>
      <c r="BP335" s="42"/>
      <c r="BQ335" s="119"/>
    </row>
    <row r="336" spans="1:69" ht="22.75" hidden="1" customHeight="1" x14ac:dyDescent="0.35">
      <c r="A336" s="133">
        <v>332</v>
      </c>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4"/>
      <c r="AC336" s="123"/>
      <c r="AD336" s="123"/>
      <c r="AE336" s="123"/>
      <c r="AF336" s="123"/>
      <c r="AG336" s="123"/>
      <c r="AH336" s="123"/>
      <c r="AI336" s="123"/>
      <c r="AJ336" s="124"/>
      <c r="AK336" s="124"/>
      <c r="AL336" s="123"/>
      <c r="AM336" s="124"/>
      <c r="AN336" s="124"/>
      <c r="AO336" s="124"/>
      <c r="AP336" s="124"/>
      <c r="AQ336" s="124"/>
      <c r="AR336" s="124"/>
      <c r="AS336" s="124"/>
      <c r="AT336" s="124"/>
      <c r="AU336" s="124"/>
      <c r="AV336" s="123"/>
      <c r="AW336" s="123"/>
      <c r="AX336" s="123"/>
      <c r="AY336" s="123"/>
      <c r="AZ336" s="123"/>
      <c r="BA336" s="123"/>
      <c r="BB336" s="123"/>
      <c r="BC336" s="123"/>
      <c r="BD336" s="123"/>
      <c r="BE336" s="124"/>
      <c r="BF336" s="123"/>
      <c r="BG336" s="123"/>
      <c r="BH336" s="94"/>
      <c r="BI336" s="94"/>
      <c r="BJ336" s="94"/>
      <c r="BK336" s="93"/>
      <c r="BL336" s="94"/>
      <c r="BM336" s="95"/>
      <c r="BN336" s="93"/>
      <c r="BO336" s="93"/>
      <c r="BP336" s="42"/>
      <c r="BQ336" s="119"/>
    </row>
    <row r="337" spans="1:69" ht="22.75" hidden="1" customHeight="1" x14ac:dyDescent="0.35">
      <c r="A337" s="133">
        <v>333</v>
      </c>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4"/>
      <c r="AC337" s="123"/>
      <c r="AD337" s="123"/>
      <c r="AE337" s="123"/>
      <c r="AF337" s="123"/>
      <c r="AG337" s="123"/>
      <c r="AH337" s="123"/>
      <c r="AI337" s="123"/>
      <c r="AJ337" s="124"/>
      <c r="AK337" s="124"/>
      <c r="AL337" s="123"/>
      <c r="AM337" s="124"/>
      <c r="AN337" s="124"/>
      <c r="AO337" s="124"/>
      <c r="AP337" s="124"/>
      <c r="AQ337" s="124"/>
      <c r="AR337" s="124"/>
      <c r="AS337" s="124"/>
      <c r="AT337" s="124"/>
      <c r="AU337" s="124"/>
      <c r="AV337" s="123"/>
      <c r="AW337" s="123"/>
      <c r="AX337" s="123"/>
      <c r="AY337" s="123"/>
      <c r="AZ337" s="123"/>
      <c r="BA337" s="123"/>
      <c r="BB337" s="123"/>
      <c r="BC337" s="123"/>
      <c r="BD337" s="123"/>
      <c r="BE337" s="124"/>
      <c r="BF337" s="123"/>
      <c r="BG337" s="123"/>
      <c r="BH337" s="94"/>
      <c r="BI337" s="94"/>
      <c r="BJ337" s="94"/>
      <c r="BK337" s="93"/>
      <c r="BL337" s="94"/>
      <c r="BM337" s="95"/>
      <c r="BN337" s="93"/>
      <c r="BO337" s="93"/>
      <c r="BP337" s="42"/>
      <c r="BQ337" s="119"/>
    </row>
    <row r="338" spans="1:69" ht="22.75" hidden="1" customHeight="1" x14ac:dyDescent="0.35">
      <c r="A338" s="133">
        <v>334</v>
      </c>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4"/>
      <c r="AC338" s="123"/>
      <c r="AD338" s="123"/>
      <c r="AE338" s="123"/>
      <c r="AF338" s="123"/>
      <c r="AG338" s="123"/>
      <c r="AH338" s="123"/>
      <c r="AI338" s="123"/>
      <c r="AJ338" s="124"/>
      <c r="AK338" s="124"/>
      <c r="AL338" s="123"/>
      <c r="AM338" s="124"/>
      <c r="AN338" s="124"/>
      <c r="AO338" s="124"/>
      <c r="AP338" s="124"/>
      <c r="AQ338" s="124"/>
      <c r="AR338" s="124"/>
      <c r="AS338" s="124"/>
      <c r="AT338" s="124"/>
      <c r="AU338" s="124"/>
      <c r="AV338" s="123"/>
      <c r="AW338" s="123"/>
      <c r="AX338" s="123"/>
      <c r="AY338" s="123"/>
      <c r="AZ338" s="123"/>
      <c r="BA338" s="123"/>
      <c r="BB338" s="123"/>
      <c r="BC338" s="123"/>
      <c r="BD338" s="123"/>
      <c r="BE338" s="124"/>
      <c r="BF338" s="123"/>
      <c r="BG338" s="123"/>
      <c r="BH338" s="94"/>
      <c r="BI338" s="94"/>
      <c r="BJ338" s="94"/>
      <c r="BK338" s="93"/>
      <c r="BL338" s="94"/>
      <c r="BM338" s="95"/>
      <c r="BN338" s="93"/>
      <c r="BO338" s="93"/>
      <c r="BP338" s="42"/>
      <c r="BQ338" s="119"/>
    </row>
    <row r="339" spans="1:69" ht="22.75" hidden="1" customHeight="1" x14ac:dyDescent="0.35">
      <c r="A339" s="133">
        <v>335</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4"/>
      <c r="AC339" s="123"/>
      <c r="AD339" s="123"/>
      <c r="AE339" s="123"/>
      <c r="AF339" s="123"/>
      <c r="AG339" s="123"/>
      <c r="AH339" s="123"/>
      <c r="AI339" s="123"/>
      <c r="AJ339" s="124"/>
      <c r="AK339" s="124"/>
      <c r="AL339" s="123"/>
      <c r="AM339" s="124"/>
      <c r="AN339" s="124"/>
      <c r="AO339" s="124"/>
      <c r="AP339" s="124"/>
      <c r="AQ339" s="124"/>
      <c r="AR339" s="124"/>
      <c r="AS339" s="124"/>
      <c r="AT339" s="124"/>
      <c r="AU339" s="124"/>
      <c r="AV339" s="123"/>
      <c r="AW339" s="123"/>
      <c r="AX339" s="123"/>
      <c r="AY339" s="123"/>
      <c r="AZ339" s="123"/>
      <c r="BA339" s="123"/>
      <c r="BB339" s="123"/>
      <c r="BC339" s="123"/>
      <c r="BD339" s="123"/>
      <c r="BE339" s="124"/>
      <c r="BF339" s="123"/>
      <c r="BG339" s="123"/>
      <c r="BH339" s="94"/>
      <c r="BI339" s="94"/>
      <c r="BJ339" s="94"/>
      <c r="BK339" s="93"/>
      <c r="BL339" s="94"/>
      <c r="BM339" s="95"/>
      <c r="BN339" s="93"/>
      <c r="BO339" s="93"/>
      <c r="BP339" s="42"/>
      <c r="BQ339" s="119"/>
    </row>
    <row r="340" spans="1:69" ht="22.75" hidden="1" customHeight="1" x14ac:dyDescent="0.35">
      <c r="A340" s="133">
        <v>336</v>
      </c>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4"/>
      <c r="AC340" s="123"/>
      <c r="AD340" s="123"/>
      <c r="AE340" s="123"/>
      <c r="AF340" s="123"/>
      <c r="AG340" s="123"/>
      <c r="AH340" s="123"/>
      <c r="AI340" s="123"/>
      <c r="AJ340" s="124"/>
      <c r="AK340" s="124"/>
      <c r="AL340" s="123"/>
      <c r="AM340" s="124"/>
      <c r="AN340" s="124"/>
      <c r="AO340" s="124"/>
      <c r="AP340" s="124"/>
      <c r="AQ340" s="124"/>
      <c r="AR340" s="124"/>
      <c r="AS340" s="124"/>
      <c r="AT340" s="124"/>
      <c r="AU340" s="124"/>
      <c r="AV340" s="123"/>
      <c r="AW340" s="123"/>
      <c r="AX340" s="123"/>
      <c r="AY340" s="123"/>
      <c r="AZ340" s="123"/>
      <c r="BA340" s="123"/>
      <c r="BB340" s="123"/>
      <c r="BC340" s="123"/>
      <c r="BD340" s="123"/>
      <c r="BE340" s="124"/>
      <c r="BF340" s="123"/>
      <c r="BG340" s="123"/>
      <c r="BH340" s="94"/>
      <c r="BI340" s="94"/>
      <c r="BJ340" s="94"/>
      <c r="BK340" s="93"/>
      <c r="BL340" s="94"/>
      <c r="BM340" s="95"/>
      <c r="BN340" s="93"/>
      <c r="BO340" s="93"/>
      <c r="BP340" s="42"/>
      <c r="BQ340" s="119"/>
    </row>
    <row r="341" spans="1:69" ht="22.75" hidden="1" customHeight="1" x14ac:dyDescent="0.35">
      <c r="A341" s="133">
        <v>337</v>
      </c>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4"/>
      <c r="AC341" s="123"/>
      <c r="AD341" s="123"/>
      <c r="AE341" s="123"/>
      <c r="AF341" s="123"/>
      <c r="AG341" s="123"/>
      <c r="AH341" s="123"/>
      <c r="AI341" s="123"/>
      <c r="AJ341" s="124"/>
      <c r="AK341" s="124"/>
      <c r="AL341" s="123"/>
      <c r="AM341" s="124"/>
      <c r="AN341" s="124"/>
      <c r="AO341" s="124"/>
      <c r="AP341" s="124"/>
      <c r="AQ341" s="124"/>
      <c r="AR341" s="124"/>
      <c r="AS341" s="124"/>
      <c r="AT341" s="124"/>
      <c r="AU341" s="124"/>
      <c r="AV341" s="123"/>
      <c r="AW341" s="123"/>
      <c r="AX341" s="123"/>
      <c r="AY341" s="123"/>
      <c r="AZ341" s="123"/>
      <c r="BA341" s="123"/>
      <c r="BB341" s="123"/>
      <c r="BC341" s="123"/>
      <c r="BD341" s="123"/>
      <c r="BE341" s="124"/>
      <c r="BF341" s="123"/>
      <c r="BG341" s="123"/>
      <c r="BH341" s="94"/>
      <c r="BI341" s="94"/>
      <c r="BJ341" s="94"/>
      <c r="BK341" s="93"/>
      <c r="BL341" s="94"/>
      <c r="BM341" s="95"/>
      <c r="BN341" s="93"/>
      <c r="BO341" s="93"/>
      <c r="BP341" s="42"/>
      <c r="BQ341" s="119"/>
    </row>
    <row r="342" spans="1:69" ht="22.75" hidden="1" customHeight="1" x14ac:dyDescent="0.35">
      <c r="A342" s="133">
        <v>338</v>
      </c>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4"/>
      <c r="AC342" s="123"/>
      <c r="AD342" s="123"/>
      <c r="AE342" s="123"/>
      <c r="AF342" s="123"/>
      <c r="AG342" s="123"/>
      <c r="AH342" s="123"/>
      <c r="AI342" s="123"/>
      <c r="AJ342" s="124"/>
      <c r="AK342" s="124"/>
      <c r="AL342" s="123"/>
      <c r="AM342" s="124"/>
      <c r="AN342" s="124"/>
      <c r="AO342" s="124"/>
      <c r="AP342" s="124"/>
      <c r="AQ342" s="124"/>
      <c r="AR342" s="124"/>
      <c r="AS342" s="124"/>
      <c r="AT342" s="124"/>
      <c r="AU342" s="124"/>
      <c r="AV342" s="123"/>
      <c r="AW342" s="123"/>
      <c r="AX342" s="123"/>
      <c r="AY342" s="123"/>
      <c r="AZ342" s="123"/>
      <c r="BA342" s="123"/>
      <c r="BB342" s="123"/>
      <c r="BC342" s="123"/>
      <c r="BD342" s="123"/>
      <c r="BE342" s="124"/>
      <c r="BF342" s="123"/>
      <c r="BG342" s="123"/>
      <c r="BH342" s="94"/>
      <c r="BI342" s="94"/>
      <c r="BJ342" s="94"/>
      <c r="BK342" s="93"/>
      <c r="BL342" s="94"/>
      <c r="BM342" s="95"/>
      <c r="BN342" s="93"/>
      <c r="BO342" s="93"/>
      <c r="BP342" s="42"/>
      <c r="BQ342" s="119"/>
    </row>
    <row r="343" spans="1:69" hidden="1" x14ac:dyDescent="0.35">
      <c r="A343" s="133">
        <v>339</v>
      </c>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4"/>
      <c r="AC343" s="123"/>
      <c r="AD343" s="123"/>
      <c r="AE343" s="123"/>
      <c r="AF343" s="123"/>
      <c r="AG343" s="123"/>
      <c r="AH343" s="123"/>
      <c r="AI343" s="123"/>
      <c r="AJ343" s="124"/>
      <c r="AK343" s="124"/>
      <c r="AL343" s="123"/>
      <c r="AM343" s="124"/>
      <c r="AN343" s="124"/>
      <c r="AO343" s="124"/>
      <c r="AP343" s="124"/>
      <c r="AQ343" s="124"/>
      <c r="AR343" s="124"/>
      <c r="AS343" s="124"/>
      <c r="AT343" s="124"/>
      <c r="AU343" s="124"/>
      <c r="AV343" s="123"/>
      <c r="AW343" s="123"/>
      <c r="AX343" s="123"/>
      <c r="AY343" s="123"/>
      <c r="AZ343" s="123"/>
      <c r="BA343" s="123"/>
      <c r="BB343" s="123"/>
      <c r="BC343" s="123"/>
      <c r="BD343" s="123"/>
      <c r="BE343" s="124"/>
      <c r="BF343" s="123"/>
      <c r="BG343" s="123"/>
      <c r="BH343" s="94"/>
      <c r="BI343" s="94"/>
      <c r="BJ343" s="94"/>
      <c r="BK343" s="93"/>
      <c r="BL343" s="94"/>
      <c r="BM343" s="95"/>
      <c r="BN343" s="93"/>
      <c r="BO343" s="93"/>
      <c r="BP343" s="42"/>
      <c r="BQ343" s="119"/>
    </row>
    <row r="344" spans="1:69" ht="22.75" hidden="1" customHeight="1" x14ac:dyDescent="0.35">
      <c r="A344" s="133">
        <v>340</v>
      </c>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4"/>
      <c r="AC344" s="123"/>
      <c r="AD344" s="123"/>
      <c r="AE344" s="123"/>
      <c r="AF344" s="123"/>
      <c r="AG344" s="123"/>
      <c r="AH344" s="123"/>
      <c r="AI344" s="123"/>
      <c r="AJ344" s="124"/>
      <c r="AK344" s="124"/>
      <c r="AL344" s="123"/>
      <c r="AM344" s="124"/>
      <c r="AN344" s="124"/>
      <c r="AO344" s="124"/>
      <c r="AP344" s="124"/>
      <c r="AQ344" s="124"/>
      <c r="AR344" s="124"/>
      <c r="AS344" s="124"/>
      <c r="AT344" s="124"/>
      <c r="AU344" s="124"/>
      <c r="AV344" s="123"/>
      <c r="AW344" s="123"/>
      <c r="AX344" s="123"/>
      <c r="AY344" s="123"/>
      <c r="AZ344" s="123"/>
      <c r="BA344" s="123"/>
      <c r="BB344" s="123"/>
      <c r="BC344" s="123"/>
      <c r="BD344" s="123"/>
      <c r="BE344" s="124"/>
      <c r="BF344" s="123"/>
      <c r="BG344" s="123"/>
      <c r="BH344" s="94"/>
      <c r="BI344" s="94"/>
      <c r="BJ344" s="94"/>
      <c r="BK344" s="93"/>
      <c r="BL344" s="94"/>
      <c r="BM344" s="95"/>
      <c r="BN344" s="93"/>
      <c r="BO344" s="93"/>
      <c r="BP344" s="42"/>
      <c r="BQ344" s="119"/>
    </row>
    <row r="345" spans="1:69" ht="22.75" hidden="1" customHeight="1" x14ac:dyDescent="0.35">
      <c r="A345" s="133">
        <v>341</v>
      </c>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4"/>
      <c r="AC345" s="123"/>
      <c r="AD345" s="123"/>
      <c r="AE345" s="123"/>
      <c r="AF345" s="123"/>
      <c r="AG345" s="123"/>
      <c r="AH345" s="123"/>
      <c r="AI345" s="123"/>
      <c r="AJ345" s="124"/>
      <c r="AK345" s="124"/>
      <c r="AL345" s="123"/>
      <c r="AM345" s="124"/>
      <c r="AN345" s="124"/>
      <c r="AO345" s="124"/>
      <c r="AP345" s="124"/>
      <c r="AQ345" s="124"/>
      <c r="AR345" s="124"/>
      <c r="AS345" s="124"/>
      <c r="AT345" s="124"/>
      <c r="AU345" s="124"/>
      <c r="AV345" s="123"/>
      <c r="AW345" s="123"/>
      <c r="AX345" s="123"/>
      <c r="AY345" s="123"/>
      <c r="AZ345" s="123"/>
      <c r="BA345" s="123"/>
      <c r="BB345" s="123"/>
      <c r="BC345" s="123"/>
      <c r="BD345" s="123"/>
      <c r="BE345" s="124"/>
      <c r="BF345" s="123"/>
      <c r="BG345" s="123"/>
      <c r="BH345" s="94"/>
      <c r="BI345" s="94"/>
      <c r="BJ345" s="94"/>
      <c r="BK345" s="93"/>
      <c r="BL345" s="94"/>
      <c r="BM345" s="95"/>
      <c r="BN345" s="93"/>
      <c r="BO345" s="93"/>
      <c r="BP345" s="42"/>
      <c r="BQ345" s="119"/>
    </row>
    <row r="346" spans="1:69" ht="22.75" hidden="1" customHeight="1" x14ac:dyDescent="0.35">
      <c r="A346" s="133">
        <v>342</v>
      </c>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4"/>
      <c r="AC346" s="123"/>
      <c r="AD346" s="123"/>
      <c r="AE346" s="123"/>
      <c r="AF346" s="123"/>
      <c r="AG346" s="123"/>
      <c r="AH346" s="123"/>
      <c r="AI346" s="123"/>
      <c r="AJ346" s="124"/>
      <c r="AK346" s="124"/>
      <c r="AL346" s="123"/>
      <c r="AM346" s="124"/>
      <c r="AN346" s="124"/>
      <c r="AO346" s="124"/>
      <c r="AP346" s="124"/>
      <c r="AQ346" s="124"/>
      <c r="AR346" s="124"/>
      <c r="AS346" s="124"/>
      <c r="AT346" s="124"/>
      <c r="AU346" s="124"/>
      <c r="AV346" s="123"/>
      <c r="AW346" s="123"/>
      <c r="AX346" s="123"/>
      <c r="AY346" s="123"/>
      <c r="AZ346" s="123"/>
      <c r="BA346" s="123"/>
      <c r="BB346" s="123"/>
      <c r="BC346" s="123"/>
      <c r="BD346" s="123"/>
      <c r="BE346" s="124"/>
      <c r="BF346" s="123"/>
      <c r="BG346" s="123"/>
      <c r="BH346" s="94"/>
      <c r="BI346" s="94"/>
      <c r="BJ346" s="94"/>
      <c r="BK346" s="93"/>
      <c r="BL346" s="94"/>
      <c r="BM346" s="95"/>
      <c r="BN346" s="93"/>
      <c r="BO346" s="93"/>
      <c r="BP346" s="42"/>
      <c r="BQ346" s="119"/>
    </row>
    <row r="347" spans="1:69" ht="22.75" hidden="1" customHeight="1" x14ac:dyDescent="0.35">
      <c r="A347" s="133">
        <v>343</v>
      </c>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4"/>
      <c r="AC347" s="123"/>
      <c r="AD347" s="123"/>
      <c r="AE347" s="123"/>
      <c r="AF347" s="123"/>
      <c r="AG347" s="123"/>
      <c r="AH347" s="123"/>
      <c r="AI347" s="123"/>
      <c r="AJ347" s="124"/>
      <c r="AK347" s="124"/>
      <c r="AL347" s="123"/>
      <c r="AM347" s="124"/>
      <c r="AN347" s="124"/>
      <c r="AO347" s="124"/>
      <c r="AP347" s="124"/>
      <c r="AQ347" s="124"/>
      <c r="AR347" s="124"/>
      <c r="AS347" s="124"/>
      <c r="AT347" s="124"/>
      <c r="AU347" s="124"/>
      <c r="AV347" s="123"/>
      <c r="AW347" s="123"/>
      <c r="AX347" s="123"/>
      <c r="AY347" s="123"/>
      <c r="AZ347" s="123"/>
      <c r="BA347" s="123"/>
      <c r="BB347" s="123"/>
      <c r="BC347" s="123"/>
      <c r="BD347" s="123"/>
      <c r="BE347" s="124"/>
      <c r="BF347" s="123"/>
      <c r="BG347" s="123"/>
      <c r="BH347" s="94"/>
      <c r="BI347" s="94"/>
      <c r="BJ347" s="94"/>
      <c r="BK347" s="93"/>
      <c r="BL347" s="94"/>
      <c r="BM347" s="95"/>
      <c r="BN347" s="93"/>
      <c r="BO347" s="93"/>
      <c r="BP347" s="42"/>
      <c r="BQ347" s="119"/>
    </row>
    <row r="348" spans="1:69" ht="22.75" hidden="1" customHeight="1" x14ac:dyDescent="0.35">
      <c r="A348" s="133">
        <v>344</v>
      </c>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4"/>
      <c r="AC348" s="123"/>
      <c r="AD348" s="123"/>
      <c r="AE348" s="123"/>
      <c r="AF348" s="123"/>
      <c r="AG348" s="123"/>
      <c r="AH348" s="123"/>
      <c r="AI348" s="123"/>
      <c r="AJ348" s="124"/>
      <c r="AK348" s="124"/>
      <c r="AL348" s="123"/>
      <c r="AM348" s="124"/>
      <c r="AN348" s="124"/>
      <c r="AO348" s="124"/>
      <c r="AP348" s="124"/>
      <c r="AQ348" s="124"/>
      <c r="AR348" s="124"/>
      <c r="AS348" s="124"/>
      <c r="AT348" s="124"/>
      <c r="AU348" s="124"/>
      <c r="AV348" s="123"/>
      <c r="AW348" s="123"/>
      <c r="AX348" s="123"/>
      <c r="AY348" s="123"/>
      <c r="AZ348" s="123"/>
      <c r="BA348" s="123"/>
      <c r="BB348" s="123"/>
      <c r="BC348" s="123"/>
      <c r="BD348" s="123"/>
      <c r="BE348" s="124"/>
      <c r="BF348" s="123"/>
      <c r="BG348" s="123"/>
      <c r="BH348" s="94"/>
      <c r="BI348" s="94"/>
      <c r="BJ348" s="94"/>
      <c r="BK348" s="93"/>
      <c r="BL348" s="94"/>
      <c r="BM348" s="95"/>
      <c r="BN348" s="93"/>
      <c r="BO348" s="93"/>
      <c r="BP348" s="42"/>
      <c r="BQ348" s="119"/>
    </row>
    <row r="349" spans="1:69" hidden="1" x14ac:dyDescent="0.35">
      <c r="A349" s="133">
        <v>345</v>
      </c>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4"/>
      <c r="AC349" s="123"/>
      <c r="AD349" s="123"/>
      <c r="AE349" s="123"/>
      <c r="AF349" s="123"/>
      <c r="AG349" s="123"/>
      <c r="AH349" s="123"/>
      <c r="AI349" s="123"/>
      <c r="AJ349" s="124"/>
      <c r="AK349" s="124"/>
      <c r="AL349" s="123"/>
      <c r="AM349" s="124"/>
      <c r="AN349" s="124"/>
      <c r="AO349" s="124"/>
      <c r="AP349" s="124"/>
      <c r="AQ349" s="124"/>
      <c r="AR349" s="124"/>
      <c r="AS349" s="124"/>
      <c r="AT349" s="124"/>
      <c r="AU349" s="124"/>
      <c r="AV349" s="123"/>
      <c r="AW349" s="123"/>
      <c r="AX349" s="123"/>
      <c r="AY349" s="123"/>
      <c r="AZ349" s="123"/>
      <c r="BA349" s="123"/>
      <c r="BB349" s="123"/>
      <c r="BC349" s="123"/>
      <c r="BD349" s="123"/>
      <c r="BE349" s="124"/>
      <c r="BF349" s="123"/>
      <c r="BG349" s="123"/>
      <c r="BH349" s="94"/>
      <c r="BI349" s="94"/>
      <c r="BJ349" s="94"/>
      <c r="BK349" s="93"/>
      <c r="BL349" s="94"/>
      <c r="BM349" s="95"/>
      <c r="BN349" s="93"/>
      <c r="BO349" s="93"/>
      <c r="BP349" s="42"/>
      <c r="BQ349" s="119"/>
    </row>
    <row r="350" spans="1:69" hidden="1" x14ac:dyDescent="0.35">
      <c r="A350" s="133">
        <v>346</v>
      </c>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4"/>
      <c r="AC350" s="123"/>
      <c r="AD350" s="123"/>
      <c r="AE350" s="123"/>
      <c r="AF350" s="123"/>
      <c r="AG350" s="123"/>
      <c r="AH350" s="123"/>
      <c r="AI350" s="123"/>
      <c r="AJ350" s="124"/>
      <c r="AK350" s="124"/>
      <c r="AL350" s="123"/>
      <c r="AM350" s="124"/>
      <c r="AN350" s="124"/>
      <c r="AO350" s="124"/>
      <c r="AP350" s="124"/>
      <c r="AQ350" s="124"/>
      <c r="AR350" s="124"/>
      <c r="AS350" s="124"/>
      <c r="AT350" s="124"/>
      <c r="AU350" s="124"/>
      <c r="AV350" s="123"/>
      <c r="AW350" s="123"/>
      <c r="AX350" s="123"/>
      <c r="AY350" s="123"/>
      <c r="AZ350" s="123"/>
      <c r="BA350" s="123"/>
      <c r="BB350" s="123"/>
      <c r="BC350" s="123"/>
      <c r="BD350" s="123"/>
      <c r="BE350" s="124"/>
      <c r="BF350" s="123"/>
      <c r="BG350" s="123"/>
      <c r="BH350" s="94"/>
      <c r="BI350" s="94"/>
      <c r="BJ350" s="94"/>
      <c r="BK350" s="93"/>
      <c r="BL350" s="94"/>
      <c r="BM350" s="95"/>
      <c r="BN350" s="93"/>
      <c r="BO350" s="93"/>
      <c r="BP350" s="42"/>
      <c r="BQ350" s="119"/>
    </row>
    <row r="351" spans="1:69" hidden="1" x14ac:dyDescent="0.35">
      <c r="A351" s="133">
        <v>347</v>
      </c>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4"/>
      <c r="AC351" s="123"/>
      <c r="AD351" s="123"/>
      <c r="AE351" s="123"/>
      <c r="AF351" s="123"/>
      <c r="AG351" s="123"/>
      <c r="AH351" s="123"/>
      <c r="AI351" s="123"/>
      <c r="AJ351" s="124"/>
      <c r="AK351" s="124"/>
      <c r="AL351" s="123"/>
      <c r="AM351" s="124"/>
      <c r="AN351" s="124"/>
      <c r="AO351" s="124"/>
      <c r="AP351" s="124"/>
      <c r="AQ351" s="124"/>
      <c r="AR351" s="124"/>
      <c r="AS351" s="124"/>
      <c r="AT351" s="124"/>
      <c r="AU351" s="124"/>
      <c r="AV351" s="123"/>
      <c r="AW351" s="123"/>
      <c r="AX351" s="123"/>
      <c r="AY351" s="123"/>
      <c r="AZ351" s="123"/>
      <c r="BA351" s="123"/>
      <c r="BB351" s="123"/>
      <c r="BC351" s="123"/>
      <c r="BD351" s="123"/>
      <c r="BE351" s="124"/>
      <c r="BF351" s="123"/>
      <c r="BG351" s="123"/>
      <c r="BH351" s="94"/>
      <c r="BI351" s="94"/>
      <c r="BJ351" s="94"/>
      <c r="BK351" s="93"/>
      <c r="BL351" s="94"/>
      <c r="BM351" s="95"/>
      <c r="BN351" s="93"/>
      <c r="BO351" s="93"/>
      <c r="BP351" s="42"/>
      <c r="BQ351" s="119"/>
    </row>
    <row r="352" spans="1:69" hidden="1" x14ac:dyDescent="0.35">
      <c r="A352" s="133">
        <v>348</v>
      </c>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4"/>
      <c r="AC352" s="123"/>
      <c r="AD352" s="123"/>
      <c r="AE352" s="123"/>
      <c r="AF352" s="123"/>
      <c r="AG352" s="123"/>
      <c r="AH352" s="123"/>
      <c r="AI352" s="123"/>
      <c r="AJ352" s="124"/>
      <c r="AK352" s="124"/>
      <c r="AL352" s="123"/>
      <c r="AM352" s="124"/>
      <c r="AN352" s="124"/>
      <c r="AO352" s="124"/>
      <c r="AP352" s="124"/>
      <c r="AQ352" s="124"/>
      <c r="AR352" s="124"/>
      <c r="AS352" s="124"/>
      <c r="AT352" s="124"/>
      <c r="AU352" s="124"/>
      <c r="AV352" s="123"/>
      <c r="AW352" s="123"/>
      <c r="AX352" s="123"/>
      <c r="AY352" s="123"/>
      <c r="AZ352" s="123"/>
      <c r="BA352" s="123"/>
      <c r="BB352" s="123"/>
      <c r="BC352" s="123"/>
      <c r="BD352" s="123"/>
      <c r="BE352" s="124"/>
      <c r="BF352" s="123"/>
      <c r="BG352" s="123"/>
      <c r="BH352" s="94"/>
      <c r="BI352" s="94"/>
      <c r="BJ352" s="94"/>
      <c r="BK352" s="93"/>
      <c r="BL352" s="94"/>
      <c r="BM352" s="95"/>
      <c r="BN352" s="93"/>
      <c r="BO352" s="93"/>
      <c r="BP352" s="42"/>
      <c r="BQ352" s="119"/>
    </row>
    <row r="353" spans="1:69" hidden="1" x14ac:dyDescent="0.35">
      <c r="A353" s="133">
        <v>349</v>
      </c>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4"/>
      <c r="AC353" s="123"/>
      <c r="AD353" s="123"/>
      <c r="AE353" s="123"/>
      <c r="AF353" s="123"/>
      <c r="AG353" s="123"/>
      <c r="AH353" s="123"/>
      <c r="AI353" s="123"/>
      <c r="AJ353" s="124"/>
      <c r="AK353" s="124"/>
      <c r="AL353" s="123"/>
      <c r="AM353" s="124"/>
      <c r="AN353" s="124"/>
      <c r="AO353" s="124"/>
      <c r="AP353" s="124"/>
      <c r="AQ353" s="124"/>
      <c r="AR353" s="124"/>
      <c r="AS353" s="124"/>
      <c r="AT353" s="124"/>
      <c r="AU353" s="124"/>
      <c r="AV353" s="123"/>
      <c r="AW353" s="123"/>
      <c r="AX353" s="123"/>
      <c r="AY353" s="123"/>
      <c r="AZ353" s="123"/>
      <c r="BA353" s="123"/>
      <c r="BB353" s="123"/>
      <c r="BC353" s="123"/>
      <c r="BD353" s="123"/>
      <c r="BE353" s="124"/>
      <c r="BF353" s="123"/>
      <c r="BG353" s="123"/>
      <c r="BH353" s="94"/>
      <c r="BI353" s="94"/>
      <c r="BJ353" s="94"/>
      <c r="BK353" s="93"/>
      <c r="BL353" s="94"/>
      <c r="BM353" s="95"/>
      <c r="BN353" s="93"/>
      <c r="BO353" s="93"/>
      <c r="BP353" s="42"/>
      <c r="BQ353" s="119"/>
    </row>
    <row r="354" spans="1:69" ht="22.75" hidden="1" customHeight="1" x14ac:dyDescent="0.35">
      <c r="A354" s="133">
        <v>350</v>
      </c>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4"/>
      <c r="AC354" s="123"/>
      <c r="AD354" s="123"/>
      <c r="AE354" s="123"/>
      <c r="AF354" s="123"/>
      <c r="AG354" s="123"/>
      <c r="AH354" s="123"/>
      <c r="AI354" s="123"/>
      <c r="AJ354" s="124"/>
      <c r="AK354" s="124"/>
      <c r="AL354" s="123"/>
      <c r="AM354" s="124"/>
      <c r="AN354" s="124"/>
      <c r="AO354" s="124"/>
      <c r="AP354" s="124"/>
      <c r="AQ354" s="124"/>
      <c r="AR354" s="124"/>
      <c r="AS354" s="124"/>
      <c r="AT354" s="124"/>
      <c r="AU354" s="124"/>
      <c r="AV354" s="123"/>
      <c r="AW354" s="123"/>
      <c r="AX354" s="123"/>
      <c r="AY354" s="123"/>
      <c r="AZ354" s="123"/>
      <c r="BA354" s="123"/>
      <c r="BB354" s="123"/>
      <c r="BC354" s="123"/>
      <c r="BD354" s="123"/>
      <c r="BE354" s="124"/>
      <c r="BF354" s="123"/>
      <c r="BG354" s="123"/>
      <c r="BH354" s="94"/>
      <c r="BI354" s="94"/>
      <c r="BJ354" s="94"/>
      <c r="BK354" s="93"/>
      <c r="BL354" s="94"/>
      <c r="BM354" s="95"/>
      <c r="BN354" s="93"/>
      <c r="BO354" s="93"/>
      <c r="BP354" s="42"/>
      <c r="BQ354" s="119"/>
    </row>
    <row r="355" spans="1:69" ht="22.75" hidden="1" customHeight="1" x14ac:dyDescent="0.35">
      <c r="A355" s="133">
        <v>351</v>
      </c>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4"/>
      <c r="AC355" s="123"/>
      <c r="AD355" s="123"/>
      <c r="AE355" s="123"/>
      <c r="AF355" s="123"/>
      <c r="AG355" s="123"/>
      <c r="AH355" s="123"/>
      <c r="AI355" s="123"/>
      <c r="AJ355" s="124"/>
      <c r="AK355" s="124"/>
      <c r="AL355" s="123"/>
      <c r="AM355" s="124"/>
      <c r="AN355" s="124"/>
      <c r="AO355" s="124"/>
      <c r="AP355" s="124"/>
      <c r="AQ355" s="124"/>
      <c r="AR355" s="124"/>
      <c r="AS355" s="124"/>
      <c r="AT355" s="124"/>
      <c r="AU355" s="124"/>
      <c r="AV355" s="123"/>
      <c r="AW355" s="123"/>
      <c r="AX355" s="123"/>
      <c r="AY355" s="123"/>
      <c r="AZ355" s="123"/>
      <c r="BA355" s="123"/>
      <c r="BB355" s="123"/>
      <c r="BC355" s="123"/>
      <c r="BD355" s="123"/>
      <c r="BE355" s="124"/>
      <c r="BF355" s="123"/>
      <c r="BG355" s="123"/>
      <c r="BH355" s="94"/>
      <c r="BI355" s="94"/>
      <c r="BJ355" s="94"/>
      <c r="BK355" s="93"/>
      <c r="BL355" s="94"/>
      <c r="BM355" s="95"/>
      <c r="BN355" s="93"/>
      <c r="BO355" s="93"/>
      <c r="BP355" s="42"/>
      <c r="BQ355" s="119"/>
    </row>
    <row r="356" spans="1:69" ht="22.75" hidden="1" customHeight="1" x14ac:dyDescent="0.35">
      <c r="A356" s="133">
        <v>352</v>
      </c>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4"/>
      <c r="AC356" s="123"/>
      <c r="AD356" s="123"/>
      <c r="AE356" s="123"/>
      <c r="AF356" s="123"/>
      <c r="AG356" s="123"/>
      <c r="AH356" s="123"/>
      <c r="AI356" s="123"/>
      <c r="AJ356" s="124"/>
      <c r="AK356" s="124"/>
      <c r="AL356" s="123"/>
      <c r="AM356" s="124"/>
      <c r="AN356" s="124"/>
      <c r="AO356" s="124"/>
      <c r="AP356" s="124"/>
      <c r="AQ356" s="124"/>
      <c r="AR356" s="124"/>
      <c r="AS356" s="124"/>
      <c r="AT356" s="124"/>
      <c r="AU356" s="124"/>
      <c r="AV356" s="123"/>
      <c r="AW356" s="123"/>
      <c r="AX356" s="123"/>
      <c r="AY356" s="123"/>
      <c r="AZ356" s="123"/>
      <c r="BA356" s="123"/>
      <c r="BB356" s="123"/>
      <c r="BC356" s="123"/>
      <c r="BD356" s="123"/>
      <c r="BE356" s="124"/>
      <c r="BF356" s="123"/>
      <c r="BG356" s="123"/>
      <c r="BH356" s="94"/>
      <c r="BI356" s="94"/>
      <c r="BJ356" s="94"/>
      <c r="BK356" s="93"/>
      <c r="BL356" s="94"/>
      <c r="BM356" s="95"/>
      <c r="BN356" s="93"/>
      <c r="BO356" s="93"/>
      <c r="BP356" s="42"/>
      <c r="BQ356" s="119"/>
    </row>
    <row r="357" spans="1:69" ht="22.75" hidden="1" customHeight="1" x14ac:dyDescent="0.35">
      <c r="A357" s="133">
        <v>353</v>
      </c>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4"/>
      <c r="AC357" s="123"/>
      <c r="AD357" s="123"/>
      <c r="AE357" s="123"/>
      <c r="AF357" s="123"/>
      <c r="AG357" s="123"/>
      <c r="AH357" s="123"/>
      <c r="AI357" s="123"/>
      <c r="AJ357" s="124"/>
      <c r="AK357" s="124"/>
      <c r="AL357" s="123"/>
      <c r="AM357" s="124"/>
      <c r="AN357" s="124"/>
      <c r="AO357" s="124"/>
      <c r="AP357" s="124"/>
      <c r="AQ357" s="124"/>
      <c r="AR357" s="124"/>
      <c r="AS357" s="124"/>
      <c r="AT357" s="124"/>
      <c r="AU357" s="124"/>
      <c r="AV357" s="123"/>
      <c r="AW357" s="123"/>
      <c r="AX357" s="123"/>
      <c r="AY357" s="123"/>
      <c r="AZ357" s="123"/>
      <c r="BA357" s="123"/>
      <c r="BB357" s="123"/>
      <c r="BC357" s="123"/>
      <c r="BD357" s="123"/>
      <c r="BE357" s="124"/>
      <c r="BF357" s="123"/>
      <c r="BG357" s="123"/>
      <c r="BH357" s="94"/>
      <c r="BI357" s="94"/>
      <c r="BJ357" s="94"/>
      <c r="BK357" s="93"/>
      <c r="BL357" s="94"/>
      <c r="BM357" s="95"/>
      <c r="BN357" s="93"/>
      <c r="BO357" s="93"/>
      <c r="BP357" s="42"/>
      <c r="BQ357" s="119"/>
    </row>
    <row r="358" spans="1:69" ht="22.75" hidden="1" customHeight="1" x14ac:dyDescent="0.35">
      <c r="A358" s="133">
        <v>354</v>
      </c>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4"/>
      <c r="AC358" s="123"/>
      <c r="AD358" s="123"/>
      <c r="AE358" s="123"/>
      <c r="AF358" s="123"/>
      <c r="AG358" s="123"/>
      <c r="AH358" s="123"/>
      <c r="AI358" s="123"/>
      <c r="AJ358" s="124"/>
      <c r="AK358" s="124"/>
      <c r="AL358" s="123"/>
      <c r="AM358" s="124"/>
      <c r="AN358" s="124"/>
      <c r="AO358" s="124"/>
      <c r="AP358" s="124"/>
      <c r="AQ358" s="124"/>
      <c r="AR358" s="124"/>
      <c r="AS358" s="124"/>
      <c r="AT358" s="124"/>
      <c r="AU358" s="124"/>
      <c r="AV358" s="123"/>
      <c r="AW358" s="123"/>
      <c r="AX358" s="123"/>
      <c r="AY358" s="123"/>
      <c r="AZ358" s="123"/>
      <c r="BA358" s="123"/>
      <c r="BB358" s="123"/>
      <c r="BC358" s="123"/>
      <c r="BD358" s="123"/>
      <c r="BE358" s="124"/>
      <c r="BF358" s="123"/>
      <c r="BG358" s="123"/>
      <c r="BH358" s="94"/>
      <c r="BI358" s="94"/>
      <c r="BJ358" s="94"/>
      <c r="BK358" s="93"/>
      <c r="BL358" s="94"/>
      <c r="BM358" s="95"/>
      <c r="BN358" s="93"/>
      <c r="BO358" s="93"/>
      <c r="BP358" s="42"/>
      <c r="BQ358" s="119"/>
    </row>
    <row r="359" spans="1:69" ht="22.75" hidden="1" customHeight="1" x14ac:dyDescent="0.35">
      <c r="A359" s="133">
        <v>355</v>
      </c>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4"/>
      <c r="AC359" s="123"/>
      <c r="AD359" s="123"/>
      <c r="AE359" s="123"/>
      <c r="AF359" s="123"/>
      <c r="AG359" s="123"/>
      <c r="AH359" s="123"/>
      <c r="AI359" s="123"/>
      <c r="AJ359" s="124"/>
      <c r="AK359" s="124"/>
      <c r="AL359" s="123"/>
      <c r="AM359" s="124"/>
      <c r="AN359" s="124"/>
      <c r="AO359" s="124"/>
      <c r="AP359" s="124"/>
      <c r="AQ359" s="124"/>
      <c r="AR359" s="124"/>
      <c r="AS359" s="124"/>
      <c r="AT359" s="124"/>
      <c r="AU359" s="124"/>
      <c r="AV359" s="123"/>
      <c r="AW359" s="123"/>
      <c r="AX359" s="123"/>
      <c r="AY359" s="123"/>
      <c r="AZ359" s="123"/>
      <c r="BA359" s="123"/>
      <c r="BB359" s="123"/>
      <c r="BC359" s="123"/>
      <c r="BD359" s="123"/>
      <c r="BE359" s="124"/>
      <c r="BF359" s="123"/>
      <c r="BG359" s="123"/>
      <c r="BH359" s="94"/>
      <c r="BI359" s="94"/>
      <c r="BJ359" s="94"/>
      <c r="BK359" s="93"/>
      <c r="BL359" s="94"/>
      <c r="BM359" s="95"/>
      <c r="BN359" s="93"/>
      <c r="BO359" s="93"/>
      <c r="BP359" s="42"/>
      <c r="BQ359" s="119"/>
    </row>
    <row r="360" spans="1:69" hidden="1" x14ac:dyDescent="0.35">
      <c r="A360" s="133">
        <v>356</v>
      </c>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4"/>
      <c r="AC360" s="123"/>
      <c r="AD360" s="123"/>
      <c r="AE360" s="123"/>
      <c r="AF360" s="123"/>
      <c r="AG360" s="123"/>
      <c r="AH360" s="123"/>
      <c r="AI360" s="123"/>
      <c r="AJ360" s="124"/>
      <c r="AK360" s="124"/>
      <c r="AL360" s="123"/>
      <c r="AM360" s="124"/>
      <c r="AN360" s="124"/>
      <c r="AO360" s="124"/>
      <c r="AP360" s="124"/>
      <c r="AQ360" s="124"/>
      <c r="AR360" s="124"/>
      <c r="AS360" s="124"/>
      <c r="AT360" s="124"/>
      <c r="AU360" s="124"/>
      <c r="AV360" s="123"/>
      <c r="AW360" s="123"/>
      <c r="AX360" s="123"/>
      <c r="AY360" s="123"/>
      <c r="AZ360" s="123"/>
      <c r="BA360" s="123"/>
      <c r="BB360" s="123"/>
      <c r="BC360" s="123"/>
      <c r="BD360" s="123"/>
      <c r="BE360" s="124"/>
      <c r="BF360" s="123"/>
      <c r="BG360" s="123"/>
      <c r="BH360" s="94"/>
      <c r="BI360" s="94"/>
      <c r="BJ360" s="94"/>
      <c r="BK360" s="93"/>
      <c r="BL360" s="94"/>
      <c r="BM360" s="95"/>
      <c r="BN360" s="93"/>
      <c r="BO360" s="93"/>
      <c r="BP360" s="42"/>
      <c r="BQ360" s="119"/>
    </row>
    <row r="361" spans="1:69" hidden="1" x14ac:dyDescent="0.35">
      <c r="A361" s="133">
        <v>357</v>
      </c>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4"/>
      <c r="AC361" s="123"/>
      <c r="AD361" s="123"/>
      <c r="AE361" s="123"/>
      <c r="AF361" s="123"/>
      <c r="AG361" s="123"/>
      <c r="AH361" s="123"/>
      <c r="AI361" s="123"/>
      <c r="AJ361" s="124"/>
      <c r="AK361" s="124"/>
      <c r="AL361" s="123"/>
      <c r="AM361" s="124"/>
      <c r="AN361" s="124"/>
      <c r="AO361" s="124"/>
      <c r="AP361" s="124"/>
      <c r="AQ361" s="124"/>
      <c r="AR361" s="124"/>
      <c r="AS361" s="124"/>
      <c r="AT361" s="124"/>
      <c r="AU361" s="124"/>
      <c r="AV361" s="123"/>
      <c r="AW361" s="123"/>
      <c r="AX361" s="123"/>
      <c r="AY361" s="123"/>
      <c r="AZ361" s="123"/>
      <c r="BA361" s="123"/>
      <c r="BB361" s="123"/>
      <c r="BC361" s="123"/>
      <c r="BD361" s="123"/>
      <c r="BE361" s="124"/>
      <c r="BF361" s="123"/>
      <c r="BG361" s="123"/>
      <c r="BH361" s="94"/>
      <c r="BI361" s="94"/>
      <c r="BJ361" s="94"/>
      <c r="BK361" s="93"/>
      <c r="BL361" s="94"/>
      <c r="BM361" s="95"/>
      <c r="BN361" s="93"/>
      <c r="BO361" s="93"/>
      <c r="BP361" s="42"/>
      <c r="BQ361" s="119"/>
    </row>
    <row r="362" spans="1:69" hidden="1" x14ac:dyDescent="0.35">
      <c r="A362" s="133">
        <v>358</v>
      </c>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4"/>
      <c r="AC362" s="123"/>
      <c r="AD362" s="123"/>
      <c r="AE362" s="123"/>
      <c r="AF362" s="123"/>
      <c r="AG362" s="123"/>
      <c r="AH362" s="123"/>
      <c r="AI362" s="123"/>
      <c r="AJ362" s="124"/>
      <c r="AK362" s="124"/>
      <c r="AL362" s="123"/>
      <c r="AM362" s="124"/>
      <c r="AN362" s="124"/>
      <c r="AO362" s="124"/>
      <c r="AP362" s="124"/>
      <c r="AQ362" s="124"/>
      <c r="AR362" s="124"/>
      <c r="AS362" s="124"/>
      <c r="AT362" s="124"/>
      <c r="AU362" s="124"/>
      <c r="AV362" s="123"/>
      <c r="AW362" s="123"/>
      <c r="AX362" s="123"/>
      <c r="AY362" s="123"/>
      <c r="AZ362" s="123"/>
      <c r="BA362" s="123"/>
      <c r="BB362" s="123"/>
      <c r="BC362" s="123"/>
      <c r="BD362" s="123"/>
      <c r="BE362" s="124"/>
      <c r="BF362" s="123"/>
      <c r="BG362" s="123"/>
      <c r="BH362" s="94"/>
      <c r="BI362" s="94"/>
      <c r="BJ362" s="94"/>
      <c r="BK362" s="93"/>
      <c r="BL362" s="94"/>
      <c r="BM362" s="95"/>
      <c r="BN362" s="93"/>
      <c r="BO362" s="93"/>
      <c r="BP362" s="42"/>
      <c r="BQ362" s="119"/>
    </row>
    <row r="363" spans="1:69" hidden="1" x14ac:dyDescent="0.35">
      <c r="A363" s="133">
        <v>359</v>
      </c>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4"/>
      <c r="AC363" s="123"/>
      <c r="AD363" s="123"/>
      <c r="AE363" s="123"/>
      <c r="AF363" s="123"/>
      <c r="AG363" s="123"/>
      <c r="AH363" s="123"/>
      <c r="AI363" s="123"/>
      <c r="AJ363" s="124"/>
      <c r="AK363" s="124"/>
      <c r="AL363" s="123"/>
      <c r="AM363" s="124"/>
      <c r="AN363" s="124"/>
      <c r="AO363" s="124"/>
      <c r="AP363" s="124"/>
      <c r="AQ363" s="124"/>
      <c r="AR363" s="124"/>
      <c r="AS363" s="124"/>
      <c r="AT363" s="124"/>
      <c r="AU363" s="124"/>
      <c r="AV363" s="123"/>
      <c r="AW363" s="123"/>
      <c r="AX363" s="123"/>
      <c r="AY363" s="123"/>
      <c r="AZ363" s="123"/>
      <c r="BA363" s="123"/>
      <c r="BB363" s="123"/>
      <c r="BC363" s="123"/>
      <c r="BD363" s="123"/>
      <c r="BE363" s="124"/>
      <c r="BF363" s="123"/>
      <c r="BG363" s="123"/>
      <c r="BH363" s="94"/>
      <c r="BI363" s="94"/>
      <c r="BJ363" s="94"/>
      <c r="BK363" s="93"/>
      <c r="BL363" s="94"/>
      <c r="BM363" s="95"/>
      <c r="BN363" s="93"/>
      <c r="BO363" s="93"/>
      <c r="BP363" s="42"/>
      <c r="BQ363" s="119"/>
    </row>
    <row r="364" spans="1:69" ht="22.75" hidden="1" customHeight="1" x14ac:dyDescent="0.35">
      <c r="A364" s="133">
        <v>360</v>
      </c>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4"/>
      <c r="AC364" s="123"/>
      <c r="AD364" s="123"/>
      <c r="AE364" s="123"/>
      <c r="AF364" s="123"/>
      <c r="AG364" s="123"/>
      <c r="AH364" s="123"/>
      <c r="AI364" s="123"/>
      <c r="AJ364" s="124"/>
      <c r="AK364" s="124"/>
      <c r="AL364" s="123"/>
      <c r="AM364" s="124"/>
      <c r="AN364" s="124"/>
      <c r="AO364" s="124"/>
      <c r="AP364" s="124"/>
      <c r="AQ364" s="124"/>
      <c r="AR364" s="124"/>
      <c r="AS364" s="124"/>
      <c r="AT364" s="124"/>
      <c r="AU364" s="124"/>
      <c r="AV364" s="123"/>
      <c r="AW364" s="123"/>
      <c r="AX364" s="123"/>
      <c r="AY364" s="123"/>
      <c r="AZ364" s="123"/>
      <c r="BA364" s="123"/>
      <c r="BB364" s="123"/>
      <c r="BC364" s="123"/>
      <c r="BD364" s="123"/>
      <c r="BE364" s="124"/>
      <c r="BF364" s="123"/>
      <c r="BG364" s="123"/>
      <c r="BH364" s="94"/>
      <c r="BI364" s="94"/>
      <c r="BJ364" s="94"/>
      <c r="BK364" s="93"/>
      <c r="BL364" s="94"/>
      <c r="BM364" s="95"/>
      <c r="BN364" s="93"/>
      <c r="BO364" s="93"/>
      <c r="BP364" s="42"/>
      <c r="BQ364" s="119"/>
    </row>
    <row r="365" spans="1:69" ht="22.75" hidden="1" customHeight="1" x14ac:dyDescent="0.35">
      <c r="A365" s="133">
        <v>361</v>
      </c>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4"/>
      <c r="AC365" s="123"/>
      <c r="AD365" s="123"/>
      <c r="AE365" s="123"/>
      <c r="AF365" s="123"/>
      <c r="AG365" s="123"/>
      <c r="AH365" s="123"/>
      <c r="AI365" s="123"/>
      <c r="AJ365" s="124"/>
      <c r="AK365" s="124"/>
      <c r="AL365" s="123"/>
      <c r="AM365" s="124"/>
      <c r="AN365" s="124"/>
      <c r="AO365" s="124"/>
      <c r="AP365" s="124"/>
      <c r="AQ365" s="124"/>
      <c r="AR365" s="124"/>
      <c r="AS365" s="124"/>
      <c r="AT365" s="124"/>
      <c r="AU365" s="124"/>
      <c r="AV365" s="123"/>
      <c r="AW365" s="123"/>
      <c r="AX365" s="123"/>
      <c r="AY365" s="123"/>
      <c r="AZ365" s="123"/>
      <c r="BA365" s="123"/>
      <c r="BB365" s="123"/>
      <c r="BC365" s="123"/>
      <c r="BD365" s="123"/>
      <c r="BE365" s="124"/>
      <c r="BF365" s="123"/>
      <c r="BG365" s="123"/>
      <c r="BH365" s="94"/>
      <c r="BI365" s="94"/>
      <c r="BJ365" s="94"/>
      <c r="BK365" s="93"/>
      <c r="BL365" s="94"/>
      <c r="BM365" s="95"/>
      <c r="BN365" s="93"/>
      <c r="BO365" s="93"/>
      <c r="BP365" s="42"/>
      <c r="BQ365" s="119"/>
    </row>
    <row r="366" spans="1:69" ht="22.75" hidden="1" customHeight="1" x14ac:dyDescent="0.35">
      <c r="A366" s="133">
        <v>362</v>
      </c>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4"/>
      <c r="AC366" s="123"/>
      <c r="AD366" s="123"/>
      <c r="AE366" s="123"/>
      <c r="AF366" s="123"/>
      <c r="AG366" s="123"/>
      <c r="AH366" s="123"/>
      <c r="AI366" s="123"/>
      <c r="AJ366" s="124"/>
      <c r="AK366" s="124"/>
      <c r="AL366" s="123"/>
      <c r="AM366" s="124"/>
      <c r="AN366" s="124"/>
      <c r="AO366" s="124"/>
      <c r="AP366" s="124"/>
      <c r="AQ366" s="124"/>
      <c r="AR366" s="124"/>
      <c r="AS366" s="124"/>
      <c r="AT366" s="124"/>
      <c r="AU366" s="124"/>
      <c r="AV366" s="123"/>
      <c r="AW366" s="123"/>
      <c r="AX366" s="123"/>
      <c r="AY366" s="123"/>
      <c r="AZ366" s="123"/>
      <c r="BA366" s="123"/>
      <c r="BB366" s="123"/>
      <c r="BC366" s="123"/>
      <c r="BD366" s="123"/>
      <c r="BE366" s="124"/>
      <c r="BF366" s="123"/>
      <c r="BG366" s="123"/>
      <c r="BH366" s="94"/>
      <c r="BI366" s="94"/>
      <c r="BJ366" s="94"/>
      <c r="BK366" s="93"/>
      <c r="BL366" s="94"/>
      <c r="BM366" s="95"/>
      <c r="BN366" s="93"/>
      <c r="BO366" s="93"/>
      <c r="BP366" s="42"/>
      <c r="BQ366" s="119"/>
    </row>
    <row r="367" spans="1:69" hidden="1" x14ac:dyDescent="0.35">
      <c r="A367" s="133">
        <v>363</v>
      </c>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4"/>
      <c r="AC367" s="123"/>
      <c r="AD367" s="123"/>
      <c r="AE367" s="123"/>
      <c r="AF367" s="123"/>
      <c r="AG367" s="123"/>
      <c r="AH367" s="123"/>
      <c r="AI367" s="123"/>
      <c r="AJ367" s="124"/>
      <c r="AK367" s="124"/>
      <c r="AL367" s="123"/>
      <c r="AM367" s="124"/>
      <c r="AN367" s="124"/>
      <c r="AO367" s="124"/>
      <c r="AP367" s="124"/>
      <c r="AQ367" s="124"/>
      <c r="AR367" s="124"/>
      <c r="AS367" s="124"/>
      <c r="AT367" s="124"/>
      <c r="AU367" s="124"/>
      <c r="AV367" s="123"/>
      <c r="AW367" s="123"/>
      <c r="AX367" s="123"/>
      <c r="AY367" s="123"/>
      <c r="AZ367" s="123"/>
      <c r="BA367" s="123"/>
      <c r="BB367" s="123"/>
      <c r="BC367" s="123"/>
      <c r="BD367" s="123"/>
      <c r="BE367" s="124"/>
      <c r="BF367" s="123"/>
      <c r="BG367" s="123"/>
      <c r="BH367" s="94"/>
      <c r="BI367" s="94"/>
      <c r="BJ367" s="94"/>
      <c r="BK367" s="93"/>
      <c r="BL367" s="94"/>
      <c r="BM367" s="95"/>
      <c r="BN367" s="93"/>
      <c r="BO367" s="93"/>
      <c r="BP367" s="42"/>
      <c r="BQ367" s="119"/>
    </row>
    <row r="368" spans="1:69" ht="22.75" hidden="1" customHeight="1" x14ac:dyDescent="0.35">
      <c r="A368" s="133">
        <v>364</v>
      </c>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4"/>
      <c r="AC368" s="123"/>
      <c r="AD368" s="123"/>
      <c r="AE368" s="123"/>
      <c r="AF368" s="123"/>
      <c r="AG368" s="123"/>
      <c r="AH368" s="123"/>
      <c r="AI368" s="123"/>
      <c r="AJ368" s="124"/>
      <c r="AK368" s="124"/>
      <c r="AL368" s="123"/>
      <c r="AM368" s="124"/>
      <c r="AN368" s="124"/>
      <c r="AO368" s="124"/>
      <c r="AP368" s="124"/>
      <c r="AQ368" s="124"/>
      <c r="AR368" s="124"/>
      <c r="AS368" s="124"/>
      <c r="AT368" s="124"/>
      <c r="AU368" s="124"/>
      <c r="AV368" s="123"/>
      <c r="AW368" s="123"/>
      <c r="AX368" s="123"/>
      <c r="AY368" s="123"/>
      <c r="AZ368" s="123"/>
      <c r="BA368" s="123"/>
      <c r="BB368" s="123"/>
      <c r="BC368" s="123"/>
      <c r="BD368" s="123"/>
      <c r="BE368" s="124"/>
      <c r="BF368" s="123"/>
      <c r="BG368" s="123"/>
      <c r="BH368" s="94"/>
      <c r="BI368" s="94"/>
      <c r="BJ368" s="94"/>
      <c r="BK368" s="93"/>
      <c r="BL368" s="94"/>
      <c r="BM368" s="95"/>
      <c r="BN368" s="93"/>
      <c r="BO368" s="93"/>
      <c r="BP368" s="42"/>
      <c r="BQ368" s="119"/>
    </row>
    <row r="369" spans="1:69" ht="22.75" hidden="1" customHeight="1" x14ac:dyDescent="0.35">
      <c r="A369" s="133">
        <v>365</v>
      </c>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4"/>
      <c r="AC369" s="123"/>
      <c r="AD369" s="123"/>
      <c r="AE369" s="123"/>
      <c r="AF369" s="123"/>
      <c r="AG369" s="123"/>
      <c r="AH369" s="123"/>
      <c r="AI369" s="123"/>
      <c r="AJ369" s="124"/>
      <c r="AK369" s="124"/>
      <c r="AL369" s="123"/>
      <c r="AM369" s="124"/>
      <c r="AN369" s="124"/>
      <c r="AO369" s="124"/>
      <c r="AP369" s="124"/>
      <c r="AQ369" s="124"/>
      <c r="AR369" s="124"/>
      <c r="AS369" s="124"/>
      <c r="AT369" s="124"/>
      <c r="AU369" s="124"/>
      <c r="AV369" s="123"/>
      <c r="AW369" s="123"/>
      <c r="AX369" s="123"/>
      <c r="AY369" s="123"/>
      <c r="AZ369" s="123"/>
      <c r="BA369" s="123"/>
      <c r="BB369" s="123"/>
      <c r="BC369" s="123"/>
      <c r="BD369" s="123"/>
      <c r="BE369" s="124"/>
      <c r="BF369" s="123"/>
      <c r="BG369" s="123"/>
      <c r="BH369" s="94"/>
      <c r="BI369" s="94"/>
      <c r="BJ369" s="94"/>
      <c r="BK369" s="93"/>
      <c r="BL369" s="94"/>
      <c r="BM369" s="95"/>
      <c r="BN369" s="93"/>
      <c r="BO369" s="93"/>
      <c r="BP369" s="42"/>
      <c r="BQ369" s="119"/>
    </row>
    <row r="370" spans="1:69" ht="22.75" hidden="1" customHeight="1" x14ac:dyDescent="0.35">
      <c r="A370" s="133">
        <v>366</v>
      </c>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4"/>
      <c r="AC370" s="123"/>
      <c r="AD370" s="123"/>
      <c r="AE370" s="123"/>
      <c r="AF370" s="123"/>
      <c r="AG370" s="123"/>
      <c r="AH370" s="123"/>
      <c r="AI370" s="123"/>
      <c r="AJ370" s="124"/>
      <c r="AK370" s="124"/>
      <c r="AL370" s="123"/>
      <c r="AM370" s="124"/>
      <c r="AN370" s="124"/>
      <c r="AO370" s="124"/>
      <c r="AP370" s="124"/>
      <c r="AQ370" s="124"/>
      <c r="AR370" s="124"/>
      <c r="AS370" s="124"/>
      <c r="AT370" s="124"/>
      <c r="AU370" s="124"/>
      <c r="AV370" s="123"/>
      <c r="AW370" s="123"/>
      <c r="AX370" s="123"/>
      <c r="AY370" s="123"/>
      <c r="AZ370" s="123"/>
      <c r="BA370" s="123"/>
      <c r="BB370" s="123"/>
      <c r="BC370" s="123"/>
      <c r="BD370" s="123"/>
      <c r="BE370" s="124"/>
      <c r="BF370" s="123"/>
      <c r="BG370" s="123"/>
      <c r="BH370" s="94"/>
      <c r="BI370" s="94"/>
      <c r="BJ370" s="94"/>
      <c r="BK370" s="93"/>
      <c r="BL370" s="94"/>
      <c r="BM370" s="95"/>
      <c r="BN370" s="93"/>
      <c r="BO370" s="93"/>
      <c r="BP370" s="42"/>
      <c r="BQ370" s="119"/>
    </row>
    <row r="371" spans="1:69" ht="22.75" hidden="1" customHeight="1" x14ac:dyDescent="0.35">
      <c r="A371" s="133">
        <v>367</v>
      </c>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4"/>
      <c r="AC371" s="123"/>
      <c r="AD371" s="123"/>
      <c r="AE371" s="123"/>
      <c r="AF371" s="123"/>
      <c r="AG371" s="123"/>
      <c r="AH371" s="123"/>
      <c r="AI371" s="123"/>
      <c r="AJ371" s="124"/>
      <c r="AK371" s="124"/>
      <c r="AL371" s="123"/>
      <c r="AM371" s="124"/>
      <c r="AN371" s="124"/>
      <c r="AO371" s="124"/>
      <c r="AP371" s="124"/>
      <c r="AQ371" s="124"/>
      <c r="AR371" s="124"/>
      <c r="AS371" s="124"/>
      <c r="AT371" s="124"/>
      <c r="AU371" s="124"/>
      <c r="AV371" s="123"/>
      <c r="AW371" s="123"/>
      <c r="AX371" s="123"/>
      <c r="AY371" s="123"/>
      <c r="AZ371" s="123"/>
      <c r="BA371" s="123"/>
      <c r="BB371" s="123"/>
      <c r="BC371" s="123"/>
      <c r="BD371" s="123"/>
      <c r="BE371" s="124"/>
      <c r="BF371" s="123"/>
      <c r="BG371" s="123"/>
      <c r="BH371" s="94"/>
      <c r="BI371" s="94"/>
      <c r="BJ371" s="94"/>
      <c r="BK371" s="93"/>
      <c r="BL371" s="94"/>
      <c r="BM371" s="95"/>
      <c r="BN371" s="93"/>
      <c r="BO371" s="93"/>
      <c r="BP371" s="42"/>
      <c r="BQ371" s="119"/>
    </row>
    <row r="372" spans="1:69" ht="22.75" hidden="1" customHeight="1" x14ac:dyDescent="0.35">
      <c r="A372" s="133">
        <v>368</v>
      </c>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4"/>
      <c r="AC372" s="123"/>
      <c r="AD372" s="123"/>
      <c r="AE372" s="123"/>
      <c r="AF372" s="123"/>
      <c r="AG372" s="123"/>
      <c r="AH372" s="123"/>
      <c r="AI372" s="123"/>
      <c r="AJ372" s="124"/>
      <c r="AK372" s="124"/>
      <c r="AL372" s="123"/>
      <c r="AM372" s="124"/>
      <c r="AN372" s="124"/>
      <c r="AO372" s="124"/>
      <c r="AP372" s="124"/>
      <c r="AQ372" s="124"/>
      <c r="AR372" s="124"/>
      <c r="AS372" s="124"/>
      <c r="AT372" s="124"/>
      <c r="AU372" s="124"/>
      <c r="AV372" s="123"/>
      <c r="AW372" s="123"/>
      <c r="AX372" s="123"/>
      <c r="AY372" s="123"/>
      <c r="AZ372" s="123"/>
      <c r="BA372" s="123"/>
      <c r="BB372" s="123"/>
      <c r="BC372" s="123"/>
      <c r="BD372" s="123"/>
      <c r="BE372" s="124"/>
      <c r="BF372" s="123"/>
      <c r="BG372" s="123"/>
      <c r="BH372" s="94"/>
      <c r="BI372" s="94"/>
      <c r="BJ372" s="94"/>
      <c r="BK372" s="93"/>
      <c r="BL372" s="94"/>
      <c r="BM372" s="95"/>
      <c r="BN372" s="93"/>
      <c r="BO372" s="93"/>
      <c r="BP372" s="42"/>
      <c r="BQ372" s="119"/>
    </row>
    <row r="373" spans="1:69" hidden="1" x14ac:dyDescent="0.35">
      <c r="A373" s="133">
        <v>369</v>
      </c>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4"/>
      <c r="AC373" s="123"/>
      <c r="AD373" s="123"/>
      <c r="AE373" s="123"/>
      <c r="AF373" s="123"/>
      <c r="AG373" s="123"/>
      <c r="AH373" s="123"/>
      <c r="AI373" s="123"/>
      <c r="AJ373" s="124"/>
      <c r="AK373" s="124"/>
      <c r="AL373" s="123"/>
      <c r="AM373" s="124"/>
      <c r="AN373" s="124"/>
      <c r="AO373" s="124"/>
      <c r="AP373" s="124"/>
      <c r="AQ373" s="124"/>
      <c r="AR373" s="124"/>
      <c r="AS373" s="124"/>
      <c r="AT373" s="124"/>
      <c r="AU373" s="124"/>
      <c r="AV373" s="123"/>
      <c r="AW373" s="123"/>
      <c r="AX373" s="123"/>
      <c r="AY373" s="123"/>
      <c r="AZ373" s="123"/>
      <c r="BA373" s="123"/>
      <c r="BB373" s="123"/>
      <c r="BC373" s="123"/>
      <c r="BD373" s="123"/>
      <c r="BE373" s="124"/>
      <c r="BF373" s="123"/>
      <c r="BG373" s="123"/>
      <c r="BH373" s="94"/>
      <c r="BI373" s="94"/>
      <c r="BJ373" s="94"/>
      <c r="BK373" s="93"/>
      <c r="BL373" s="94"/>
      <c r="BM373" s="95"/>
      <c r="BN373" s="93"/>
      <c r="BO373" s="93"/>
      <c r="BP373" s="42"/>
      <c r="BQ373" s="119"/>
    </row>
    <row r="374" spans="1:69" ht="22.75" hidden="1" customHeight="1" x14ac:dyDescent="0.35">
      <c r="A374" s="133">
        <v>370</v>
      </c>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4"/>
      <c r="AC374" s="123"/>
      <c r="AD374" s="123"/>
      <c r="AE374" s="123"/>
      <c r="AF374" s="123"/>
      <c r="AG374" s="123"/>
      <c r="AH374" s="123"/>
      <c r="AI374" s="123"/>
      <c r="AJ374" s="124"/>
      <c r="AK374" s="124"/>
      <c r="AL374" s="123"/>
      <c r="AM374" s="124"/>
      <c r="AN374" s="124"/>
      <c r="AO374" s="124"/>
      <c r="AP374" s="124"/>
      <c r="AQ374" s="124"/>
      <c r="AR374" s="124"/>
      <c r="AS374" s="124"/>
      <c r="AT374" s="124"/>
      <c r="AU374" s="124"/>
      <c r="AV374" s="123"/>
      <c r="AW374" s="123"/>
      <c r="AX374" s="123"/>
      <c r="AY374" s="123"/>
      <c r="AZ374" s="123"/>
      <c r="BA374" s="123"/>
      <c r="BB374" s="123"/>
      <c r="BC374" s="123"/>
      <c r="BD374" s="123"/>
      <c r="BE374" s="124"/>
      <c r="BF374" s="123"/>
      <c r="BG374" s="123"/>
      <c r="BH374" s="94"/>
      <c r="BI374" s="94"/>
      <c r="BJ374" s="94"/>
      <c r="BK374" s="93"/>
      <c r="BL374" s="94"/>
      <c r="BM374" s="95"/>
      <c r="BN374" s="93"/>
      <c r="BO374" s="93"/>
      <c r="BP374" s="42"/>
      <c r="BQ374" s="119"/>
    </row>
    <row r="375" spans="1:69" ht="22.75" hidden="1" customHeight="1" x14ac:dyDescent="0.35">
      <c r="A375" s="133">
        <v>371</v>
      </c>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4"/>
      <c r="AC375" s="123"/>
      <c r="AD375" s="123"/>
      <c r="AE375" s="123"/>
      <c r="AF375" s="123"/>
      <c r="AG375" s="123"/>
      <c r="AH375" s="123"/>
      <c r="AI375" s="123"/>
      <c r="AJ375" s="124"/>
      <c r="AK375" s="124"/>
      <c r="AL375" s="123"/>
      <c r="AM375" s="124"/>
      <c r="AN375" s="124"/>
      <c r="AO375" s="124"/>
      <c r="AP375" s="124"/>
      <c r="AQ375" s="124"/>
      <c r="AR375" s="124"/>
      <c r="AS375" s="124"/>
      <c r="AT375" s="124"/>
      <c r="AU375" s="124"/>
      <c r="AV375" s="123"/>
      <c r="AW375" s="123"/>
      <c r="AX375" s="123"/>
      <c r="AY375" s="123"/>
      <c r="AZ375" s="123"/>
      <c r="BA375" s="123"/>
      <c r="BB375" s="123"/>
      <c r="BC375" s="123"/>
      <c r="BD375" s="123"/>
      <c r="BE375" s="124"/>
      <c r="BF375" s="123"/>
      <c r="BG375" s="123"/>
      <c r="BH375" s="94"/>
      <c r="BI375" s="94"/>
      <c r="BJ375" s="94"/>
      <c r="BK375" s="93"/>
      <c r="BL375" s="94"/>
      <c r="BM375" s="95"/>
      <c r="BN375" s="93"/>
      <c r="BO375" s="93"/>
      <c r="BP375" s="42"/>
      <c r="BQ375" s="119"/>
    </row>
    <row r="376" spans="1:69" ht="22.75" hidden="1" customHeight="1" x14ac:dyDescent="0.35">
      <c r="A376" s="133">
        <v>372</v>
      </c>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4"/>
      <c r="AC376" s="123"/>
      <c r="AD376" s="123"/>
      <c r="AE376" s="123"/>
      <c r="AF376" s="123"/>
      <c r="AG376" s="123"/>
      <c r="AH376" s="123"/>
      <c r="AI376" s="123"/>
      <c r="AJ376" s="124"/>
      <c r="AK376" s="124"/>
      <c r="AL376" s="123"/>
      <c r="AM376" s="124"/>
      <c r="AN376" s="124"/>
      <c r="AO376" s="124"/>
      <c r="AP376" s="124"/>
      <c r="AQ376" s="124"/>
      <c r="AR376" s="124"/>
      <c r="AS376" s="124"/>
      <c r="AT376" s="124"/>
      <c r="AU376" s="124"/>
      <c r="AV376" s="123"/>
      <c r="AW376" s="123"/>
      <c r="AX376" s="123"/>
      <c r="AY376" s="123"/>
      <c r="AZ376" s="123"/>
      <c r="BA376" s="123"/>
      <c r="BB376" s="123"/>
      <c r="BC376" s="123"/>
      <c r="BD376" s="123"/>
      <c r="BE376" s="124"/>
      <c r="BF376" s="123"/>
      <c r="BG376" s="123"/>
      <c r="BH376" s="94"/>
      <c r="BI376" s="94"/>
      <c r="BJ376" s="94"/>
      <c r="BK376" s="93"/>
      <c r="BL376" s="94"/>
      <c r="BM376" s="95"/>
      <c r="BN376" s="93"/>
      <c r="BO376" s="93"/>
      <c r="BP376" s="42"/>
      <c r="BQ376" s="119"/>
    </row>
    <row r="377" spans="1:69" ht="22.75" hidden="1" customHeight="1" x14ac:dyDescent="0.35">
      <c r="A377" s="133">
        <v>373</v>
      </c>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4"/>
      <c r="AC377" s="123"/>
      <c r="AD377" s="123"/>
      <c r="AE377" s="123"/>
      <c r="AF377" s="123"/>
      <c r="AG377" s="123"/>
      <c r="AH377" s="123"/>
      <c r="AI377" s="123"/>
      <c r="AJ377" s="124"/>
      <c r="AK377" s="124"/>
      <c r="AL377" s="123"/>
      <c r="AM377" s="124"/>
      <c r="AN377" s="124"/>
      <c r="AO377" s="124"/>
      <c r="AP377" s="124"/>
      <c r="AQ377" s="124"/>
      <c r="AR377" s="124"/>
      <c r="AS377" s="124"/>
      <c r="AT377" s="124"/>
      <c r="AU377" s="124"/>
      <c r="AV377" s="123"/>
      <c r="AW377" s="123"/>
      <c r="AX377" s="123"/>
      <c r="AY377" s="123"/>
      <c r="AZ377" s="123"/>
      <c r="BA377" s="123"/>
      <c r="BB377" s="123"/>
      <c r="BC377" s="123"/>
      <c r="BD377" s="123"/>
      <c r="BE377" s="124"/>
      <c r="BF377" s="123"/>
      <c r="BG377" s="123"/>
      <c r="BH377" s="94"/>
      <c r="BI377" s="94"/>
      <c r="BJ377" s="94"/>
      <c r="BK377" s="93"/>
      <c r="BL377" s="94"/>
      <c r="BM377" s="95"/>
      <c r="BN377" s="93"/>
      <c r="BO377" s="93"/>
      <c r="BP377" s="42"/>
      <c r="BQ377" s="119"/>
    </row>
    <row r="378" spans="1:69" ht="22.75" hidden="1" customHeight="1" x14ac:dyDescent="0.35">
      <c r="A378" s="133">
        <v>374</v>
      </c>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4"/>
      <c r="AC378" s="123"/>
      <c r="AD378" s="123"/>
      <c r="AE378" s="123"/>
      <c r="AF378" s="123"/>
      <c r="AG378" s="123"/>
      <c r="AH378" s="123"/>
      <c r="AI378" s="123"/>
      <c r="AJ378" s="124"/>
      <c r="AK378" s="124"/>
      <c r="AL378" s="123"/>
      <c r="AM378" s="124"/>
      <c r="AN378" s="124"/>
      <c r="AO378" s="124"/>
      <c r="AP378" s="124"/>
      <c r="AQ378" s="124"/>
      <c r="AR378" s="124"/>
      <c r="AS378" s="124"/>
      <c r="AT378" s="124"/>
      <c r="AU378" s="124"/>
      <c r="AV378" s="123"/>
      <c r="AW378" s="123"/>
      <c r="AX378" s="123"/>
      <c r="AY378" s="123"/>
      <c r="AZ378" s="123"/>
      <c r="BA378" s="123"/>
      <c r="BB378" s="123"/>
      <c r="BC378" s="123"/>
      <c r="BD378" s="123"/>
      <c r="BE378" s="124"/>
      <c r="BF378" s="123"/>
      <c r="BG378" s="123"/>
      <c r="BH378" s="94"/>
      <c r="BI378" s="94"/>
      <c r="BJ378" s="94"/>
      <c r="BK378" s="93"/>
      <c r="BL378" s="94"/>
      <c r="BM378" s="95"/>
      <c r="BN378" s="93"/>
      <c r="BO378" s="93"/>
      <c r="BP378" s="42"/>
      <c r="BQ378" s="119"/>
    </row>
    <row r="379" spans="1:69" hidden="1" x14ac:dyDescent="0.35">
      <c r="A379" s="133">
        <v>375</v>
      </c>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4"/>
      <c r="AC379" s="123"/>
      <c r="AD379" s="123"/>
      <c r="AE379" s="123"/>
      <c r="AF379" s="123"/>
      <c r="AG379" s="123"/>
      <c r="AH379" s="123"/>
      <c r="AI379" s="123"/>
      <c r="AJ379" s="124"/>
      <c r="AK379" s="124"/>
      <c r="AL379" s="123"/>
      <c r="AM379" s="124"/>
      <c r="AN379" s="124"/>
      <c r="AO379" s="124"/>
      <c r="AP379" s="124"/>
      <c r="AQ379" s="124"/>
      <c r="AR379" s="124"/>
      <c r="AS379" s="124"/>
      <c r="AT379" s="124"/>
      <c r="AU379" s="124"/>
      <c r="AV379" s="123"/>
      <c r="AW379" s="123"/>
      <c r="AX379" s="123"/>
      <c r="AY379" s="123"/>
      <c r="AZ379" s="123"/>
      <c r="BA379" s="123"/>
      <c r="BB379" s="123"/>
      <c r="BC379" s="123"/>
      <c r="BD379" s="123"/>
      <c r="BE379" s="124"/>
      <c r="BF379" s="123"/>
      <c r="BG379" s="123"/>
      <c r="BH379" s="94"/>
      <c r="BI379" s="94"/>
      <c r="BJ379" s="94"/>
      <c r="BK379" s="93"/>
      <c r="BL379" s="94"/>
      <c r="BM379" s="95"/>
      <c r="BN379" s="93"/>
      <c r="BO379" s="93"/>
      <c r="BP379" s="42"/>
      <c r="BQ379" s="119"/>
    </row>
    <row r="380" spans="1:69" hidden="1" x14ac:dyDescent="0.35">
      <c r="A380" s="133">
        <v>376</v>
      </c>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4"/>
      <c r="AC380" s="123"/>
      <c r="AD380" s="123"/>
      <c r="AE380" s="123"/>
      <c r="AF380" s="123"/>
      <c r="AG380" s="123"/>
      <c r="AH380" s="123"/>
      <c r="AI380" s="123"/>
      <c r="AJ380" s="124"/>
      <c r="AK380" s="124"/>
      <c r="AL380" s="123"/>
      <c r="AM380" s="124"/>
      <c r="AN380" s="124"/>
      <c r="AO380" s="124"/>
      <c r="AP380" s="124"/>
      <c r="AQ380" s="124"/>
      <c r="AR380" s="124"/>
      <c r="AS380" s="124"/>
      <c r="AT380" s="124"/>
      <c r="AU380" s="124"/>
      <c r="AV380" s="123"/>
      <c r="AW380" s="123"/>
      <c r="AX380" s="123"/>
      <c r="AY380" s="123"/>
      <c r="AZ380" s="123"/>
      <c r="BA380" s="123"/>
      <c r="BB380" s="123"/>
      <c r="BC380" s="123"/>
      <c r="BD380" s="123"/>
      <c r="BE380" s="124"/>
      <c r="BF380" s="123"/>
      <c r="BG380" s="123"/>
      <c r="BH380" s="94"/>
      <c r="BI380" s="94"/>
      <c r="BJ380" s="94"/>
      <c r="BK380" s="93"/>
      <c r="BL380" s="94"/>
      <c r="BM380" s="95"/>
      <c r="BN380" s="93"/>
      <c r="BO380" s="93"/>
      <c r="BP380" s="42"/>
      <c r="BQ380" s="119"/>
    </row>
    <row r="381" spans="1:69" hidden="1" x14ac:dyDescent="0.35">
      <c r="A381" s="133">
        <v>377</v>
      </c>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4"/>
      <c r="AC381" s="123"/>
      <c r="AD381" s="123"/>
      <c r="AE381" s="123"/>
      <c r="AF381" s="123"/>
      <c r="AG381" s="123"/>
      <c r="AH381" s="123"/>
      <c r="AI381" s="123"/>
      <c r="AJ381" s="124"/>
      <c r="AK381" s="124"/>
      <c r="AL381" s="123"/>
      <c r="AM381" s="124"/>
      <c r="AN381" s="124"/>
      <c r="AO381" s="124"/>
      <c r="AP381" s="124"/>
      <c r="AQ381" s="124"/>
      <c r="AR381" s="124"/>
      <c r="AS381" s="124"/>
      <c r="AT381" s="124"/>
      <c r="AU381" s="124"/>
      <c r="AV381" s="123"/>
      <c r="AW381" s="123"/>
      <c r="AX381" s="123"/>
      <c r="AY381" s="123"/>
      <c r="AZ381" s="123"/>
      <c r="BA381" s="123"/>
      <c r="BB381" s="123"/>
      <c r="BC381" s="123"/>
      <c r="BD381" s="123"/>
      <c r="BE381" s="124"/>
      <c r="BF381" s="123"/>
      <c r="BG381" s="123"/>
      <c r="BH381" s="94"/>
      <c r="BI381" s="94"/>
      <c r="BJ381" s="94"/>
      <c r="BK381" s="93"/>
      <c r="BL381" s="94"/>
      <c r="BM381" s="95"/>
      <c r="BN381" s="93"/>
      <c r="BO381" s="93"/>
      <c r="BP381" s="42"/>
      <c r="BQ381" s="119"/>
    </row>
    <row r="382" spans="1:69" hidden="1" x14ac:dyDescent="0.35">
      <c r="A382" s="133">
        <v>378</v>
      </c>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4"/>
      <c r="AC382" s="123"/>
      <c r="AD382" s="123"/>
      <c r="AE382" s="123"/>
      <c r="AF382" s="123"/>
      <c r="AG382" s="123"/>
      <c r="AH382" s="123"/>
      <c r="AI382" s="123"/>
      <c r="AJ382" s="124"/>
      <c r="AK382" s="124"/>
      <c r="AL382" s="123"/>
      <c r="AM382" s="124"/>
      <c r="AN382" s="124"/>
      <c r="AO382" s="124"/>
      <c r="AP382" s="124"/>
      <c r="AQ382" s="124"/>
      <c r="AR382" s="124"/>
      <c r="AS382" s="124"/>
      <c r="AT382" s="124"/>
      <c r="AU382" s="124"/>
      <c r="AV382" s="123"/>
      <c r="AW382" s="123"/>
      <c r="AX382" s="123"/>
      <c r="AY382" s="123"/>
      <c r="AZ382" s="123"/>
      <c r="BA382" s="123"/>
      <c r="BB382" s="123"/>
      <c r="BC382" s="123"/>
      <c r="BD382" s="123"/>
      <c r="BE382" s="124"/>
      <c r="BF382" s="123"/>
      <c r="BG382" s="123"/>
      <c r="BH382" s="94"/>
      <c r="BI382" s="94"/>
      <c r="BJ382" s="94"/>
      <c r="BK382" s="93"/>
      <c r="BL382" s="94"/>
      <c r="BM382" s="95"/>
      <c r="BN382" s="93"/>
      <c r="BO382" s="93"/>
      <c r="BP382" s="42"/>
      <c r="BQ382" s="119"/>
    </row>
    <row r="383" spans="1:69" hidden="1" x14ac:dyDescent="0.35">
      <c r="A383" s="133">
        <v>379</v>
      </c>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4"/>
      <c r="AC383" s="123"/>
      <c r="AD383" s="123"/>
      <c r="AE383" s="123"/>
      <c r="AF383" s="123"/>
      <c r="AG383" s="123"/>
      <c r="AH383" s="123"/>
      <c r="AI383" s="123"/>
      <c r="AJ383" s="124"/>
      <c r="AK383" s="124"/>
      <c r="AL383" s="123"/>
      <c r="AM383" s="124"/>
      <c r="AN383" s="124"/>
      <c r="AO383" s="124"/>
      <c r="AP383" s="124"/>
      <c r="AQ383" s="124"/>
      <c r="AR383" s="124"/>
      <c r="AS383" s="124"/>
      <c r="AT383" s="124"/>
      <c r="AU383" s="124"/>
      <c r="AV383" s="123"/>
      <c r="AW383" s="123"/>
      <c r="AX383" s="123"/>
      <c r="AY383" s="123"/>
      <c r="AZ383" s="123"/>
      <c r="BA383" s="123"/>
      <c r="BB383" s="123"/>
      <c r="BC383" s="123"/>
      <c r="BD383" s="123"/>
      <c r="BE383" s="124"/>
      <c r="BF383" s="123"/>
      <c r="BG383" s="123"/>
      <c r="BH383" s="94"/>
      <c r="BI383" s="94"/>
      <c r="BJ383" s="94"/>
      <c r="BK383" s="93"/>
      <c r="BL383" s="94"/>
      <c r="BM383" s="95"/>
      <c r="BN383" s="93"/>
      <c r="BO383" s="93"/>
      <c r="BP383" s="42"/>
      <c r="BQ383" s="119"/>
    </row>
    <row r="384" spans="1:69" hidden="1" x14ac:dyDescent="0.35">
      <c r="A384" s="133">
        <v>380</v>
      </c>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4"/>
      <c r="AC384" s="123"/>
      <c r="AD384" s="123"/>
      <c r="AE384" s="123"/>
      <c r="AF384" s="123"/>
      <c r="AG384" s="123"/>
      <c r="AH384" s="123"/>
      <c r="AI384" s="123"/>
      <c r="AJ384" s="124"/>
      <c r="AK384" s="124"/>
      <c r="AL384" s="123"/>
      <c r="AM384" s="124"/>
      <c r="AN384" s="124"/>
      <c r="AO384" s="124"/>
      <c r="AP384" s="124"/>
      <c r="AQ384" s="124"/>
      <c r="AR384" s="124"/>
      <c r="AS384" s="124"/>
      <c r="AT384" s="124"/>
      <c r="AU384" s="124"/>
      <c r="AV384" s="123"/>
      <c r="AW384" s="123"/>
      <c r="AX384" s="123"/>
      <c r="AY384" s="123"/>
      <c r="AZ384" s="123"/>
      <c r="BA384" s="123"/>
      <c r="BB384" s="123"/>
      <c r="BC384" s="123"/>
      <c r="BD384" s="123"/>
      <c r="BE384" s="124"/>
      <c r="BF384" s="123"/>
      <c r="BG384" s="123"/>
      <c r="BH384" s="94"/>
      <c r="BI384" s="94"/>
      <c r="BJ384" s="94"/>
      <c r="BK384" s="93"/>
      <c r="BL384" s="94"/>
      <c r="BM384" s="95"/>
      <c r="BN384" s="93"/>
      <c r="BO384" s="93"/>
      <c r="BP384" s="42"/>
      <c r="BQ384" s="119"/>
    </row>
    <row r="385" spans="1:69" hidden="1" x14ac:dyDescent="0.35">
      <c r="A385" s="133">
        <v>381</v>
      </c>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4"/>
      <c r="AC385" s="123"/>
      <c r="AD385" s="123"/>
      <c r="AE385" s="123"/>
      <c r="AF385" s="123"/>
      <c r="AG385" s="123"/>
      <c r="AH385" s="123"/>
      <c r="AI385" s="123"/>
      <c r="AJ385" s="124"/>
      <c r="AK385" s="124"/>
      <c r="AL385" s="123"/>
      <c r="AM385" s="124"/>
      <c r="AN385" s="124"/>
      <c r="AO385" s="124"/>
      <c r="AP385" s="124"/>
      <c r="AQ385" s="124"/>
      <c r="AR385" s="124"/>
      <c r="AS385" s="124"/>
      <c r="AT385" s="124"/>
      <c r="AU385" s="124"/>
      <c r="AV385" s="123"/>
      <c r="AW385" s="123"/>
      <c r="AX385" s="123"/>
      <c r="AY385" s="123"/>
      <c r="AZ385" s="123"/>
      <c r="BA385" s="123"/>
      <c r="BB385" s="123"/>
      <c r="BC385" s="123"/>
      <c r="BD385" s="123"/>
      <c r="BE385" s="124"/>
      <c r="BF385" s="123"/>
      <c r="BG385" s="123"/>
      <c r="BH385" s="94"/>
      <c r="BI385" s="94"/>
      <c r="BJ385" s="94"/>
      <c r="BK385" s="93"/>
      <c r="BL385" s="94"/>
      <c r="BM385" s="95"/>
      <c r="BN385" s="93"/>
      <c r="BO385" s="93"/>
      <c r="BP385" s="42"/>
      <c r="BQ385" s="119"/>
    </row>
    <row r="386" spans="1:69" hidden="1" x14ac:dyDescent="0.35">
      <c r="A386" s="133">
        <v>382</v>
      </c>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4"/>
      <c r="AC386" s="123"/>
      <c r="AD386" s="123"/>
      <c r="AE386" s="123"/>
      <c r="AF386" s="123"/>
      <c r="AG386" s="123"/>
      <c r="AH386" s="123"/>
      <c r="AI386" s="123"/>
      <c r="AJ386" s="124"/>
      <c r="AK386" s="124"/>
      <c r="AL386" s="123"/>
      <c r="AM386" s="124"/>
      <c r="AN386" s="124"/>
      <c r="AO386" s="124"/>
      <c r="AP386" s="124"/>
      <c r="AQ386" s="124"/>
      <c r="AR386" s="124"/>
      <c r="AS386" s="124"/>
      <c r="AT386" s="124"/>
      <c r="AU386" s="124"/>
      <c r="AV386" s="123"/>
      <c r="AW386" s="123"/>
      <c r="AX386" s="123"/>
      <c r="AY386" s="123"/>
      <c r="AZ386" s="123"/>
      <c r="BA386" s="123"/>
      <c r="BB386" s="123"/>
      <c r="BC386" s="123"/>
      <c r="BD386" s="123"/>
      <c r="BE386" s="124"/>
      <c r="BF386" s="123"/>
      <c r="BG386" s="123"/>
      <c r="BH386" s="94"/>
      <c r="BI386" s="94"/>
      <c r="BJ386" s="94"/>
      <c r="BK386" s="93"/>
      <c r="BL386" s="94"/>
      <c r="BM386" s="95"/>
      <c r="BN386" s="93"/>
      <c r="BO386" s="93"/>
      <c r="BP386" s="42"/>
      <c r="BQ386" s="119"/>
    </row>
    <row r="387" spans="1:69" hidden="1" x14ac:dyDescent="0.35">
      <c r="A387" s="133">
        <v>383</v>
      </c>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4"/>
      <c r="AC387" s="123"/>
      <c r="AD387" s="123"/>
      <c r="AE387" s="123"/>
      <c r="AF387" s="123"/>
      <c r="AG387" s="123"/>
      <c r="AH387" s="123"/>
      <c r="AI387" s="123"/>
      <c r="AJ387" s="124"/>
      <c r="AK387" s="124"/>
      <c r="AL387" s="123"/>
      <c r="AM387" s="124"/>
      <c r="AN387" s="124"/>
      <c r="AO387" s="124"/>
      <c r="AP387" s="124"/>
      <c r="AQ387" s="124"/>
      <c r="AR387" s="124"/>
      <c r="AS387" s="124"/>
      <c r="AT387" s="124"/>
      <c r="AU387" s="124"/>
      <c r="AV387" s="123"/>
      <c r="AW387" s="123"/>
      <c r="AX387" s="123"/>
      <c r="AY387" s="123"/>
      <c r="AZ387" s="123"/>
      <c r="BA387" s="123"/>
      <c r="BB387" s="123"/>
      <c r="BC387" s="123"/>
      <c r="BD387" s="123"/>
      <c r="BE387" s="124"/>
      <c r="BF387" s="123"/>
      <c r="BG387" s="123"/>
      <c r="BH387" s="94"/>
      <c r="BI387" s="94"/>
      <c r="BJ387" s="94"/>
      <c r="BK387" s="93"/>
      <c r="BL387" s="94"/>
      <c r="BM387" s="95"/>
      <c r="BN387" s="93"/>
      <c r="BO387" s="93"/>
      <c r="BP387" s="42"/>
      <c r="BQ387" s="119"/>
    </row>
    <row r="388" spans="1:69" hidden="1" x14ac:dyDescent="0.35">
      <c r="A388" s="133">
        <v>384</v>
      </c>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4"/>
      <c r="AC388" s="123"/>
      <c r="AD388" s="123"/>
      <c r="AE388" s="123"/>
      <c r="AF388" s="123"/>
      <c r="AG388" s="123"/>
      <c r="AH388" s="123"/>
      <c r="AI388" s="123"/>
      <c r="AJ388" s="124"/>
      <c r="AK388" s="124"/>
      <c r="AL388" s="123"/>
      <c r="AM388" s="124"/>
      <c r="AN388" s="124"/>
      <c r="AO388" s="124"/>
      <c r="AP388" s="124"/>
      <c r="AQ388" s="124"/>
      <c r="AR388" s="124"/>
      <c r="AS388" s="124"/>
      <c r="AT388" s="124"/>
      <c r="AU388" s="124"/>
      <c r="AV388" s="123"/>
      <c r="AW388" s="123"/>
      <c r="AX388" s="123"/>
      <c r="AY388" s="123"/>
      <c r="AZ388" s="123"/>
      <c r="BA388" s="123"/>
      <c r="BB388" s="123"/>
      <c r="BC388" s="123"/>
      <c r="BD388" s="123"/>
      <c r="BE388" s="124"/>
      <c r="BF388" s="123"/>
      <c r="BG388" s="123"/>
      <c r="BH388" s="94"/>
      <c r="BI388" s="94"/>
      <c r="BJ388" s="94"/>
      <c r="BK388" s="93"/>
      <c r="BL388" s="94"/>
      <c r="BM388" s="95"/>
      <c r="BN388" s="93"/>
      <c r="BO388" s="93"/>
      <c r="BP388" s="42"/>
      <c r="BQ388" s="119"/>
    </row>
    <row r="389" spans="1:69" ht="22.75" hidden="1" customHeight="1" x14ac:dyDescent="0.35">
      <c r="A389" s="133">
        <v>385</v>
      </c>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4"/>
      <c r="AC389" s="123"/>
      <c r="AD389" s="123"/>
      <c r="AE389" s="123"/>
      <c r="AF389" s="123"/>
      <c r="AG389" s="123"/>
      <c r="AH389" s="123"/>
      <c r="AI389" s="123"/>
      <c r="AJ389" s="124"/>
      <c r="AK389" s="124"/>
      <c r="AL389" s="123"/>
      <c r="AM389" s="124"/>
      <c r="AN389" s="124"/>
      <c r="AO389" s="124"/>
      <c r="AP389" s="124"/>
      <c r="AQ389" s="124"/>
      <c r="AR389" s="124"/>
      <c r="AS389" s="124"/>
      <c r="AT389" s="124"/>
      <c r="AU389" s="124"/>
      <c r="AV389" s="123"/>
      <c r="AW389" s="123"/>
      <c r="AX389" s="123"/>
      <c r="AY389" s="123"/>
      <c r="AZ389" s="123"/>
      <c r="BA389" s="123"/>
      <c r="BB389" s="123"/>
      <c r="BC389" s="123"/>
      <c r="BD389" s="123"/>
      <c r="BE389" s="124"/>
      <c r="BF389" s="123"/>
      <c r="BG389" s="123"/>
      <c r="BH389" s="94"/>
      <c r="BI389" s="94"/>
      <c r="BJ389" s="94"/>
      <c r="BK389" s="93"/>
      <c r="BL389" s="94"/>
      <c r="BM389" s="95"/>
      <c r="BN389" s="93"/>
      <c r="BO389" s="93"/>
      <c r="BP389" s="42"/>
      <c r="BQ389" s="119"/>
    </row>
    <row r="390" spans="1:69" hidden="1" x14ac:dyDescent="0.35">
      <c r="A390" s="133">
        <v>386</v>
      </c>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4"/>
      <c r="AC390" s="123"/>
      <c r="AD390" s="123"/>
      <c r="AE390" s="123"/>
      <c r="AF390" s="123"/>
      <c r="AG390" s="123"/>
      <c r="AH390" s="123"/>
      <c r="AI390" s="123"/>
      <c r="AJ390" s="124"/>
      <c r="AK390" s="124"/>
      <c r="AL390" s="123"/>
      <c r="AM390" s="124"/>
      <c r="AN390" s="124"/>
      <c r="AO390" s="124"/>
      <c r="AP390" s="124"/>
      <c r="AQ390" s="124"/>
      <c r="AR390" s="124"/>
      <c r="AS390" s="124"/>
      <c r="AT390" s="124"/>
      <c r="AU390" s="124"/>
      <c r="AV390" s="123"/>
      <c r="AW390" s="123"/>
      <c r="AX390" s="123"/>
      <c r="AY390" s="123"/>
      <c r="AZ390" s="123"/>
      <c r="BA390" s="123"/>
      <c r="BB390" s="123"/>
      <c r="BC390" s="123"/>
      <c r="BD390" s="123"/>
      <c r="BE390" s="124"/>
      <c r="BF390" s="123"/>
      <c r="BG390" s="123"/>
      <c r="BH390" s="94"/>
      <c r="BI390" s="94"/>
      <c r="BJ390" s="94"/>
      <c r="BK390" s="93"/>
      <c r="BL390" s="94"/>
      <c r="BM390" s="95"/>
      <c r="BN390" s="93"/>
      <c r="BO390" s="93"/>
      <c r="BP390" s="42"/>
      <c r="BQ390" s="119"/>
    </row>
    <row r="391" spans="1:69" hidden="1" x14ac:dyDescent="0.35">
      <c r="A391" s="133">
        <v>387</v>
      </c>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4"/>
      <c r="AC391" s="123"/>
      <c r="AD391" s="123"/>
      <c r="AE391" s="123"/>
      <c r="AF391" s="123"/>
      <c r="AG391" s="123"/>
      <c r="AH391" s="123"/>
      <c r="AI391" s="123"/>
      <c r="AJ391" s="124"/>
      <c r="AK391" s="124"/>
      <c r="AL391" s="123"/>
      <c r="AM391" s="124"/>
      <c r="AN391" s="124"/>
      <c r="AO391" s="124"/>
      <c r="AP391" s="124"/>
      <c r="AQ391" s="124"/>
      <c r="AR391" s="124"/>
      <c r="AS391" s="124"/>
      <c r="AT391" s="124"/>
      <c r="AU391" s="124"/>
      <c r="AV391" s="123"/>
      <c r="AW391" s="123"/>
      <c r="AX391" s="123"/>
      <c r="AY391" s="123"/>
      <c r="AZ391" s="123"/>
      <c r="BA391" s="123"/>
      <c r="BB391" s="123"/>
      <c r="BC391" s="123"/>
      <c r="BD391" s="123"/>
      <c r="BE391" s="124"/>
      <c r="BF391" s="123"/>
      <c r="BG391" s="123"/>
      <c r="BH391" s="94"/>
      <c r="BI391" s="94"/>
      <c r="BJ391" s="94"/>
      <c r="BK391" s="93"/>
      <c r="BL391" s="94"/>
      <c r="BM391" s="95"/>
      <c r="BN391" s="93"/>
      <c r="BO391" s="93"/>
      <c r="BP391" s="42"/>
      <c r="BQ391" s="119"/>
    </row>
    <row r="392" spans="1:69" hidden="1" x14ac:dyDescent="0.35">
      <c r="A392" s="133">
        <v>388</v>
      </c>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4"/>
      <c r="AC392" s="123"/>
      <c r="AD392" s="123"/>
      <c r="AE392" s="123"/>
      <c r="AF392" s="123"/>
      <c r="AG392" s="123"/>
      <c r="AH392" s="123"/>
      <c r="AI392" s="123"/>
      <c r="AJ392" s="124"/>
      <c r="AK392" s="124"/>
      <c r="AL392" s="123"/>
      <c r="AM392" s="124"/>
      <c r="AN392" s="124"/>
      <c r="AO392" s="124"/>
      <c r="AP392" s="124"/>
      <c r="AQ392" s="124"/>
      <c r="AR392" s="124"/>
      <c r="AS392" s="124"/>
      <c r="AT392" s="124"/>
      <c r="AU392" s="124"/>
      <c r="AV392" s="123"/>
      <c r="AW392" s="123"/>
      <c r="AX392" s="123"/>
      <c r="AY392" s="123"/>
      <c r="AZ392" s="123"/>
      <c r="BA392" s="123"/>
      <c r="BB392" s="123"/>
      <c r="BC392" s="123"/>
      <c r="BD392" s="123"/>
      <c r="BE392" s="124"/>
      <c r="BF392" s="123"/>
      <c r="BG392" s="123"/>
      <c r="BH392" s="94"/>
      <c r="BI392" s="94"/>
      <c r="BJ392" s="94"/>
      <c r="BK392" s="93"/>
      <c r="BL392" s="94"/>
      <c r="BM392" s="95"/>
      <c r="BN392" s="93"/>
      <c r="BO392" s="93"/>
      <c r="BP392" s="42"/>
      <c r="BQ392" s="119"/>
    </row>
    <row r="393" spans="1:69" ht="22.75" hidden="1" customHeight="1" x14ac:dyDescent="0.35">
      <c r="A393" s="133">
        <v>389</v>
      </c>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4"/>
      <c r="AC393" s="123"/>
      <c r="AD393" s="123"/>
      <c r="AE393" s="123"/>
      <c r="AF393" s="123"/>
      <c r="AG393" s="123"/>
      <c r="AH393" s="123"/>
      <c r="AI393" s="123"/>
      <c r="AJ393" s="124"/>
      <c r="AK393" s="124"/>
      <c r="AL393" s="123"/>
      <c r="AM393" s="124"/>
      <c r="AN393" s="124"/>
      <c r="AO393" s="124"/>
      <c r="AP393" s="124"/>
      <c r="AQ393" s="124"/>
      <c r="AR393" s="124"/>
      <c r="AS393" s="124"/>
      <c r="AT393" s="124"/>
      <c r="AU393" s="124"/>
      <c r="AV393" s="123"/>
      <c r="AW393" s="123"/>
      <c r="AX393" s="123"/>
      <c r="AY393" s="123"/>
      <c r="AZ393" s="123"/>
      <c r="BA393" s="123"/>
      <c r="BB393" s="123"/>
      <c r="BC393" s="123"/>
      <c r="BD393" s="123"/>
      <c r="BE393" s="124"/>
      <c r="BF393" s="123"/>
      <c r="BG393" s="123"/>
      <c r="BH393" s="94"/>
      <c r="BI393" s="94"/>
      <c r="BJ393" s="94"/>
      <c r="BK393" s="93"/>
      <c r="BL393" s="94"/>
      <c r="BM393" s="95"/>
      <c r="BN393" s="93"/>
      <c r="BO393" s="93"/>
      <c r="BP393" s="42"/>
      <c r="BQ393" s="119"/>
    </row>
    <row r="394" spans="1:69" ht="22.75" hidden="1" customHeight="1" x14ac:dyDescent="0.35">
      <c r="A394" s="133">
        <v>390</v>
      </c>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4"/>
      <c r="AC394" s="123"/>
      <c r="AD394" s="123"/>
      <c r="AE394" s="123"/>
      <c r="AF394" s="123"/>
      <c r="AG394" s="123"/>
      <c r="AH394" s="123"/>
      <c r="AI394" s="123"/>
      <c r="AJ394" s="124"/>
      <c r="AK394" s="124"/>
      <c r="AL394" s="123"/>
      <c r="AM394" s="124"/>
      <c r="AN394" s="124"/>
      <c r="AO394" s="124"/>
      <c r="AP394" s="124"/>
      <c r="AQ394" s="124"/>
      <c r="AR394" s="124"/>
      <c r="AS394" s="124"/>
      <c r="AT394" s="124"/>
      <c r="AU394" s="124"/>
      <c r="AV394" s="123"/>
      <c r="AW394" s="123"/>
      <c r="AX394" s="123"/>
      <c r="AY394" s="123"/>
      <c r="AZ394" s="123"/>
      <c r="BA394" s="123"/>
      <c r="BB394" s="123"/>
      <c r="BC394" s="123"/>
      <c r="BD394" s="123"/>
      <c r="BE394" s="124"/>
      <c r="BF394" s="123"/>
      <c r="BG394" s="123"/>
      <c r="BH394" s="94"/>
      <c r="BI394" s="94"/>
      <c r="BJ394" s="94"/>
      <c r="BK394" s="93"/>
      <c r="BL394" s="94"/>
      <c r="BM394" s="95"/>
      <c r="BN394" s="93"/>
      <c r="BO394" s="93"/>
      <c r="BP394" s="42"/>
      <c r="BQ394" s="119"/>
    </row>
    <row r="395" spans="1:69" ht="22.75" hidden="1" customHeight="1" x14ac:dyDescent="0.35">
      <c r="A395" s="133">
        <v>391</v>
      </c>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4"/>
      <c r="AC395" s="123"/>
      <c r="AD395" s="123"/>
      <c r="AE395" s="123"/>
      <c r="AF395" s="123"/>
      <c r="AG395" s="123"/>
      <c r="AH395" s="123"/>
      <c r="AI395" s="123"/>
      <c r="AJ395" s="124"/>
      <c r="AK395" s="124"/>
      <c r="AL395" s="123"/>
      <c r="AM395" s="124"/>
      <c r="AN395" s="124"/>
      <c r="AO395" s="124"/>
      <c r="AP395" s="124"/>
      <c r="AQ395" s="124"/>
      <c r="AR395" s="124"/>
      <c r="AS395" s="124"/>
      <c r="AT395" s="124"/>
      <c r="AU395" s="124"/>
      <c r="AV395" s="123"/>
      <c r="AW395" s="123"/>
      <c r="AX395" s="123"/>
      <c r="AY395" s="123"/>
      <c r="AZ395" s="123"/>
      <c r="BA395" s="123"/>
      <c r="BB395" s="123"/>
      <c r="BC395" s="123"/>
      <c r="BD395" s="123"/>
      <c r="BE395" s="124"/>
      <c r="BF395" s="123"/>
      <c r="BG395" s="123"/>
      <c r="BH395" s="94"/>
      <c r="BI395" s="94"/>
      <c r="BJ395" s="94"/>
      <c r="BK395" s="93"/>
      <c r="BL395" s="94"/>
      <c r="BM395" s="95"/>
      <c r="BN395" s="93"/>
      <c r="BO395" s="93"/>
      <c r="BP395" s="42"/>
      <c r="BQ395" s="119"/>
    </row>
    <row r="396" spans="1:69" ht="22.75" hidden="1" customHeight="1" x14ac:dyDescent="0.35">
      <c r="A396" s="133">
        <v>392</v>
      </c>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4"/>
      <c r="AC396" s="123"/>
      <c r="AD396" s="123"/>
      <c r="AE396" s="123"/>
      <c r="AF396" s="123"/>
      <c r="AG396" s="123"/>
      <c r="AH396" s="123"/>
      <c r="AI396" s="123"/>
      <c r="AJ396" s="124"/>
      <c r="AK396" s="124"/>
      <c r="AL396" s="123"/>
      <c r="AM396" s="124"/>
      <c r="AN396" s="124"/>
      <c r="AO396" s="124"/>
      <c r="AP396" s="124"/>
      <c r="AQ396" s="124"/>
      <c r="AR396" s="124"/>
      <c r="AS396" s="124"/>
      <c r="AT396" s="124"/>
      <c r="AU396" s="124"/>
      <c r="AV396" s="123"/>
      <c r="AW396" s="123"/>
      <c r="AX396" s="123"/>
      <c r="AY396" s="123"/>
      <c r="AZ396" s="123"/>
      <c r="BA396" s="123"/>
      <c r="BB396" s="123"/>
      <c r="BC396" s="123"/>
      <c r="BD396" s="123"/>
      <c r="BE396" s="124"/>
      <c r="BF396" s="123"/>
      <c r="BG396" s="123"/>
      <c r="BH396" s="94"/>
      <c r="BI396" s="94"/>
      <c r="BJ396" s="94"/>
      <c r="BK396" s="93"/>
      <c r="BL396" s="94"/>
      <c r="BM396" s="95"/>
      <c r="BN396" s="93"/>
      <c r="BO396" s="93"/>
      <c r="BP396" s="42"/>
      <c r="BQ396" s="119"/>
    </row>
    <row r="397" spans="1:69" ht="22.75" hidden="1" customHeight="1" x14ac:dyDescent="0.35">
      <c r="A397" s="133">
        <v>393</v>
      </c>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4"/>
      <c r="AC397" s="123"/>
      <c r="AD397" s="123"/>
      <c r="AE397" s="123"/>
      <c r="AF397" s="123"/>
      <c r="AG397" s="123"/>
      <c r="AH397" s="123"/>
      <c r="AI397" s="123"/>
      <c r="AJ397" s="124"/>
      <c r="AK397" s="124"/>
      <c r="AL397" s="123"/>
      <c r="AM397" s="124"/>
      <c r="AN397" s="124"/>
      <c r="AO397" s="124"/>
      <c r="AP397" s="124"/>
      <c r="AQ397" s="124"/>
      <c r="AR397" s="124"/>
      <c r="AS397" s="124"/>
      <c r="AT397" s="124"/>
      <c r="AU397" s="124"/>
      <c r="AV397" s="123"/>
      <c r="AW397" s="123"/>
      <c r="AX397" s="123"/>
      <c r="AY397" s="123"/>
      <c r="AZ397" s="123"/>
      <c r="BA397" s="123"/>
      <c r="BB397" s="123"/>
      <c r="BC397" s="123"/>
      <c r="BD397" s="123"/>
      <c r="BE397" s="124"/>
      <c r="BF397" s="123"/>
      <c r="BG397" s="123"/>
      <c r="BH397" s="94"/>
      <c r="BI397" s="94"/>
      <c r="BJ397" s="94"/>
      <c r="BK397" s="93"/>
      <c r="BL397" s="94"/>
      <c r="BM397" s="95"/>
      <c r="BN397" s="93"/>
      <c r="BO397" s="93"/>
      <c r="BP397" s="42"/>
      <c r="BQ397" s="119"/>
    </row>
    <row r="398" spans="1:69" ht="22.75" hidden="1" customHeight="1" x14ac:dyDescent="0.35">
      <c r="A398" s="133">
        <v>394</v>
      </c>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4"/>
      <c r="AC398" s="123"/>
      <c r="AD398" s="123"/>
      <c r="AE398" s="123"/>
      <c r="AF398" s="123"/>
      <c r="AG398" s="123"/>
      <c r="AH398" s="123"/>
      <c r="AI398" s="123"/>
      <c r="AJ398" s="124"/>
      <c r="AK398" s="124"/>
      <c r="AL398" s="123"/>
      <c r="AM398" s="124"/>
      <c r="AN398" s="124"/>
      <c r="AO398" s="124"/>
      <c r="AP398" s="124"/>
      <c r="AQ398" s="124"/>
      <c r="AR398" s="124"/>
      <c r="AS398" s="124"/>
      <c r="AT398" s="124"/>
      <c r="AU398" s="124"/>
      <c r="AV398" s="123"/>
      <c r="AW398" s="123"/>
      <c r="AX398" s="123"/>
      <c r="AY398" s="123"/>
      <c r="AZ398" s="123"/>
      <c r="BA398" s="123"/>
      <c r="BB398" s="123"/>
      <c r="BC398" s="123"/>
      <c r="BD398" s="123"/>
      <c r="BE398" s="124"/>
      <c r="BF398" s="123"/>
      <c r="BG398" s="123"/>
      <c r="BH398" s="94"/>
      <c r="BI398" s="94"/>
      <c r="BJ398" s="94"/>
      <c r="BK398" s="93"/>
      <c r="BL398" s="94"/>
      <c r="BM398" s="95"/>
      <c r="BN398" s="93"/>
      <c r="BO398" s="93"/>
      <c r="BP398" s="42"/>
      <c r="BQ398" s="119"/>
    </row>
    <row r="399" spans="1:69" ht="22.75" hidden="1" customHeight="1" x14ac:dyDescent="0.35">
      <c r="A399" s="133">
        <v>395</v>
      </c>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4"/>
      <c r="AC399" s="123"/>
      <c r="AD399" s="123"/>
      <c r="AE399" s="123"/>
      <c r="AF399" s="123"/>
      <c r="AG399" s="123"/>
      <c r="AH399" s="123"/>
      <c r="AI399" s="123"/>
      <c r="AJ399" s="124"/>
      <c r="AK399" s="124"/>
      <c r="AL399" s="123"/>
      <c r="AM399" s="124"/>
      <c r="AN399" s="124"/>
      <c r="AO399" s="124"/>
      <c r="AP399" s="124"/>
      <c r="AQ399" s="124"/>
      <c r="AR399" s="124"/>
      <c r="AS399" s="124"/>
      <c r="AT399" s="124"/>
      <c r="AU399" s="124"/>
      <c r="AV399" s="123"/>
      <c r="AW399" s="123"/>
      <c r="AX399" s="123"/>
      <c r="AY399" s="123"/>
      <c r="AZ399" s="123"/>
      <c r="BA399" s="123"/>
      <c r="BB399" s="123"/>
      <c r="BC399" s="123"/>
      <c r="BD399" s="123"/>
      <c r="BE399" s="124"/>
      <c r="BF399" s="123"/>
      <c r="BG399" s="123"/>
      <c r="BH399" s="94"/>
      <c r="BI399" s="94"/>
      <c r="BJ399" s="94"/>
      <c r="BK399" s="93"/>
      <c r="BL399" s="94"/>
      <c r="BM399" s="95"/>
      <c r="BN399" s="93"/>
      <c r="BO399" s="93"/>
      <c r="BP399" s="42"/>
      <c r="BQ399" s="119"/>
    </row>
    <row r="400" spans="1:69" ht="22.75" hidden="1" customHeight="1" x14ac:dyDescent="0.35">
      <c r="A400" s="133">
        <v>396</v>
      </c>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4"/>
      <c r="AC400" s="123"/>
      <c r="AD400" s="123"/>
      <c r="AE400" s="123"/>
      <c r="AF400" s="123"/>
      <c r="AG400" s="123"/>
      <c r="AH400" s="123"/>
      <c r="AI400" s="123"/>
      <c r="AJ400" s="124"/>
      <c r="AK400" s="124"/>
      <c r="AL400" s="123"/>
      <c r="AM400" s="124"/>
      <c r="AN400" s="124"/>
      <c r="AO400" s="124"/>
      <c r="AP400" s="124"/>
      <c r="AQ400" s="124"/>
      <c r="AR400" s="124"/>
      <c r="AS400" s="124"/>
      <c r="AT400" s="124"/>
      <c r="AU400" s="124"/>
      <c r="AV400" s="123"/>
      <c r="AW400" s="123"/>
      <c r="AX400" s="123"/>
      <c r="AY400" s="123"/>
      <c r="AZ400" s="123"/>
      <c r="BA400" s="123"/>
      <c r="BB400" s="123"/>
      <c r="BC400" s="123"/>
      <c r="BD400" s="123"/>
      <c r="BE400" s="124"/>
      <c r="BF400" s="123"/>
      <c r="BG400" s="123"/>
      <c r="BH400" s="94"/>
      <c r="BI400" s="94"/>
      <c r="BJ400" s="94"/>
      <c r="BK400" s="93"/>
      <c r="BL400" s="94"/>
      <c r="BM400" s="95"/>
      <c r="BN400" s="93"/>
      <c r="BO400" s="93"/>
      <c r="BP400" s="42"/>
      <c r="BQ400" s="119"/>
    </row>
    <row r="401" spans="1:69" hidden="1" x14ac:dyDescent="0.35">
      <c r="A401" s="133">
        <v>397</v>
      </c>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4"/>
      <c r="AC401" s="123"/>
      <c r="AD401" s="123"/>
      <c r="AE401" s="123"/>
      <c r="AF401" s="123"/>
      <c r="AG401" s="123"/>
      <c r="AH401" s="123"/>
      <c r="AI401" s="123"/>
      <c r="AJ401" s="124"/>
      <c r="AK401" s="124"/>
      <c r="AL401" s="123"/>
      <c r="AM401" s="124"/>
      <c r="AN401" s="124"/>
      <c r="AO401" s="124"/>
      <c r="AP401" s="124"/>
      <c r="AQ401" s="124"/>
      <c r="AR401" s="124"/>
      <c r="AS401" s="124"/>
      <c r="AT401" s="124"/>
      <c r="AU401" s="124"/>
      <c r="AV401" s="123"/>
      <c r="AW401" s="123"/>
      <c r="AX401" s="123"/>
      <c r="AY401" s="123"/>
      <c r="AZ401" s="123"/>
      <c r="BA401" s="123"/>
      <c r="BB401" s="123"/>
      <c r="BC401" s="123"/>
      <c r="BD401" s="123"/>
      <c r="BE401" s="124"/>
      <c r="BF401" s="123"/>
      <c r="BG401" s="123"/>
      <c r="BH401" s="94"/>
      <c r="BI401" s="94"/>
      <c r="BJ401" s="94"/>
      <c r="BK401" s="93"/>
      <c r="BL401" s="94"/>
      <c r="BM401" s="95"/>
      <c r="BN401" s="93"/>
      <c r="BO401" s="93"/>
      <c r="BP401" s="42"/>
      <c r="BQ401" s="119"/>
    </row>
    <row r="402" spans="1:69" hidden="1" x14ac:dyDescent="0.35">
      <c r="A402" s="133">
        <v>398</v>
      </c>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4"/>
      <c r="AC402" s="123"/>
      <c r="AD402" s="123"/>
      <c r="AE402" s="123"/>
      <c r="AF402" s="123"/>
      <c r="AG402" s="123"/>
      <c r="AH402" s="123"/>
      <c r="AI402" s="123"/>
      <c r="AJ402" s="124"/>
      <c r="AK402" s="124"/>
      <c r="AL402" s="123"/>
      <c r="AM402" s="124"/>
      <c r="AN402" s="124"/>
      <c r="AO402" s="124"/>
      <c r="AP402" s="124"/>
      <c r="AQ402" s="124"/>
      <c r="AR402" s="124"/>
      <c r="AS402" s="124"/>
      <c r="AT402" s="124"/>
      <c r="AU402" s="124"/>
      <c r="AV402" s="123"/>
      <c r="AW402" s="123"/>
      <c r="AX402" s="123"/>
      <c r="AY402" s="123"/>
      <c r="AZ402" s="123"/>
      <c r="BA402" s="123"/>
      <c r="BB402" s="123"/>
      <c r="BC402" s="123"/>
      <c r="BD402" s="123"/>
      <c r="BE402" s="124"/>
      <c r="BF402" s="123"/>
      <c r="BG402" s="123"/>
      <c r="BH402" s="94"/>
      <c r="BI402" s="94"/>
      <c r="BJ402" s="94"/>
      <c r="BK402" s="93"/>
      <c r="BL402" s="94"/>
      <c r="BM402" s="95"/>
      <c r="BN402" s="93"/>
      <c r="BO402" s="93"/>
      <c r="BP402" s="42"/>
      <c r="BQ402" s="119"/>
    </row>
    <row r="403" spans="1:69" hidden="1" x14ac:dyDescent="0.35">
      <c r="A403" s="133">
        <v>399</v>
      </c>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4"/>
      <c r="AC403" s="123"/>
      <c r="AD403" s="123"/>
      <c r="AE403" s="123"/>
      <c r="AF403" s="123"/>
      <c r="AG403" s="123"/>
      <c r="AH403" s="123"/>
      <c r="AI403" s="123"/>
      <c r="AJ403" s="124"/>
      <c r="AK403" s="124"/>
      <c r="AL403" s="123"/>
      <c r="AM403" s="124"/>
      <c r="AN403" s="124"/>
      <c r="AO403" s="124"/>
      <c r="AP403" s="124"/>
      <c r="AQ403" s="124"/>
      <c r="AR403" s="124"/>
      <c r="AS403" s="124"/>
      <c r="AT403" s="124"/>
      <c r="AU403" s="124"/>
      <c r="AV403" s="123"/>
      <c r="AW403" s="123"/>
      <c r="AX403" s="123"/>
      <c r="AY403" s="123"/>
      <c r="AZ403" s="123"/>
      <c r="BA403" s="123"/>
      <c r="BB403" s="123"/>
      <c r="BC403" s="123"/>
      <c r="BD403" s="123"/>
      <c r="BE403" s="124"/>
      <c r="BF403" s="123"/>
      <c r="BG403" s="123"/>
      <c r="BH403" s="94"/>
      <c r="BI403" s="94"/>
      <c r="BJ403" s="94"/>
      <c r="BK403" s="93"/>
      <c r="BL403" s="94"/>
      <c r="BM403" s="95"/>
      <c r="BN403" s="93"/>
      <c r="BO403" s="93"/>
      <c r="BP403" s="42"/>
      <c r="BQ403" s="119"/>
    </row>
    <row r="404" spans="1:69" hidden="1" x14ac:dyDescent="0.35">
      <c r="A404" s="133">
        <v>400</v>
      </c>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4"/>
      <c r="AC404" s="123"/>
      <c r="AD404" s="123"/>
      <c r="AE404" s="123"/>
      <c r="AF404" s="123"/>
      <c r="AG404" s="123"/>
      <c r="AH404" s="123"/>
      <c r="AI404" s="123"/>
      <c r="AJ404" s="124"/>
      <c r="AK404" s="124"/>
      <c r="AL404" s="123"/>
      <c r="AM404" s="124"/>
      <c r="AN404" s="124"/>
      <c r="AO404" s="124"/>
      <c r="AP404" s="124"/>
      <c r="AQ404" s="124"/>
      <c r="AR404" s="124"/>
      <c r="AS404" s="124"/>
      <c r="AT404" s="124"/>
      <c r="AU404" s="124"/>
      <c r="AV404" s="123"/>
      <c r="AW404" s="123"/>
      <c r="AX404" s="123"/>
      <c r="AY404" s="123"/>
      <c r="AZ404" s="123"/>
      <c r="BA404" s="123"/>
      <c r="BB404" s="123"/>
      <c r="BC404" s="123"/>
      <c r="BD404" s="123"/>
      <c r="BE404" s="124"/>
      <c r="BF404" s="123"/>
      <c r="BG404" s="123"/>
      <c r="BH404" s="94"/>
      <c r="BI404" s="94"/>
      <c r="BJ404" s="94"/>
      <c r="BK404" s="93"/>
      <c r="BL404" s="94"/>
      <c r="BM404" s="95"/>
      <c r="BN404" s="93"/>
      <c r="BO404" s="93"/>
      <c r="BP404" s="42"/>
      <c r="BQ404" s="119"/>
    </row>
    <row r="405" spans="1:69" hidden="1" x14ac:dyDescent="0.35">
      <c r="A405" s="133">
        <v>401</v>
      </c>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4"/>
      <c r="AC405" s="123"/>
      <c r="AD405" s="123"/>
      <c r="AE405" s="123"/>
      <c r="AF405" s="123"/>
      <c r="AG405" s="123"/>
      <c r="AH405" s="123"/>
      <c r="AI405" s="123"/>
      <c r="AJ405" s="124"/>
      <c r="AK405" s="124"/>
      <c r="AL405" s="123"/>
      <c r="AM405" s="124"/>
      <c r="AN405" s="124"/>
      <c r="AO405" s="124"/>
      <c r="AP405" s="124"/>
      <c r="AQ405" s="124"/>
      <c r="AR405" s="124"/>
      <c r="AS405" s="124"/>
      <c r="AT405" s="124"/>
      <c r="AU405" s="124"/>
      <c r="AV405" s="123"/>
      <c r="AW405" s="123"/>
      <c r="AX405" s="123"/>
      <c r="AY405" s="123"/>
      <c r="AZ405" s="123"/>
      <c r="BA405" s="123"/>
      <c r="BB405" s="123"/>
      <c r="BC405" s="123"/>
      <c r="BD405" s="123"/>
      <c r="BE405" s="124"/>
      <c r="BF405" s="123"/>
      <c r="BG405" s="123"/>
      <c r="BH405" s="94"/>
      <c r="BI405" s="94"/>
      <c r="BJ405" s="94"/>
      <c r="BK405" s="93"/>
      <c r="BL405" s="94"/>
      <c r="BM405" s="95"/>
      <c r="BN405" s="93"/>
      <c r="BO405" s="93"/>
      <c r="BP405" s="42"/>
      <c r="BQ405" s="119"/>
    </row>
    <row r="406" spans="1:69" ht="22.75" hidden="1" customHeight="1" x14ac:dyDescent="0.35">
      <c r="A406" s="133">
        <v>402</v>
      </c>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4"/>
      <c r="AC406" s="123"/>
      <c r="AD406" s="123"/>
      <c r="AE406" s="123"/>
      <c r="AF406" s="123"/>
      <c r="AG406" s="123"/>
      <c r="AH406" s="123"/>
      <c r="AI406" s="123"/>
      <c r="AJ406" s="124"/>
      <c r="AK406" s="124"/>
      <c r="AL406" s="123"/>
      <c r="AM406" s="124"/>
      <c r="AN406" s="124"/>
      <c r="AO406" s="124"/>
      <c r="AP406" s="124"/>
      <c r="AQ406" s="124"/>
      <c r="AR406" s="124"/>
      <c r="AS406" s="124"/>
      <c r="AT406" s="124"/>
      <c r="AU406" s="124"/>
      <c r="AV406" s="123"/>
      <c r="AW406" s="123"/>
      <c r="AX406" s="123"/>
      <c r="AY406" s="123"/>
      <c r="AZ406" s="123"/>
      <c r="BA406" s="123"/>
      <c r="BB406" s="123"/>
      <c r="BC406" s="123"/>
      <c r="BD406" s="123"/>
      <c r="BE406" s="124"/>
      <c r="BF406" s="123"/>
      <c r="BG406" s="123"/>
      <c r="BH406" s="94"/>
      <c r="BI406" s="94"/>
      <c r="BJ406" s="94"/>
      <c r="BK406" s="93"/>
      <c r="BL406" s="94"/>
      <c r="BM406" s="95"/>
      <c r="BN406" s="93"/>
      <c r="BO406" s="93"/>
      <c r="BP406" s="42"/>
      <c r="BQ406" s="119"/>
    </row>
    <row r="407" spans="1:69" ht="22.75" hidden="1" customHeight="1" x14ac:dyDescent="0.35">
      <c r="A407" s="133">
        <v>403</v>
      </c>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4"/>
      <c r="AC407" s="123"/>
      <c r="AD407" s="123"/>
      <c r="AE407" s="123"/>
      <c r="AF407" s="123"/>
      <c r="AG407" s="123"/>
      <c r="AH407" s="123"/>
      <c r="AI407" s="123"/>
      <c r="AJ407" s="124"/>
      <c r="AK407" s="124"/>
      <c r="AL407" s="123"/>
      <c r="AM407" s="124"/>
      <c r="AN407" s="124"/>
      <c r="AO407" s="124"/>
      <c r="AP407" s="124"/>
      <c r="AQ407" s="124"/>
      <c r="AR407" s="124"/>
      <c r="AS407" s="124"/>
      <c r="AT407" s="124"/>
      <c r="AU407" s="124"/>
      <c r="AV407" s="123"/>
      <c r="AW407" s="123"/>
      <c r="AX407" s="123"/>
      <c r="AY407" s="123"/>
      <c r="AZ407" s="123"/>
      <c r="BA407" s="123"/>
      <c r="BB407" s="123"/>
      <c r="BC407" s="123"/>
      <c r="BD407" s="123"/>
      <c r="BE407" s="124"/>
      <c r="BF407" s="123"/>
      <c r="BG407" s="123"/>
      <c r="BH407" s="94"/>
      <c r="BI407" s="94"/>
      <c r="BJ407" s="94"/>
      <c r="BK407" s="93"/>
      <c r="BL407" s="94"/>
      <c r="BM407" s="95"/>
      <c r="BN407" s="93"/>
      <c r="BO407" s="93"/>
      <c r="BP407" s="42"/>
      <c r="BQ407" s="119"/>
    </row>
    <row r="408" spans="1:69" ht="22.75" hidden="1" customHeight="1" x14ac:dyDescent="0.35">
      <c r="A408" s="133">
        <v>404</v>
      </c>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4"/>
      <c r="AC408" s="123"/>
      <c r="AD408" s="123"/>
      <c r="AE408" s="123"/>
      <c r="AF408" s="123"/>
      <c r="AG408" s="123"/>
      <c r="AH408" s="123"/>
      <c r="AI408" s="123"/>
      <c r="AJ408" s="124"/>
      <c r="AK408" s="124"/>
      <c r="AL408" s="123"/>
      <c r="AM408" s="124"/>
      <c r="AN408" s="124"/>
      <c r="AO408" s="124"/>
      <c r="AP408" s="124"/>
      <c r="AQ408" s="124"/>
      <c r="AR408" s="124"/>
      <c r="AS408" s="124"/>
      <c r="AT408" s="124"/>
      <c r="AU408" s="124"/>
      <c r="AV408" s="123"/>
      <c r="AW408" s="123"/>
      <c r="AX408" s="123"/>
      <c r="AY408" s="123"/>
      <c r="AZ408" s="123"/>
      <c r="BA408" s="123"/>
      <c r="BB408" s="123"/>
      <c r="BC408" s="123"/>
      <c r="BD408" s="123"/>
      <c r="BE408" s="124"/>
      <c r="BF408" s="123"/>
      <c r="BG408" s="123"/>
      <c r="BH408" s="94"/>
      <c r="BI408" s="94"/>
      <c r="BJ408" s="94"/>
      <c r="BK408" s="93"/>
      <c r="BL408" s="94"/>
      <c r="BM408" s="95"/>
      <c r="BN408" s="93"/>
      <c r="BO408" s="93"/>
      <c r="BP408" s="42"/>
      <c r="BQ408" s="119"/>
    </row>
    <row r="409" spans="1:69" ht="22.75" hidden="1" customHeight="1" x14ac:dyDescent="0.35">
      <c r="A409" s="133">
        <v>405</v>
      </c>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4"/>
      <c r="AC409" s="123"/>
      <c r="AD409" s="123"/>
      <c r="AE409" s="123"/>
      <c r="AF409" s="123"/>
      <c r="AG409" s="123"/>
      <c r="AH409" s="123"/>
      <c r="AI409" s="123"/>
      <c r="AJ409" s="124"/>
      <c r="AK409" s="124"/>
      <c r="AL409" s="123"/>
      <c r="AM409" s="124"/>
      <c r="AN409" s="124"/>
      <c r="AO409" s="124"/>
      <c r="AP409" s="124"/>
      <c r="AQ409" s="124"/>
      <c r="AR409" s="124"/>
      <c r="AS409" s="124"/>
      <c r="AT409" s="124"/>
      <c r="AU409" s="124"/>
      <c r="AV409" s="123"/>
      <c r="AW409" s="123"/>
      <c r="AX409" s="123"/>
      <c r="AY409" s="123"/>
      <c r="AZ409" s="123"/>
      <c r="BA409" s="123"/>
      <c r="BB409" s="123"/>
      <c r="BC409" s="123"/>
      <c r="BD409" s="123"/>
      <c r="BE409" s="124"/>
      <c r="BF409" s="123"/>
      <c r="BG409" s="123"/>
      <c r="BH409" s="94"/>
      <c r="BI409" s="94"/>
      <c r="BJ409" s="94"/>
      <c r="BK409" s="93"/>
      <c r="BL409" s="94"/>
      <c r="BM409" s="95"/>
      <c r="BN409" s="93"/>
      <c r="BO409" s="93"/>
      <c r="BP409" s="42"/>
      <c r="BQ409" s="119"/>
    </row>
    <row r="410" spans="1:69" ht="22.75" hidden="1" customHeight="1" x14ac:dyDescent="0.35">
      <c r="A410" s="133">
        <v>406</v>
      </c>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4"/>
      <c r="AC410" s="123"/>
      <c r="AD410" s="123"/>
      <c r="AE410" s="123"/>
      <c r="AF410" s="123"/>
      <c r="AG410" s="123"/>
      <c r="AH410" s="123"/>
      <c r="AI410" s="123"/>
      <c r="AJ410" s="124"/>
      <c r="AK410" s="124"/>
      <c r="AL410" s="123"/>
      <c r="AM410" s="124"/>
      <c r="AN410" s="124"/>
      <c r="AO410" s="124"/>
      <c r="AP410" s="124"/>
      <c r="AQ410" s="124"/>
      <c r="AR410" s="124"/>
      <c r="AS410" s="124"/>
      <c r="AT410" s="124"/>
      <c r="AU410" s="124"/>
      <c r="AV410" s="123"/>
      <c r="AW410" s="123"/>
      <c r="AX410" s="123"/>
      <c r="AY410" s="123"/>
      <c r="AZ410" s="123"/>
      <c r="BA410" s="123"/>
      <c r="BB410" s="123"/>
      <c r="BC410" s="123"/>
      <c r="BD410" s="123"/>
      <c r="BE410" s="124"/>
      <c r="BF410" s="123"/>
      <c r="BG410" s="123"/>
      <c r="BH410" s="94"/>
      <c r="BI410" s="94"/>
      <c r="BJ410" s="94"/>
      <c r="BK410" s="93"/>
      <c r="BL410" s="94"/>
      <c r="BM410" s="95"/>
      <c r="BN410" s="93"/>
      <c r="BO410" s="93"/>
      <c r="BP410" s="42"/>
      <c r="BQ410" s="119"/>
    </row>
    <row r="411" spans="1:69" ht="22.75" hidden="1" customHeight="1" x14ac:dyDescent="0.35">
      <c r="A411" s="133">
        <v>407</v>
      </c>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4"/>
      <c r="AC411" s="123"/>
      <c r="AD411" s="123"/>
      <c r="AE411" s="123"/>
      <c r="AF411" s="123"/>
      <c r="AG411" s="123"/>
      <c r="AH411" s="123"/>
      <c r="AI411" s="123"/>
      <c r="AJ411" s="124"/>
      <c r="AK411" s="124"/>
      <c r="AL411" s="123"/>
      <c r="AM411" s="124"/>
      <c r="AN411" s="124"/>
      <c r="AO411" s="124"/>
      <c r="AP411" s="124"/>
      <c r="AQ411" s="124"/>
      <c r="AR411" s="124"/>
      <c r="AS411" s="124"/>
      <c r="AT411" s="124"/>
      <c r="AU411" s="124"/>
      <c r="AV411" s="123"/>
      <c r="AW411" s="123"/>
      <c r="AX411" s="123"/>
      <c r="AY411" s="123"/>
      <c r="AZ411" s="123"/>
      <c r="BA411" s="123"/>
      <c r="BB411" s="123"/>
      <c r="BC411" s="123"/>
      <c r="BD411" s="123"/>
      <c r="BE411" s="124"/>
      <c r="BF411" s="123"/>
      <c r="BG411" s="123"/>
      <c r="BH411" s="94"/>
      <c r="BI411" s="94"/>
      <c r="BJ411" s="94"/>
      <c r="BK411" s="93"/>
      <c r="BL411" s="94"/>
      <c r="BM411" s="95"/>
      <c r="BN411" s="93"/>
      <c r="BO411" s="93"/>
      <c r="BP411" s="42"/>
      <c r="BQ411" s="119"/>
    </row>
    <row r="412" spans="1:69" ht="22.75" hidden="1" customHeight="1" x14ac:dyDescent="0.35">
      <c r="A412" s="133">
        <v>408</v>
      </c>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4"/>
      <c r="AC412" s="123"/>
      <c r="AD412" s="123"/>
      <c r="AE412" s="123"/>
      <c r="AF412" s="123"/>
      <c r="AG412" s="123"/>
      <c r="AH412" s="123"/>
      <c r="AI412" s="123"/>
      <c r="AJ412" s="124"/>
      <c r="AK412" s="124"/>
      <c r="AL412" s="123"/>
      <c r="AM412" s="124"/>
      <c r="AN412" s="124"/>
      <c r="AO412" s="124"/>
      <c r="AP412" s="124"/>
      <c r="AQ412" s="124"/>
      <c r="AR412" s="124"/>
      <c r="AS412" s="124"/>
      <c r="AT412" s="124"/>
      <c r="AU412" s="124"/>
      <c r="AV412" s="123"/>
      <c r="AW412" s="123"/>
      <c r="AX412" s="123"/>
      <c r="AY412" s="123"/>
      <c r="AZ412" s="123"/>
      <c r="BA412" s="123"/>
      <c r="BB412" s="123"/>
      <c r="BC412" s="123"/>
      <c r="BD412" s="123"/>
      <c r="BE412" s="124"/>
      <c r="BF412" s="123"/>
      <c r="BG412" s="123"/>
      <c r="BH412" s="94"/>
      <c r="BI412" s="94"/>
      <c r="BJ412" s="94"/>
      <c r="BK412" s="93"/>
      <c r="BL412" s="94"/>
      <c r="BM412" s="95"/>
      <c r="BN412" s="93"/>
      <c r="BO412" s="93"/>
      <c r="BP412" s="42"/>
      <c r="BQ412" s="119"/>
    </row>
    <row r="413" spans="1:69" ht="22.75" hidden="1" customHeight="1" x14ac:dyDescent="0.35">
      <c r="A413" s="133">
        <v>409</v>
      </c>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4"/>
      <c r="AC413" s="123"/>
      <c r="AD413" s="123"/>
      <c r="AE413" s="123"/>
      <c r="AF413" s="123"/>
      <c r="AG413" s="123"/>
      <c r="AH413" s="123"/>
      <c r="AI413" s="123"/>
      <c r="AJ413" s="124"/>
      <c r="AK413" s="124"/>
      <c r="AL413" s="123"/>
      <c r="AM413" s="124"/>
      <c r="AN413" s="124"/>
      <c r="AO413" s="124"/>
      <c r="AP413" s="124"/>
      <c r="AQ413" s="124"/>
      <c r="AR413" s="124"/>
      <c r="AS413" s="124"/>
      <c r="AT413" s="124"/>
      <c r="AU413" s="124"/>
      <c r="AV413" s="123"/>
      <c r="AW413" s="123"/>
      <c r="AX413" s="123"/>
      <c r="AY413" s="123"/>
      <c r="AZ413" s="123"/>
      <c r="BA413" s="123"/>
      <c r="BB413" s="123"/>
      <c r="BC413" s="123"/>
      <c r="BD413" s="123"/>
      <c r="BE413" s="124"/>
      <c r="BF413" s="123"/>
      <c r="BG413" s="123"/>
      <c r="BH413" s="94"/>
      <c r="BI413" s="94"/>
      <c r="BJ413" s="94"/>
      <c r="BK413" s="93"/>
      <c r="BL413" s="94"/>
      <c r="BM413" s="95"/>
      <c r="BN413" s="93"/>
      <c r="BO413" s="93"/>
      <c r="BP413" s="42"/>
      <c r="BQ413" s="119"/>
    </row>
    <row r="414" spans="1:69" ht="22.75" hidden="1" customHeight="1" x14ac:dyDescent="0.35">
      <c r="A414" s="133">
        <v>410</v>
      </c>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4"/>
      <c r="AC414" s="123"/>
      <c r="AD414" s="123"/>
      <c r="AE414" s="123"/>
      <c r="AF414" s="123"/>
      <c r="AG414" s="123"/>
      <c r="AH414" s="123"/>
      <c r="AI414" s="123"/>
      <c r="AJ414" s="124"/>
      <c r="AK414" s="124"/>
      <c r="AL414" s="123"/>
      <c r="AM414" s="124"/>
      <c r="AN414" s="124"/>
      <c r="AO414" s="124"/>
      <c r="AP414" s="124"/>
      <c r="AQ414" s="124"/>
      <c r="AR414" s="124"/>
      <c r="AS414" s="124"/>
      <c r="AT414" s="124"/>
      <c r="AU414" s="124"/>
      <c r="AV414" s="123"/>
      <c r="AW414" s="123"/>
      <c r="AX414" s="123"/>
      <c r="AY414" s="123"/>
      <c r="AZ414" s="123"/>
      <c r="BA414" s="123"/>
      <c r="BB414" s="123"/>
      <c r="BC414" s="123"/>
      <c r="BD414" s="123"/>
      <c r="BE414" s="124"/>
      <c r="BF414" s="123"/>
      <c r="BG414" s="123"/>
      <c r="BH414" s="94"/>
      <c r="BI414" s="94"/>
      <c r="BJ414" s="94"/>
      <c r="BK414" s="93"/>
      <c r="BL414" s="94"/>
      <c r="BM414" s="95"/>
      <c r="BN414" s="93"/>
      <c r="BO414" s="93"/>
      <c r="BP414" s="42"/>
      <c r="BQ414" s="119"/>
    </row>
    <row r="415" spans="1:69" ht="22.75" hidden="1" customHeight="1" x14ac:dyDescent="0.35">
      <c r="A415" s="133">
        <v>411</v>
      </c>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4"/>
      <c r="AC415" s="123"/>
      <c r="AD415" s="123"/>
      <c r="AE415" s="123"/>
      <c r="AF415" s="123"/>
      <c r="AG415" s="123"/>
      <c r="AH415" s="123"/>
      <c r="AI415" s="123"/>
      <c r="AJ415" s="124"/>
      <c r="AK415" s="124"/>
      <c r="AL415" s="123"/>
      <c r="AM415" s="124"/>
      <c r="AN415" s="124"/>
      <c r="AO415" s="124"/>
      <c r="AP415" s="124"/>
      <c r="AQ415" s="124"/>
      <c r="AR415" s="124"/>
      <c r="AS415" s="124"/>
      <c r="AT415" s="124"/>
      <c r="AU415" s="124"/>
      <c r="AV415" s="123"/>
      <c r="AW415" s="123"/>
      <c r="AX415" s="123"/>
      <c r="AY415" s="123"/>
      <c r="AZ415" s="123"/>
      <c r="BA415" s="123"/>
      <c r="BB415" s="123"/>
      <c r="BC415" s="123"/>
      <c r="BD415" s="123"/>
      <c r="BE415" s="124"/>
      <c r="BF415" s="123"/>
      <c r="BG415" s="123"/>
      <c r="BH415" s="94"/>
      <c r="BI415" s="94"/>
      <c r="BJ415" s="94"/>
      <c r="BK415" s="93"/>
      <c r="BL415" s="94"/>
      <c r="BM415" s="95"/>
      <c r="BN415" s="93"/>
      <c r="BO415" s="93"/>
      <c r="BP415" s="42"/>
      <c r="BQ415" s="119"/>
    </row>
    <row r="416" spans="1:69" hidden="1" x14ac:dyDescent="0.35">
      <c r="A416" s="133">
        <v>412</v>
      </c>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4"/>
      <c r="AC416" s="123"/>
      <c r="AD416" s="123"/>
      <c r="AE416" s="123"/>
      <c r="AF416" s="123"/>
      <c r="AG416" s="123"/>
      <c r="AH416" s="123"/>
      <c r="AI416" s="123"/>
      <c r="AJ416" s="124"/>
      <c r="AK416" s="124"/>
      <c r="AL416" s="123"/>
      <c r="AM416" s="124"/>
      <c r="AN416" s="124"/>
      <c r="AO416" s="124"/>
      <c r="AP416" s="124"/>
      <c r="AQ416" s="124"/>
      <c r="AR416" s="124"/>
      <c r="AS416" s="124"/>
      <c r="AT416" s="124"/>
      <c r="AU416" s="124"/>
      <c r="AV416" s="123"/>
      <c r="AW416" s="123"/>
      <c r="AX416" s="123"/>
      <c r="AY416" s="123"/>
      <c r="AZ416" s="123"/>
      <c r="BA416" s="123"/>
      <c r="BB416" s="123"/>
      <c r="BC416" s="123"/>
      <c r="BD416" s="123"/>
      <c r="BE416" s="124"/>
      <c r="BF416" s="123"/>
      <c r="BG416" s="123"/>
      <c r="BH416" s="94"/>
      <c r="BI416" s="94"/>
      <c r="BJ416" s="94"/>
      <c r="BK416" s="93"/>
      <c r="BL416" s="94"/>
      <c r="BM416" s="95"/>
      <c r="BN416" s="93"/>
      <c r="BO416" s="93"/>
      <c r="BP416" s="42"/>
      <c r="BQ416" s="119"/>
    </row>
    <row r="417" spans="1:69" hidden="1" x14ac:dyDescent="0.35">
      <c r="A417" s="133">
        <v>413</v>
      </c>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4"/>
      <c r="AC417" s="123"/>
      <c r="AD417" s="123"/>
      <c r="AE417" s="123"/>
      <c r="AF417" s="123"/>
      <c r="AG417" s="123"/>
      <c r="AH417" s="123"/>
      <c r="AI417" s="123"/>
      <c r="AJ417" s="124"/>
      <c r="AK417" s="124"/>
      <c r="AL417" s="123"/>
      <c r="AM417" s="124"/>
      <c r="AN417" s="124"/>
      <c r="AO417" s="124"/>
      <c r="AP417" s="124"/>
      <c r="AQ417" s="124"/>
      <c r="AR417" s="124"/>
      <c r="AS417" s="124"/>
      <c r="AT417" s="124"/>
      <c r="AU417" s="124"/>
      <c r="AV417" s="123"/>
      <c r="AW417" s="123"/>
      <c r="AX417" s="123"/>
      <c r="AY417" s="123"/>
      <c r="AZ417" s="123"/>
      <c r="BA417" s="123"/>
      <c r="BB417" s="123"/>
      <c r="BC417" s="123"/>
      <c r="BD417" s="123"/>
      <c r="BE417" s="124"/>
      <c r="BF417" s="123"/>
      <c r="BG417" s="123"/>
      <c r="BH417" s="94"/>
      <c r="BI417" s="94"/>
      <c r="BJ417" s="94"/>
      <c r="BK417" s="93"/>
      <c r="BL417" s="94"/>
      <c r="BM417" s="95"/>
      <c r="BN417" s="93"/>
      <c r="BO417" s="93"/>
      <c r="BP417" s="42"/>
      <c r="BQ417" s="119"/>
    </row>
    <row r="418" spans="1:69" ht="22.75" hidden="1" customHeight="1" x14ac:dyDescent="0.35">
      <c r="A418" s="133">
        <v>414</v>
      </c>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4"/>
      <c r="AC418" s="123"/>
      <c r="AD418" s="123"/>
      <c r="AE418" s="123"/>
      <c r="AF418" s="123"/>
      <c r="AG418" s="123"/>
      <c r="AH418" s="123"/>
      <c r="AI418" s="123"/>
      <c r="AJ418" s="124"/>
      <c r="AK418" s="124"/>
      <c r="AL418" s="123"/>
      <c r="AM418" s="124"/>
      <c r="AN418" s="124"/>
      <c r="AO418" s="124"/>
      <c r="AP418" s="124"/>
      <c r="AQ418" s="124"/>
      <c r="AR418" s="124"/>
      <c r="AS418" s="124"/>
      <c r="AT418" s="124"/>
      <c r="AU418" s="124"/>
      <c r="AV418" s="123"/>
      <c r="AW418" s="123"/>
      <c r="AX418" s="123"/>
      <c r="AY418" s="123"/>
      <c r="AZ418" s="123"/>
      <c r="BA418" s="123"/>
      <c r="BB418" s="123"/>
      <c r="BC418" s="123"/>
      <c r="BD418" s="123"/>
      <c r="BE418" s="124"/>
      <c r="BF418" s="123"/>
      <c r="BG418" s="123"/>
      <c r="BH418" s="94"/>
      <c r="BI418" s="94"/>
      <c r="BJ418" s="94"/>
      <c r="BK418" s="93"/>
      <c r="BL418" s="94"/>
      <c r="BM418" s="95"/>
      <c r="BN418" s="93"/>
      <c r="BO418" s="93"/>
      <c r="BP418" s="42"/>
      <c r="BQ418" s="119"/>
    </row>
    <row r="419" spans="1:69" ht="22.75" hidden="1" customHeight="1" x14ac:dyDescent="0.35">
      <c r="A419" s="133">
        <v>415</v>
      </c>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4"/>
      <c r="AC419" s="123"/>
      <c r="AD419" s="123"/>
      <c r="AE419" s="123"/>
      <c r="AF419" s="123"/>
      <c r="AG419" s="123"/>
      <c r="AH419" s="123"/>
      <c r="AI419" s="123"/>
      <c r="AJ419" s="124"/>
      <c r="AK419" s="124"/>
      <c r="AL419" s="123"/>
      <c r="AM419" s="124"/>
      <c r="AN419" s="124"/>
      <c r="AO419" s="124"/>
      <c r="AP419" s="124"/>
      <c r="AQ419" s="124"/>
      <c r="AR419" s="124"/>
      <c r="AS419" s="124"/>
      <c r="AT419" s="124"/>
      <c r="AU419" s="124"/>
      <c r="AV419" s="123"/>
      <c r="AW419" s="123"/>
      <c r="AX419" s="123"/>
      <c r="AY419" s="123"/>
      <c r="AZ419" s="123"/>
      <c r="BA419" s="123"/>
      <c r="BB419" s="123"/>
      <c r="BC419" s="123"/>
      <c r="BD419" s="123"/>
      <c r="BE419" s="124"/>
      <c r="BF419" s="123"/>
      <c r="BG419" s="123"/>
      <c r="BH419" s="94"/>
      <c r="BI419" s="94"/>
      <c r="BJ419" s="94"/>
      <c r="BK419" s="93"/>
      <c r="BL419" s="94"/>
      <c r="BM419" s="95"/>
      <c r="BN419" s="93"/>
      <c r="BO419" s="93"/>
      <c r="BP419" s="42"/>
      <c r="BQ419" s="119"/>
    </row>
    <row r="420" spans="1:69" ht="22.75" hidden="1" customHeight="1" x14ac:dyDescent="0.35">
      <c r="A420" s="133">
        <v>416</v>
      </c>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4"/>
      <c r="AC420" s="123"/>
      <c r="AD420" s="123"/>
      <c r="AE420" s="123"/>
      <c r="AF420" s="123"/>
      <c r="AG420" s="123"/>
      <c r="AH420" s="123"/>
      <c r="AI420" s="123"/>
      <c r="AJ420" s="124"/>
      <c r="AK420" s="124"/>
      <c r="AL420" s="123"/>
      <c r="AM420" s="124"/>
      <c r="AN420" s="124"/>
      <c r="AO420" s="124"/>
      <c r="AP420" s="124"/>
      <c r="AQ420" s="124"/>
      <c r="AR420" s="124"/>
      <c r="AS420" s="124"/>
      <c r="AT420" s="124"/>
      <c r="AU420" s="124"/>
      <c r="AV420" s="123"/>
      <c r="AW420" s="123"/>
      <c r="AX420" s="123"/>
      <c r="AY420" s="123"/>
      <c r="AZ420" s="123"/>
      <c r="BA420" s="123"/>
      <c r="BB420" s="123"/>
      <c r="BC420" s="123"/>
      <c r="BD420" s="123"/>
      <c r="BE420" s="124"/>
      <c r="BF420" s="123"/>
      <c r="BG420" s="123"/>
      <c r="BH420" s="94"/>
      <c r="BI420" s="94"/>
      <c r="BJ420" s="94"/>
      <c r="BK420" s="93"/>
      <c r="BL420" s="94"/>
      <c r="BM420" s="95"/>
      <c r="BN420" s="93"/>
      <c r="BO420" s="93"/>
      <c r="BP420" s="42"/>
      <c r="BQ420" s="119"/>
    </row>
    <row r="421" spans="1:69" ht="22.75" hidden="1" customHeight="1" x14ac:dyDescent="0.35">
      <c r="A421" s="133">
        <v>417</v>
      </c>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4"/>
      <c r="AC421" s="123"/>
      <c r="AD421" s="123"/>
      <c r="AE421" s="123"/>
      <c r="AF421" s="123"/>
      <c r="AG421" s="123"/>
      <c r="AH421" s="123"/>
      <c r="AI421" s="123"/>
      <c r="AJ421" s="124"/>
      <c r="AK421" s="124"/>
      <c r="AL421" s="123"/>
      <c r="AM421" s="124"/>
      <c r="AN421" s="124"/>
      <c r="AO421" s="124"/>
      <c r="AP421" s="124"/>
      <c r="AQ421" s="124"/>
      <c r="AR421" s="124"/>
      <c r="AS421" s="124"/>
      <c r="AT421" s="124"/>
      <c r="AU421" s="124"/>
      <c r="AV421" s="123"/>
      <c r="AW421" s="123"/>
      <c r="AX421" s="123"/>
      <c r="AY421" s="123"/>
      <c r="AZ421" s="123"/>
      <c r="BA421" s="123"/>
      <c r="BB421" s="123"/>
      <c r="BC421" s="123"/>
      <c r="BD421" s="123"/>
      <c r="BE421" s="124"/>
      <c r="BF421" s="123"/>
      <c r="BG421" s="123"/>
      <c r="BH421" s="94"/>
      <c r="BI421" s="94"/>
      <c r="BJ421" s="94"/>
      <c r="BK421" s="93"/>
      <c r="BL421" s="94"/>
      <c r="BM421" s="95"/>
      <c r="BN421" s="93"/>
      <c r="BO421" s="93"/>
      <c r="BP421" s="42"/>
      <c r="BQ421" s="119"/>
    </row>
    <row r="422" spans="1:69" ht="22.75" hidden="1" customHeight="1" x14ac:dyDescent="0.35">
      <c r="A422" s="133">
        <v>418</v>
      </c>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4"/>
      <c r="AC422" s="123"/>
      <c r="AD422" s="123"/>
      <c r="AE422" s="123"/>
      <c r="AF422" s="123"/>
      <c r="AG422" s="123"/>
      <c r="AH422" s="123"/>
      <c r="AI422" s="123"/>
      <c r="AJ422" s="124"/>
      <c r="AK422" s="124"/>
      <c r="AL422" s="123"/>
      <c r="AM422" s="124"/>
      <c r="AN422" s="124"/>
      <c r="AO422" s="124"/>
      <c r="AP422" s="124"/>
      <c r="AQ422" s="124"/>
      <c r="AR422" s="124"/>
      <c r="AS422" s="124"/>
      <c r="AT422" s="124"/>
      <c r="AU422" s="124"/>
      <c r="AV422" s="123"/>
      <c r="AW422" s="123"/>
      <c r="AX422" s="123"/>
      <c r="AY422" s="123"/>
      <c r="AZ422" s="123"/>
      <c r="BA422" s="123"/>
      <c r="BB422" s="123"/>
      <c r="BC422" s="123"/>
      <c r="BD422" s="123"/>
      <c r="BE422" s="124"/>
      <c r="BF422" s="123"/>
      <c r="BG422" s="123"/>
      <c r="BH422" s="94"/>
      <c r="BI422" s="94"/>
      <c r="BJ422" s="94"/>
      <c r="BK422" s="93"/>
      <c r="BL422" s="94"/>
      <c r="BM422" s="95"/>
      <c r="BN422" s="93"/>
      <c r="BO422" s="93"/>
      <c r="BP422" s="42"/>
      <c r="BQ422" s="119"/>
    </row>
    <row r="423" spans="1:69" ht="22.75" hidden="1" customHeight="1" x14ac:dyDescent="0.35">
      <c r="A423" s="133">
        <v>419</v>
      </c>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4"/>
      <c r="AC423" s="123"/>
      <c r="AD423" s="123"/>
      <c r="AE423" s="123"/>
      <c r="AF423" s="123"/>
      <c r="AG423" s="123"/>
      <c r="AH423" s="123"/>
      <c r="AI423" s="123"/>
      <c r="AJ423" s="124"/>
      <c r="AK423" s="124"/>
      <c r="AL423" s="123"/>
      <c r="AM423" s="124"/>
      <c r="AN423" s="124"/>
      <c r="AO423" s="124"/>
      <c r="AP423" s="124"/>
      <c r="AQ423" s="124"/>
      <c r="AR423" s="124"/>
      <c r="AS423" s="124"/>
      <c r="AT423" s="124"/>
      <c r="AU423" s="124"/>
      <c r="AV423" s="123"/>
      <c r="AW423" s="123"/>
      <c r="AX423" s="123"/>
      <c r="AY423" s="123"/>
      <c r="AZ423" s="123"/>
      <c r="BA423" s="123"/>
      <c r="BB423" s="123"/>
      <c r="BC423" s="123"/>
      <c r="BD423" s="123"/>
      <c r="BE423" s="124"/>
      <c r="BF423" s="123"/>
      <c r="BG423" s="123"/>
      <c r="BH423" s="94"/>
      <c r="BI423" s="94"/>
      <c r="BJ423" s="94"/>
      <c r="BK423" s="93"/>
      <c r="BL423" s="94"/>
      <c r="BM423" s="95"/>
      <c r="BN423" s="93"/>
      <c r="BO423" s="93"/>
      <c r="BP423" s="42"/>
      <c r="BQ423" s="119"/>
    </row>
    <row r="424" spans="1:69" ht="22.75" hidden="1" customHeight="1" x14ac:dyDescent="0.35">
      <c r="A424" s="133">
        <v>420</v>
      </c>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4"/>
      <c r="AC424" s="123"/>
      <c r="AD424" s="123"/>
      <c r="AE424" s="123"/>
      <c r="AF424" s="123"/>
      <c r="AG424" s="123"/>
      <c r="AH424" s="123"/>
      <c r="AI424" s="123"/>
      <c r="AJ424" s="124"/>
      <c r="AK424" s="124"/>
      <c r="AL424" s="123"/>
      <c r="AM424" s="124"/>
      <c r="AN424" s="124"/>
      <c r="AO424" s="124"/>
      <c r="AP424" s="124"/>
      <c r="AQ424" s="124"/>
      <c r="AR424" s="124"/>
      <c r="AS424" s="124"/>
      <c r="AT424" s="124"/>
      <c r="AU424" s="124"/>
      <c r="AV424" s="123"/>
      <c r="AW424" s="123"/>
      <c r="AX424" s="123"/>
      <c r="AY424" s="123"/>
      <c r="AZ424" s="123"/>
      <c r="BA424" s="123"/>
      <c r="BB424" s="123"/>
      <c r="BC424" s="123"/>
      <c r="BD424" s="123"/>
      <c r="BE424" s="124"/>
      <c r="BF424" s="123"/>
      <c r="BG424" s="123"/>
      <c r="BH424" s="94"/>
      <c r="BI424" s="94"/>
      <c r="BJ424" s="94"/>
      <c r="BK424" s="93"/>
      <c r="BL424" s="94"/>
      <c r="BM424" s="95"/>
      <c r="BN424" s="93"/>
      <c r="BO424" s="93"/>
      <c r="BP424" s="42"/>
      <c r="BQ424" s="119"/>
    </row>
    <row r="425" spans="1:69" ht="22.75" hidden="1" customHeight="1" x14ac:dyDescent="0.35">
      <c r="A425" s="133">
        <v>421</v>
      </c>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4"/>
      <c r="AC425" s="123"/>
      <c r="AD425" s="123"/>
      <c r="AE425" s="123"/>
      <c r="AF425" s="123"/>
      <c r="AG425" s="123"/>
      <c r="AH425" s="123"/>
      <c r="AI425" s="123"/>
      <c r="AJ425" s="124"/>
      <c r="AK425" s="124"/>
      <c r="AL425" s="123"/>
      <c r="AM425" s="124"/>
      <c r="AN425" s="124"/>
      <c r="AO425" s="124"/>
      <c r="AP425" s="124"/>
      <c r="AQ425" s="124"/>
      <c r="AR425" s="124"/>
      <c r="AS425" s="124"/>
      <c r="AT425" s="124"/>
      <c r="AU425" s="124"/>
      <c r="AV425" s="123"/>
      <c r="AW425" s="123"/>
      <c r="AX425" s="123"/>
      <c r="AY425" s="123"/>
      <c r="AZ425" s="123"/>
      <c r="BA425" s="123"/>
      <c r="BB425" s="123"/>
      <c r="BC425" s="123"/>
      <c r="BD425" s="123"/>
      <c r="BE425" s="124"/>
      <c r="BF425" s="123"/>
      <c r="BG425" s="123"/>
      <c r="BH425" s="94"/>
      <c r="BI425" s="94"/>
      <c r="BJ425" s="94"/>
      <c r="BK425" s="93"/>
      <c r="BL425" s="94"/>
      <c r="BM425" s="95"/>
      <c r="BN425" s="93"/>
      <c r="BO425" s="93"/>
      <c r="BP425" s="42"/>
      <c r="BQ425" s="119"/>
    </row>
    <row r="426" spans="1:69" hidden="1" x14ac:dyDescent="0.35">
      <c r="A426" s="133">
        <v>422</v>
      </c>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4"/>
      <c r="AC426" s="123"/>
      <c r="AD426" s="123"/>
      <c r="AE426" s="123"/>
      <c r="AF426" s="123"/>
      <c r="AG426" s="123"/>
      <c r="AH426" s="123"/>
      <c r="AI426" s="123"/>
      <c r="AJ426" s="124"/>
      <c r="AK426" s="124"/>
      <c r="AL426" s="123"/>
      <c r="AM426" s="124"/>
      <c r="AN426" s="124"/>
      <c r="AO426" s="124"/>
      <c r="AP426" s="124"/>
      <c r="AQ426" s="124"/>
      <c r="AR426" s="124"/>
      <c r="AS426" s="124"/>
      <c r="AT426" s="124"/>
      <c r="AU426" s="124"/>
      <c r="AV426" s="123"/>
      <c r="AW426" s="123"/>
      <c r="AX426" s="123"/>
      <c r="AY426" s="123"/>
      <c r="AZ426" s="123"/>
      <c r="BA426" s="123"/>
      <c r="BB426" s="123"/>
      <c r="BC426" s="123"/>
      <c r="BD426" s="123"/>
      <c r="BE426" s="124"/>
      <c r="BF426" s="123"/>
      <c r="BG426" s="123"/>
      <c r="BH426" s="94"/>
      <c r="BI426" s="94"/>
      <c r="BJ426" s="94"/>
      <c r="BK426" s="93"/>
      <c r="BL426" s="94"/>
      <c r="BM426" s="95"/>
      <c r="BN426" s="93"/>
      <c r="BO426" s="93"/>
      <c r="BP426" s="42"/>
      <c r="BQ426" s="119"/>
    </row>
    <row r="427" spans="1:69" hidden="1" x14ac:dyDescent="0.35">
      <c r="A427" s="133">
        <v>423</v>
      </c>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4"/>
      <c r="AC427" s="123"/>
      <c r="AD427" s="123"/>
      <c r="AE427" s="123"/>
      <c r="AF427" s="123"/>
      <c r="AG427" s="123"/>
      <c r="AH427" s="123"/>
      <c r="AI427" s="123"/>
      <c r="AJ427" s="124"/>
      <c r="AK427" s="124"/>
      <c r="AL427" s="123"/>
      <c r="AM427" s="124"/>
      <c r="AN427" s="124"/>
      <c r="AO427" s="124"/>
      <c r="AP427" s="124"/>
      <c r="AQ427" s="124"/>
      <c r="AR427" s="124"/>
      <c r="AS427" s="124"/>
      <c r="AT427" s="124"/>
      <c r="AU427" s="124"/>
      <c r="AV427" s="123"/>
      <c r="AW427" s="123"/>
      <c r="AX427" s="123"/>
      <c r="AY427" s="123"/>
      <c r="AZ427" s="123"/>
      <c r="BA427" s="123"/>
      <c r="BB427" s="123"/>
      <c r="BC427" s="123"/>
      <c r="BD427" s="123"/>
      <c r="BE427" s="124"/>
      <c r="BF427" s="123"/>
      <c r="BG427" s="123"/>
      <c r="BH427" s="94"/>
      <c r="BI427" s="94"/>
      <c r="BJ427" s="94"/>
      <c r="BK427" s="93"/>
      <c r="BL427" s="94"/>
      <c r="BM427" s="95"/>
      <c r="BN427" s="93"/>
      <c r="BO427" s="93"/>
      <c r="BP427" s="42"/>
      <c r="BQ427" s="119"/>
    </row>
    <row r="428" spans="1:69" hidden="1" x14ac:dyDescent="0.35">
      <c r="A428" s="133">
        <v>424</v>
      </c>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4"/>
      <c r="AC428" s="123"/>
      <c r="AD428" s="123"/>
      <c r="AE428" s="123"/>
      <c r="AF428" s="123"/>
      <c r="AG428" s="123"/>
      <c r="AH428" s="123"/>
      <c r="AI428" s="123"/>
      <c r="AJ428" s="124"/>
      <c r="AK428" s="124"/>
      <c r="AL428" s="123"/>
      <c r="AM428" s="124"/>
      <c r="AN428" s="124"/>
      <c r="AO428" s="124"/>
      <c r="AP428" s="124"/>
      <c r="AQ428" s="124"/>
      <c r="AR428" s="124"/>
      <c r="AS428" s="124"/>
      <c r="AT428" s="124"/>
      <c r="AU428" s="124"/>
      <c r="AV428" s="123"/>
      <c r="AW428" s="123"/>
      <c r="AX428" s="123"/>
      <c r="AY428" s="123"/>
      <c r="AZ428" s="123"/>
      <c r="BA428" s="123"/>
      <c r="BB428" s="123"/>
      <c r="BC428" s="123"/>
      <c r="BD428" s="123"/>
      <c r="BE428" s="124"/>
      <c r="BF428" s="123"/>
      <c r="BG428" s="123"/>
      <c r="BH428" s="94"/>
      <c r="BI428" s="94"/>
      <c r="BJ428" s="94"/>
      <c r="BK428" s="93"/>
      <c r="BL428" s="94"/>
      <c r="BM428" s="95"/>
      <c r="BN428" s="93"/>
      <c r="BO428" s="93"/>
      <c r="BP428" s="42"/>
      <c r="BQ428" s="119"/>
    </row>
    <row r="429" spans="1:69" hidden="1" x14ac:dyDescent="0.35">
      <c r="A429" s="133">
        <v>425</v>
      </c>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4"/>
      <c r="AC429" s="123"/>
      <c r="AD429" s="123"/>
      <c r="AE429" s="123"/>
      <c r="AF429" s="123"/>
      <c r="AG429" s="123"/>
      <c r="AH429" s="123"/>
      <c r="AI429" s="123"/>
      <c r="AJ429" s="124"/>
      <c r="AK429" s="124"/>
      <c r="AL429" s="123"/>
      <c r="AM429" s="124"/>
      <c r="AN429" s="124"/>
      <c r="AO429" s="124"/>
      <c r="AP429" s="124"/>
      <c r="AQ429" s="124"/>
      <c r="AR429" s="124"/>
      <c r="AS429" s="124"/>
      <c r="AT429" s="124"/>
      <c r="AU429" s="124"/>
      <c r="AV429" s="123"/>
      <c r="AW429" s="123"/>
      <c r="AX429" s="123"/>
      <c r="AY429" s="123"/>
      <c r="AZ429" s="123"/>
      <c r="BA429" s="123"/>
      <c r="BB429" s="123"/>
      <c r="BC429" s="123"/>
      <c r="BD429" s="123"/>
      <c r="BE429" s="124"/>
      <c r="BF429" s="123"/>
      <c r="BG429" s="123"/>
      <c r="BH429" s="94"/>
      <c r="BI429" s="94"/>
      <c r="BJ429" s="94"/>
      <c r="BK429" s="93"/>
      <c r="BL429" s="94"/>
      <c r="BM429" s="95"/>
      <c r="BN429" s="93"/>
      <c r="BO429" s="93"/>
      <c r="BP429" s="42"/>
      <c r="BQ429" s="119"/>
    </row>
    <row r="430" spans="1:69" hidden="1" x14ac:dyDescent="0.35">
      <c r="A430" s="133">
        <v>426</v>
      </c>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4"/>
      <c r="AC430" s="123"/>
      <c r="AD430" s="123"/>
      <c r="AE430" s="123"/>
      <c r="AF430" s="123"/>
      <c r="AG430" s="123"/>
      <c r="AH430" s="123"/>
      <c r="AI430" s="123"/>
      <c r="AJ430" s="124"/>
      <c r="AK430" s="124"/>
      <c r="AL430" s="123"/>
      <c r="AM430" s="124"/>
      <c r="AN430" s="124"/>
      <c r="AO430" s="124"/>
      <c r="AP430" s="124"/>
      <c r="AQ430" s="124"/>
      <c r="AR430" s="124"/>
      <c r="AS430" s="124"/>
      <c r="AT430" s="124"/>
      <c r="AU430" s="124"/>
      <c r="AV430" s="123"/>
      <c r="AW430" s="123"/>
      <c r="AX430" s="123"/>
      <c r="AY430" s="123"/>
      <c r="AZ430" s="123"/>
      <c r="BA430" s="123"/>
      <c r="BB430" s="123"/>
      <c r="BC430" s="123"/>
      <c r="BD430" s="123"/>
      <c r="BE430" s="124"/>
      <c r="BF430" s="123"/>
      <c r="BG430" s="123"/>
      <c r="BH430" s="94"/>
      <c r="BI430" s="94"/>
      <c r="BJ430" s="94"/>
      <c r="BK430" s="93"/>
      <c r="BL430" s="94"/>
      <c r="BM430" s="95"/>
      <c r="BN430" s="93"/>
      <c r="BO430" s="93"/>
      <c r="BP430" s="42"/>
      <c r="BQ430" s="119"/>
    </row>
    <row r="431" spans="1:69" hidden="1" x14ac:dyDescent="0.35">
      <c r="A431" s="133">
        <v>427</v>
      </c>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4"/>
      <c r="AC431" s="123"/>
      <c r="AD431" s="123"/>
      <c r="AE431" s="123"/>
      <c r="AF431" s="123"/>
      <c r="AG431" s="123"/>
      <c r="AH431" s="123"/>
      <c r="AI431" s="123"/>
      <c r="AJ431" s="124"/>
      <c r="AK431" s="124"/>
      <c r="AL431" s="123"/>
      <c r="AM431" s="124"/>
      <c r="AN431" s="124"/>
      <c r="AO431" s="124"/>
      <c r="AP431" s="124"/>
      <c r="AQ431" s="124"/>
      <c r="AR431" s="124"/>
      <c r="AS431" s="124"/>
      <c r="AT431" s="124"/>
      <c r="AU431" s="124"/>
      <c r="AV431" s="123"/>
      <c r="AW431" s="123"/>
      <c r="AX431" s="123"/>
      <c r="AY431" s="123"/>
      <c r="AZ431" s="123"/>
      <c r="BA431" s="123"/>
      <c r="BB431" s="123"/>
      <c r="BC431" s="123"/>
      <c r="BD431" s="123"/>
      <c r="BE431" s="124"/>
      <c r="BF431" s="123"/>
      <c r="BG431" s="123"/>
      <c r="BH431" s="94"/>
      <c r="BI431" s="94"/>
      <c r="BJ431" s="94"/>
      <c r="BK431" s="93"/>
      <c r="BL431" s="94"/>
      <c r="BM431" s="95"/>
      <c r="BN431" s="93"/>
      <c r="BO431" s="93"/>
      <c r="BP431" s="42"/>
      <c r="BQ431" s="119"/>
    </row>
    <row r="432" spans="1:69" hidden="1" x14ac:dyDescent="0.35">
      <c r="A432" s="133">
        <v>428</v>
      </c>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4"/>
      <c r="AC432" s="123"/>
      <c r="AD432" s="123"/>
      <c r="AE432" s="123"/>
      <c r="AF432" s="123"/>
      <c r="AG432" s="123"/>
      <c r="AH432" s="123"/>
      <c r="AI432" s="123"/>
      <c r="AJ432" s="124"/>
      <c r="AK432" s="124"/>
      <c r="AL432" s="123"/>
      <c r="AM432" s="124"/>
      <c r="AN432" s="124"/>
      <c r="AO432" s="124"/>
      <c r="AP432" s="124"/>
      <c r="AQ432" s="124"/>
      <c r="AR432" s="124"/>
      <c r="AS432" s="124"/>
      <c r="AT432" s="124"/>
      <c r="AU432" s="124"/>
      <c r="AV432" s="123"/>
      <c r="AW432" s="123"/>
      <c r="AX432" s="123"/>
      <c r="AY432" s="123"/>
      <c r="AZ432" s="123"/>
      <c r="BA432" s="123"/>
      <c r="BB432" s="123"/>
      <c r="BC432" s="123"/>
      <c r="BD432" s="123"/>
      <c r="BE432" s="124"/>
      <c r="BF432" s="123"/>
      <c r="BG432" s="123"/>
      <c r="BH432" s="94"/>
      <c r="BI432" s="94"/>
      <c r="BJ432" s="94"/>
      <c r="BK432" s="93"/>
      <c r="BL432" s="94"/>
      <c r="BM432" s="95"/>
      <c r="BN432" s="93"/>
      <c r="BO432" s="93"/>
      <c r="BP432" s="42"/>
      <c r="BQ432" s="119"/>
    </row>
    <row r="433" spans="1:69" hidden="1" x14ac:dyDescent="0.35">
      <c r="A433" s="133">
        <v>429</v>
      </c>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4"/>
      <c r="AC433" s="123"/>
      <c r="AD433" s="123"/>
      <c r="AE433" s="123"/>
      <c r="AF433" s="123"/>
      <c r="AG433" s="123"/>
      <c r="AH433" s="123"/>
      <c r="AI433" s="123"/>
      <c r="AJ433" s="124"/>
      <c r="AK433" s="124"/>
      <c r="AL433" s="123"/>
      <c r="AM433" s="124"/>
      <c r="AN433" s="124"/>
      <c r="AO433" s="124"/>
      <c r="AP433" s="124"/>
      <c r="AQ433" s="124"/>
      <c r="AR433" s="124"/>
      <c r="AS433" s="124"/>
      <c r="AT433" s="124"/>
      <c r="AU433" s="124"/>
      <c r="AV433" s="123"/>
      <c r="AW433" s="123"/>
      <c r="AX433" s="123"/>
      <c r="AY433" s="123"/>
      <c r="AZ433" s="123"/>
      <c r="BA433" s="123"/>
      <c r="BB433" s="123"/>
      <c r="BC433" s="123"/>
      <c r="BD433" s="123"/>
      <c r="BE433" s="124"/>
      <c r="BF433" s="123"/>
      <c r="BG433" s="123"/>
      <c r="BH433" s="94"/>
      <c r="BI433" s="94"/>
      <c r="BJ433" s="94"/>
      <c r="BK433" s="93"/>
      <c r="BL433" s="94"/>
      <c r="BM433" s="95"/>
      <c r="BN433" s="93"/>
      <c r="BO433" s="93"/>
      <c r="BP433" s="42"/>
      <c r="BQ433" s="119"/>
    </row>
    <row r="434" spans="1:69" hidden="1" x14ac:dyDescent="0.35">
      <c r="A434" s="133">
        <v>430</v>
      </c>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4"/>
      <c r="AC434" s="123"/>
      <c r="AD434" s="123"/>
      <c r="AE434" s="123"/>
      <c r="AF434" s="123"/>
      <c r="AG434" s="123"/>
      <c r="AH434" s="123"/>
      <c r="AI434" s="123"/>
      <c r="AJ434" s="124"/>
      <c r="AK434" s="124"/>
      <c r="AL434" s="123"/>
      <c r="AM434" s="124"/>
      <c r="AN434" s="124"/>
      <c r="AO434" s="124"/>
      <c r="AP434" s="124"/>
      <c r="AQ434" s="124"/>
      <c r="AR434" s="124"/>
      <c r="AS434" s="124"/>
      <c r="AT434" s="124"/>
      <c r="AU434" s="124"/>
      <c r="AV434" s="123"/>
      <c r="AW434" s="123"/>
      <c r="AX434" s="123"/>
      <c r="AY434" s="123"/>
      <c r="AZ434" s="123"/>
      <c r="BA434" s="123"/>
      <c r="BB434" s="123"/>
      <c r="BC434" s="123"/>
      <c r="BD434" s="123"/>
      <c r="BE434" s="124"/>
      <c r="BF434" s="123"/>
      <c r="BG434" s="123"/>
      <c r="BH434" s="94"/>
      <c r="BI434" s="94"/>
      <c r="BJ434" s="94"/>
      <c r="BK434" s="93"/>
      <c r="BL434" s="94"/>
      <c r="BM434" s="95"/>
      <c r="BN434" s="93"/>
      <c r="BO434" s="93"/>
      <c r="BP434" s="42"/>
      <c r="BQ434" s="119"/>
    </row>
    <row r="435" spans="1:69" hidden="1" x14ac:dyDescent="0.35">
      <c r="A435" s="133">
        <v>431</v>
      </c>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4"/>
      <c r="AC435" s="123"/>
      <c r="AD435" s="123"/>
      <c r="AE435" s="123"/>
      <c r="AF435" s="123"/>
      <c r="AG435" s="123"/>
      <c r="AH435" s="123"/>
      <c r="AI435" s="123"/>
      <c r="AJ435" s="124"/>
      <c r="AK435" s="124"/>
      <c r="AL435" s="123"/>
      <c r="AM435" s="124"/>
      <c r="AN435" s="124"/>
      <c r="AO435" s="124"/>
      <c r="AP435" s="124"/>
      <c r="AQ435" s="124"/>
      <c r="AR435" s="124"/>
      <c r="AS435" s="124"/>
      <c r="AT435" s="124"/>
      <c r="AU435" s="124"/>
      <c r="AV435" s="123"/>
      <c r="AW435" s="123"/>
      <c r="AX435" s="123"/>
      <c r="AY435" s="123"/>
      <c r="AZ435" s="123"/>
      <c r="BA435" s="123"/>
      <c r="BB435" s="123"/>
      <c r="BC435" s="123"/>
      <c r="BD435" s="123"/>
      <c r="BE435" s="124"/>
      <c r="BF435" s="123"/>
      <c r="BG435" s="123"/>
      <c r="BH435" s="94"/>
      <c r="BI435" s="94"/>
      <c r="BJ435" s="94"/>
      <c r="BK435" s="93"/>
      <c r="BL435" s="94"/>
      <c r="BM435" s="95"/>
      <c r="BN435" s="93"/>
      <c r="BO435" s="93"/>
      <c r="BP435" s="42"/>
      <c r="BQ435" s="119"/>
    </row>
    <row r="436" spans="1:69" hidden="1" x14ac:dyDescent="0.35">
      <c r="A436" s="133">
        <v>432</v>
      </c>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4"/>
      <c r="AC436" s="123"/>
      <c r="AD436" s="123"/>
      <c r="AE436" s="123"/>
      <c r="AF436" s="123"/>
      <c r="AG436" s="123"/>
      <c r="AH436" s="123"/>
      <c r="AI436" s="123"/>
      <c r="AJ436" s="124"/>
      <c r="AK436" s="124"/>
      <c r="AL436" s="123"/>
      <c r="AM436" s="124"/>
      <c r="AN436" s="124"/>
      <c r="AO436" s="124"/>
      <c r="AP436" s="124"/>
      <c r="AQ436" s="124"/>
      <c r="AR436" s="124"/>
      <c r="AS436" s="124"/>
      <c r="AT436" s="124"/>
      <c r="AU436" s="124"/>
      <c r="AV436" s="123"/>
      <c r="AW436" s="123"/>
      <c r="AX436" s="123"/>
      <c r="AY436" s="123"/>
      <c r="AZ436" s="123"/>
      <c r="BA436" s="123"/>
      <c r="BB436" s="123"/>
      <c r="BC436" s="123"/>
      <c r="BD436" s="123"/>
      <c r="BE436" s="124"/>
      <c r="BF436" s="123"/>
      <c r="BG436" s="123"/>
      <c r="BH436" s="94"/>
      <c r="BI436" s="94"/>
      <c r="BJ436" s="94"/>
      <c r="BK436" s="93"/>
      <c r="BL436" s="94"/>
      <c r="BM436" s="95"/>
      <c r="BN436" s="93"/>
      <c r="BO436" s="93"/>
      <c r="BP436" s="42"/>
      <c r="BQ436" s="119"/>
    </row>
    <row r="437" spans="1:69" hidden="1" x14ac:dyDescent="0.35">
      <c r="A437" s="133">
        <v>433</v>
      </c>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4"/>
      <c r="AC437" s="123"/>
      <c r="AD437" s="123"/>
      <c r="AE437" s="123"/>
      <c r="AF437" s="123"/>
      <c r="AG437" s="123"/>
      <c r="AH437" s="123"/>
      <c r="AI437" s="123"/>
      <c r="AJ437" s="124"/>
      <c r="AK437" s="124"/>
      <c r="AL437" s="123"/>
      <c r="AM437" s="124"/>
      <c r="AN437" s="124"/>
      <c r="AO437" s="124"/>
      <c r="AP437" s="124"/>
      <c r="AQ437" s="124"/>
      <c r="AR437" s="124"/>
      <c r="AS437" s="124"/>
      <c r="AT437" s="124"/>
      <c r="AU437" s="124"/>
      <c r="AV437" s="123"/>
      <c r="AW437" s="123"/>
      <c r="AX437" s="123"/>
      <c r="AY437" s="123"/>
      <c r="AZ437" s="123"/>
      <c r="BA437" s="123"/>
      <c r="BB437" s="123"/>
      <c r="BC437" s="123"/>
      <c r="BD437" s="123"/>
      <c r="BE437" s="124"/>
      <c r="BF437" s="123"/>
      <c r="BG437" s="123"/>
      <c r="BH437" s="94"/>
      <c r="BI437" s="94"/>
      <c r="BJ437" s="94"/>
      <c r="BK437" s="93"/>
      <c r="BL437" s="94"/>
      <c r="BM437" s="95"/>
      <c r="BN437" s="93"/>
      <c r="BO437" s="93"/>
      <c r="BP437" s="42"/>
      <c r="BQ437" s="119"/>
    </row>
    <row r="438" spans="1:69" hidden="1" x14ac:dyDescent="0.35">
      <c r="A438" s="133">
        <v>434</v>
      </c>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4"/>
      <c r="AC438" s="123"/>
      <c r="AD438" s="123"/>
      <c r="AE438" s="123"/>
      <c r="AF438" s="123"/>
      <c r="AG438" s="123"/>
      <c r="AH438" s="123"/>
      <c r="AI438" s="123"/>
      <c r="AJ438" s="124"/>
      <c r="AK438" s="124"/>
      <c r="AL438" s="123"/>
      <c r="AM438" s="124"/>
      <c r="AN438" s="124"/>
      <c r="AO438" s="124"/>
      <c r="AP438" s="124"/>
      <c r="AQ438" s="124"/>
      <c r="AR438" s="124"/>
      <c r="AS438" s="124"/>
      <c r="AT438" s="124"/>
      <c r="AU438" s="124"/>
      <c r="AV438" s="123"/>
      <c r="AW438" s="123"/>
      <c r="AX438" s="123"/>
      <c r="AY438" s="123"/>
      <c r="AZ438" s="123"/>
      <c r="BA438" s="123"/>
      <c r="BB438" s="123"/>
      <c r="BC438" s="123"/>
      <c r="BD438" s="123"/>
      <c r="BE438" s="124"/>
      <c r="BF438" s="123"/>
      <c r="BG438" s="123"/>
      <c r="BH438" s="94"/>
      <c r="BI438" s="94"/>
      <c r="BJ438" s="94"/>
      <c r="BK438" s="93"/>
      <c r="BL438" s="94"/>
      <c r="BM438" s="95"/>
      <c r="BN438" s="93"/>
      <c r="BO438" s="93"/>
      <c r="BP438" s="42"/>
      <c r="BQ438" s="119"/>
    </row>
    <row r="439" spans="1:69" hidden="1" x14ac:dyDescent="0.35">
      <c r="A439" s="133">
        <v>435</v>
      </c>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4"/>
      <c r="AC439" s="123"/>
      <c r="AD439" s="123"/>
      <c r="AE439" s="123"/>
      <c r="AF439" s="123"/>
      <c r="AG439" s="123"/>
      <c r="AH439" s="123"/>
      <c r="AI439" s="123"/>
      <c r="AJ439" s="124"/>
      <c r="AK439" s="124"/>
      <c r="AL439" s="123"/>
      <c r="AM439" s="124"/>
      <c r="AN439" s="124"/>
      <c r="AO439" s="124"/>
      <c r="AP439" s="124"/>
      <c r="AQ439" s="124"/>
      <c r="AR439" s="124"/>
      <c r="AS439" s="124"/>
      <c r="AT439" s="124"/>
      <c r="AU439" s="124"/>
      <c r="AV439" s="123"/>
      <c r="AW439" s="123"/>
      <c r="AX439" s="123"/>
      <c r="AY439" s="123"/>
      <c r="AZ439" s="123"/>
      <c r="BA439" s="123"/>
      <c r="BB439" s="123"/>
      <c r="BC439" s="123"/>
      <c r="BD439" s="123"/>
      <c r="BE439" s="124"/>
      <c r="BF439" s="123"/>
      <c r="BG439" s="123"/>
      <c r="BH439" s="94"/>
      <c r="BI439" s="94"/>
      <c r="BJ439" s="94"/>
      <c r="BK439" s="93"/>
      <c r="BL439" s="94"/>
      <c r="BM439" s="95"/>
      <c r="BN439" s="93"/>
      <c r="BO439" s="93"/>
      <c r="BP439" s="42"/>
      <c r="BQ439" s="119"/>
    </row>
    <row r="440" spans="1:69" hidden="1" x14ac:dyDescent="0.35">
      <c r="A440" s="133">
        <v>436</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4"/>
      <c r="AC440" s="123"/>
      <c r="AD440" s="123"/>
      <c r="AE440" s="123"/>
      <c r="AF440" s="123"/>
      <c r="AG440" s="123"/>
      <c r="AH440" s="123"/>
      <c r="AI440" s="123"/>
      <c r="AJ440" s="124"/>
      <c r="AK440" s="124"/>
      <c r="AL440" s="123"/>
      <c r="AM440" s="124"/>
      <c r="AN440" s="124"/>
      <c r="AO440" s="124"/>
      <c r="AP440" s="124"/>
      <c r="AQ440" s="124"/>
      <c r="AR440" s="124"/>
      <c r="AS440" s="124"/>
      <c r="AT440" s="124"/>
      <c r="AU440" s="124"/>
      <c r="AV440" s="123"/>
      <c r="AW440" s="123"/>
      <c r="AX440" s="123"/>
      <c r="AY440" s="123"/>
      <c r="AZ440" s="123"/>
      <c r="BA440" s="123"/>
      <c r="BB440" s="123"/>
      <c r="BC440" s="123"/>
      <c r="BD440" s="123"/>
      <c r="BE440" s="124"/>
      <c r="BF440" s="123"/>
      <c r="BG440" s="123"/>
      <c r="BH440" s="94"/>
      <c r="BI440" s="94"/>
      <c r="BJ440" s="94"/>
      <c r="BK440" s="93"/>
      <c r="BL440" s="94"/>
      <c r="BM440" s="95"/>
      <c r="BN440" s="93"/>
      <c r="BO440" s="93"/>
      <c r="BP440" s="42"/>
      <c r="BQ440" s="119"/>
    </row>
    <row r="441" spans="1:69" hidden="1" x14ac:dyDescent="0.35">
      <c r="A441" s="133">
        <v>437</v>
      </c>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4"/>
      <c r="AC441" s="123"/>
      <c r="AD441" s="123"/>
      <c r="AE441" s="123"/>
      <c r="AF441" s="123"/>
      <c r="AG441" s="123"/>
      <c r="AH441" s="123"/>
      <c r="AI441" s="123"/>
      <c r="AJ441" s="124"/>
      <c r="AK441" s="124"/>
      <c r="AL441" s="123"/>
      <c r="AM441" s="124"/>
      <c r="AN441" s="124"/>
      <c r="AO441" s="124"/>
      <c r="AP441" s="124"/>
      <c r="AQ441" s="124"/>
      <c r="AR441" s="124"/>
      <c r="AS441" s="124"/>
      <c r="AT441" s="124"/>
      <c r="AU441" s="124"/>
      <c r="AV441" s="123"/>
      <c r="AW441" s="123"/>
      <c r="AX441" s="123"/>
      <c r="AY441" s="123"/>
      <c r="AZ441" s="123"/>
      <c r="BA441" s="123"/>
      <c r="BB441" s="123"/>
      <c r="BC441" s="123"/>
      <c r="BD441" s="123"/>
      <c r="BE441" s="124"/>
      <c r="BF441" s="123"/>
      <c r="BG441" s="123"/>
      <c r="BH441" s="94"/>
      <c r="BI441" s="94"/>
      <c r="BJ441" s="94"/>
      <c r="BK441" s="93"/>
      <c r="BL441" s="94"/>
      <c r="BM441" s="95"/>
      <c r="BN441" s="93"/>
      <c r="BO441" s="93"/>
      <c r="BP441" s="42"/>
      <c r="BQ441" s="119"/>
    </row>
    <row r="442" spans="1:69" hidden="1" x14ac:dyDescent="0.35">
      <c r="A442" s="133">
        <v>438</v>
      </c>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4"/>
      <c r="AC442" s="123"/>
      <c r="AD442" s="123"/>
      <c r="AE442" s="123"/>
      <c r="AF442" s="123"/>
      <c r="AG442" s="123"/>
      <c r="AH442" s="123"/>
      <c r="AI442" s="123"/>
      <c r="AJ442" s="124"/>
      <c r="AK442" s="124"/>
      <c r="AL442" s="123"/>
      <c r="AM442" s="124"/>
      <c r="AN442" s="124"/>
      <c r="AO442" s="124"/>
      <c r="AP442" s="124"/>
      <c r="AQ442" s="124"/>
      <c r="AR442" s="124"/>
      <c r="AS442" s="124"/>
      <c r="AT442" s="124"/>
      <c r="AU442" s="124"/>
      <c r="AV442" s="123"/>
      <c r="AW442" s="123"/>
      <c r="AX442" s="123"/>
      <c r="AY442" s="123"/>
      <c r="AZ442" s="123"/>
      <c r="BA442" s="123"/>
      <c r="BB442" s="123"/>
      <c r="BC442" s="123"/>
      <c r="BD442" s="123"/>
      <c r="BE442" s="124"/>
      <c r="BF442" s="123"/>
      <c r="BG442" s="123"/>
      <c r="BH442" s="94"/>
      <c r="BI442" s="94"/>
      <c r="BJ442" s="94"/>
      <c r="BK442" s="93"/>
      <c r="BL442" s="94"/>
      <c r="BM442" s="95"/>
      <c r="BN442" s="93"/>
      <c r="BO442" s="93"/>
      <c r="BP442" s="42"/>
      <c r="BQ442" s="119"/>
    </row>
    <row r="443" spans="1:69" hidden="1" x14ac:dyDescent="0.35">
      <c r="A443" s="133">
        <v>439</v>
      </c>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4"/>
      <c r="AC443" s="123"/>
      <c r="AD443" s="123"/>
      <c r="AE443" s="123"/>
      <c r="AF443" s="123"/>
      <c r="AG443" s="123"/>
      <c r="AH443" s="123"/>
      <c r="AI443" s="123"/>
      <c r="AJ443" s="124"/>
      <c r="AK443" s="124"/>
      <c r="AL443" s="123"/>
      <c r="AM443" s="124"/>
      <c r="AN443" s="124"/>
      <c r="AO443" s="124"/>
      <c r="AP443" s="124"/>
      <c r="AQ443" s="124"/>
      <c r="AR443" s="124"/>
      <c r="AS443" s="124"/>
      <c r="AT443" s="124"/>
      <c r="AU443" s="124"/>
      <c r="AV443" s="123"/>
      <c r="AW443" s="123"/>
      <c r="AX443" s="123"/>
      <c r="AY443" s="123"/>
      <c r="AZ443" s="123"/>
      <c r="BA443" s="123"/>
      <c r="BB443" s="123"/>
      <c r="BC443" s="123"/>
      <c r="BD443" s="123"/>
      <c r="BE443" s="124"/>
      <c r="BF443" s="123"/>
      <c r="BG443" s="123"/>
      <c r="BH443" s="94"/>
      <c r="BI443" s="94"/>
      <c r="BJ443" s="94"/>
      <c r="BK443" s="93"/>
      <c r="BL443" s="94"/>
      <c r="BM443" s="95"/>
      <c r="BN443" s="93"/>
      <c r="BO443" s="93"/>
      <c r="BP443" s="42"/>
      <c r="BQ443" s="119"/>
    </row>
    <row r="444" spans="1:69" hidden="1" x14ac:dyDescent="0.35">
      <c r="A444" s="133">
        <v>440</v>
      </c>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4"/>
      <c r="AC444" s="123"/>
      <c r="AD444" s="123"/>
      <c r="AE444" s="123"/>
      <c r="AF444" s="123"/>
      <c r="AG444" s="123"/>
      <c r="AH444" s="123"/>
      <c r="AI444" s="123"/>
      <c r="AJ444" s="124"/>
      <c r="AK444" s="124"/>
      <c r="AL444" s="123"/>
      <c r="AM444" s="124"/>
      <c r="AN444" s="124"/>
      <c r="AO444" s="124"/>
      <c r="AP444" s="124"/>
      <c r="AQ444" s="124"/>
      <c r="AR444" s="124"/>
      <c r="AS444" s="124"/>
      <c r="AT444" s="124"/>
      <c r="AU444" s="124"/>
      <c r="AV444" s="123"/>
      <c r="AW444" s="123"/>
      <c r="AX444" s="123"/>
      <c r="AY444" s="123"/>
      <c r="AZ444" s="123"/>
      <c r="BA444" s="123"/>
      <c r="BB444" s="123"/>
      <c r="BC444" s="123"/>
      <c r="BD444" s="123"/>
      <c r="BE444" s="124"/>
      <c r="BF444" s="123"/>
      <c r="BG444" s="123"/>
      <c r="BH444" s="94"/>
      <c r="BI444" s="94"/>
      <c r="BJ444" s="94"/>
      <c r="BK444" s="93"/>
      <c r="BL444" s="94"/>
      <c r="BM444" s="95"/>
      <c r="BN444" s="93"/>
      <c r="BO444" s="93"/>
      <c r="BP444" s="42"/>
      <c r="BQ444" s="119"/>
    </row>
    <row r="445" spans="1:69" hidden="1" x14ac:dyDescent="0.35">
      <c r="A445" s="133">
        <v>441</v>
      </c>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4"/>
      <c r="AC445" s="123"/>
      <c r="AD445" s="123"/>
      <c r="AE445" s="123"/>
      <c r="AF445" s="123"/>
      <c r="AG445" s="123"/>
      <c r="AH445" s="123"/>
      <c r="AI445" s="123"/>
      <c r="AJ445" s="124"/>
      <c r="AK445" s="124"/>
      <c r="AL445" s="123"/>
      <c r="AM445" s="124"/>
      <c r="AN445" s="124"/>
      <c r="AO445" s="124"/>
      <c r="AP445" s="124"/>
      <c r="AQ445" s="124"/>
      <c r="AR445" s="124"/>
      <c r="AS445" s="124"/>
      <c r="AT445" s="124"/>
      <c r="AU445" s="124"/>
      <c r="AV445" s="123"/>
      <c r="AW445" s="123"/>
      <c r="AX445" s="123"/>
      <c r="AY445" s="123"/>
      <c r="AZ445" s="123"/>
      <c r="BA445" s="123"/>
      <c r="BB445" s="123"/>
      <c r="BC445" s="123"/>
      <c r="BD445" s="123"/>
      <c r="BE445" s="124"/>
      <c r="BF445" s="123"/>
      <c r="BG445" s="123"/>
      <c r="BH445" s="94"/>
      <c r="BI445" s="94"/>
      <c r="BJ445" s="94"/>
      <c r="BK445" s="93"/>
      <c r="BL445" s="94"/>
      <c r="BM445" s="95"/>
      <c r="BN445" s="93"/>
      <c r="BO445" s="93"/>
      <c r="BP445" s="42"/>
      <c r="BQ445" s="119"/>
    </row>
    <row r="446" spans="1:69" hidden="1" x14ac:dyDescent="0.35">
      <c r="A446" s="133">
        <v>442</v>
      </c>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4"/>
      <c r="AC446" s="123"/>
      <c r="AD446" s="123"/>
      <c r="AE446" s="123"/>
      <c r="AF446" s="123"/>
      <c r="AG446" s="123"/>
      <c r="AH446" s="123"/>
      <c r="AI446" s="123"/>
      <c r="AJ446" s="124"/>
      <c r="AK446" s="124"/>
      <c r="AL446" s="123"/>
      <c r="AM446" s="124"/>
      <c r="AN446" s="124"/>
      <c r="AO446" s="124"/>
      <c r="AP446" s="124"/>
      <c r="AQ446" s="124"/>
      <c r="AR446" s="124"/>
      <c r="AS446" s="124"/>
      <c r="AT446" s="124"/>
      <c r="AU446" s="124"/>
      <c r="AV446" s="123"/>
      <c r="AW446" s="123"/>
      <c r="AX446" s="123"/>
      <c r="AY446" s="123"/>
      <c r="AZ446" s="123"/>
      <c r="BA446" s="123"/>
      <c r="BB446" s="123"/>
      <c r="BC446" s="123"/>
      <c r="BD446" s="123"/>
      <c r="BE446" s="124"/>
      <c r="BF446" s="123"/>
      <c r="BG446" s="123"/>
      <c r="BH446" s="94"/>
      <c r="BI446" s="94"/>
      <c r="BJ446" s="94"/>
      <c r="BK446" s="93"/>
      <c r="BL446" s="94"/>
      <c r="BM446" s="95"/>
      <c r="BN446" s="93"/>
      <c r="BO446" s="93"/>
      <c r="BP446" s="42"/>
      <c r="BQ446" s="119"/>
    </row>
    <row r="447" spans="1:69" hidden="1" x14ac:dyDescent="0.35">
      <c r="A447" s="133">
        <v>443</v>
      </c>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4"/>
      <c r="AC447" s="123"/>
      <c r="AD447" s="123"/>
      <c r="AE447" s="123"/>
      <c r="AF447" s="123"/>
      <c r="AG447" s="123"/>
      <c r="AH447" s="123"/>
      <c r="AI447" s="123"/>
      <c r="AJ447" s="124"/>
      <c r="AK447" s="124"/>
      <c r="AL447" s="123"/>
      <c r="AM447" s="124"/>
      <c r="AN447" s="124"/>
      <c r="AO447" s="124"/>
      <c r="AP447" s="124"/>
      <c r="AQ447" s="124"/>
      <c r="AR447" s="124"/>
      <c r="AS447" s="124"/>
      <c r="AT447" s="124"/>
      <c r="AU447" s="124"/>
      <c r="AV447" s="123"/>
      <c r="AW447" s="123"/>
      <c r="AX447" s="123"/>
      <c r="AY447" s="123"/>
      <c r="AZ447" s="123"/>
      <c r="BA447" s="123"/>
      <c r="BB447" s="123"/>
      <c r="BC447" s="123"/>
      <c r="BD447" s="123"/>
      <c r="BE447" s="124"/>
      <c r="BF447" s="123"/>
      <c r="BG447" s="123"/>
      <c r="BH447" s="94"/>
      <c r="BI447" s="94"/>
      <c r="BJ447" s="94"/>
      <c r="BK447" s="93"/>
      <c r="BL447" s="94"/>
      <c r="BM447" s="95"/>
      <c r="BN447" s="93"/>
      <c r="BO447" s="93"/>
      <c r="BP447" s="42"/>
      <c r="BQ447" s="119"/>
    </row>
    <row r="448" spans="1:69" hidden="1" x14ac:dyDescent="0.35">
      <c r="A448" s="133">
        <v>444</v>
      </c>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4"/>
      <c r="AC448" s="123"/>
      <c r="AD448" s="123"/>
      <c r="AE448" s="123"/>
      <c r="AF448" s="123"/>
      <c r="AG448" s="123"/>
      <c r="AH448" s="123"/>
      <c r="AI448" s="123"/>
      <c r="AJ448" s="124"/>
      <c r="AK448" s="124"/>
      <c r="AL448" s="123"/>
      <c r="AM448" s="124"/>
      <c r="AN448" s="124"/>
      <c r="AO448" s="124"/>
      <c r="AP448" s="124"/>
      <c r="AQ448" s="124"/>
      <c r="AR448" s="124"/>
      <c r="AS448" s="124"/>
      <c r="AT448" s="124"/>
      <c r="AU448" s="124"/>
      <c r="AV448" s="123"/>
      <c r="AW448" s="123"/>
      <c r="AX448" s="123"/>
      <c r="AY448" s="123"/>
      <c r="AZ448" s="123"/>
      <c r="BA448" s="123"/>
      <c r="BB448" s="123"/>
      <c r="BC448" s="123"/>
      <c r="BD448" s="123"/>
      <c r="BE448" s="124"/>
      <c r="BF448" s="123"/>
      <c r="BG448" s="123"/>
      <c r="BH448" s="94"/>
      <c r="BI448" s="94"/>
      <c r="BJ448" s="94"/>
      <c r="BK448" s="93"/>
      <c r="BL448" s="94"/>
      <c r="BM448" s="95"/>
      <c r="BN448" s="93"/>
      <c r="BO448" s="93"/>
      <c r="BP448" s="42"/>
      <c r="BQ448" s="119"/>
    </row>
    <row r="449" spans="1:69" hidden="1" x14ac:dyDescent="0.35">
      <c r="A449" s="133">
        <v>445</v>
      </c>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4"/>
      <c r="AC449" s="123"/>
      <c r="AD449" s="123"/>
      <c r="AE449" s="123"/>
      <c r="AF449" s="123"/>
      <c r="AG449" s="123"/>
      <c r="AH449" s="123"/>
      <c r="AI449" s="123"/>
      <c r="AJ449" s="124"/>
      <c r="AK449" s="124"/>
      <c r="AL449" s="123"/>
      <c r="AM449" s="124"/>
      <c r="AN449" s="124"/>
      <c r="AO449" s="124"/>
      <c r="AP449" s="124"/>
      <c r="AQ449" s="124"/>
      <c r="AR449" s="124"/>
      <c r="AS449" s="124"/>
      <c r="AT449" s="124"/>
      <c r="AU449" s="124"/>
      <c r="AV449" s="123"/>
      <c r="AW449" s="123"/>
      <c r="AX449" s="123"/>
      <c r="AY449" s="123"/>
      <c r="AZ449" s="123"/>
      <c r="BA449" s="123"/>
      <c r="BB449" s="123"/>
      <c r="BC449" s="123"/>
      <c r="BD449" s="123"/>
      <c r="BE449" s="124"/>
      <c r="BF449" s="123"/>
      <c r="BG449" s="123"/>
      <c r="BH449" s="94"/>
      <c r="BI449" s="94"/>
      <c r="BJ449" s="94"/>
      <c r="BK449" s="93"/>
      <c r="BL449" s="94"/>
      <c r="BM449" s="95"/>
      <c r="BN449" s="93"/>
      <c r="BO449" s="93"/>
      <c r="BP449" s="42"/>
      <c r="BQ449" s="119"/>
    </row>
    <row r="450" spans="1:69" hidden="1" x14ac:dyDescent="0.35">
      <c r="A450" s="133">
        <v>446</v>
      </c>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4"/>
      <c r="AC450" s="123"/>
      <c r="AD450" s="123"/>
      <c r="AE450" s="123"/>
      <c r="AF450" s="123"/>
      <c r="AG450" s="123"/>
      <c r="AH450" s="123"/>
      <c r="AI450" s="123"/>
      <c r="AJ450" s="124"/>
      <c r="AK450" s="124"/>
      <c r="AL450" s="123"/>
      <c r="AM450" s="124"/>
      <c r="AN450" s="124"/>
      <c r="AO450" s="124"/>
      <c r="AP450" s="124"/>
      <c r="AQ450" s="124"/>
      <c r="AR450" s="124"/>
      <c r="AS450" s="124"/>
      <c r="AT450" s="124"/>
      <c r="AU450" s="124"/>
      <c r="AV450" s="123"/>
      <c r="AW450" s="123"/>
      <c r="AX450" s="123"/>
      <c r="AY450" s="123"/>
      <c r="AZ450" s="123"/>
      <c r="BA450" s="123"/>
      <c r="BB450" s="123"/>
      <c r="BC450" s="123"/>
      <c r="BD450" s="123"/>
      <c r="BE450" s="124"/>
      <c r="BF450" s="123"/>
      <c r="BG450" s="123"/>
      <c r="BH450" s="94"/>
      <c r="BI450" s="94"/>
      <c r="BJ450" s="94"/>
      <c r="BK450" s="93"/>
      <c r="BL450" s="94"/>
      <c r="BM450" s="95"/>
      <c r="BN450" s="93"/>
      <c r="BO450" s="93"/>
      <c r="BP450" s="42"/>
      <c r="BQ450" s="119"/>
    </row>
    <row r="451" spans="1:69" hidden="1" x14ac:dyDescent="0.35">
      <c r="A451" s="133">
        <v>447</v>
      </c>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4"/>
      <c r="AC451" s="123"/>
      <c r="AD451" s="123"/>
      <c r="AE451" s="123"/>
      <c r="AF451" s="123"/>
      <c r="AG451" s="123"/>
      <c r="AH451" s="123"/>
      <c r="AI451" s="123"/>
      <c r="AJ451" s="124"/>
      <c r="AK451" s="124"/>
      <c r="AL451" s="123"/>
      <c r="AM451" s="124"/>
      <c r="AN451" s="124"/>
      <c r="AO451" s="124"/>
      <c r="AP451" s="124"/>
      <c r="AQ451" s="124"/>
      <c r="AR451" s="124"/>
      <c r="AS451" s="124"/>
      <c r="AT451" s="124"/>
      <c r="AU451" s="124"/>
      <c r="AV451" s="123"/>
      <c r="AW451" s="123"/>
      <c r="AX451" s="123"/>
      <c r="AY451" s="123"/>
      <c r="AZ451" s="123"/>
      <c r="BA451" s="123"/>
      <c r="BB451" s="123"/>
      <c r="BC451" s="123"/>
      <c r="BD451" s="123"/>
      <c r="BE451" s="124"/>
      <c r="BF451" s="123"/>
      <c r="BG451" s="123"/>
      <c r="BH451" s="94"/>
      <c r="BI451" s="94"/>
      <c r="BJ451" s="94"/>
      <c r="BK451" s="93"/>
      <c r="BL451" s="94"/>
      <c r="BM451" s="95"/>
      <c r="BN451" s="93"/>
      <c r="BO451" s="93"/>
      <c r="BP451" s="42"/>
      <c r="BQ451" s="119"/>
    </row>
    <row r="452" spans="1:69" hidden="1" x14ac:dyDescent="0.35">
      <c r="A452" s="133">
        <v>448</v>
      </c>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4"/>
      <c r="AC452" s="123"/>
      <c r="AD452" s="123"/>
      <c r="AE452" s="123"/>
      <c r="AF452" s="123"/>
      <c r="AG452" s="123"/>
      <c r="AH452" s="123"/>
      <c r="AI452" s="123"/>
      <c r="AJ452" s="124"/>
      <c r="AK452" s="124"/>
      <c r="AL452" s="123"/>
      <c r="AM452" s="124"/>
      <c r="AN452" s="124"/>
      <c r="AO452" s="124"/>
      <c r="AP452" s="124"/>
      <c r="AQ452" s="124"/>
      <c r="AR452" s="124"/>
      <c r="AS452" s="124"/>
      <c r="AT452" s="124"/>
      <c r="AU452" s="124"/>
      <c r="AV452" s="123"/>
      <c r="AW452" s="123"/>
      <c r="AX452" s="123"/>
      <c r="AY452" s="123"/>
      <c r="AZ452" s="123"/>
      <c r="BA452" s="123"/>
      <c r="BB452" s="123"/>
      <c r="BC452" s="123"/>
      <c r="BD452" s="123"/>
      <c r="BE452" s="124"/>
      <c r="BF452" s="123"/>
      <c r="BG452" s="123"/>
      <c r="BH452" s="94"/>
      <c r="BI452" s="94"/>
      <c r="BJ452" s="94"/>
      <c r="BK452" s="93"/>
      <c r="BL452" s="94"/>
      <c r="BM452" s="95"/>
      <c r="BN452" s="93"/>
      <c r="BO452" s="93"/>
      <c r="BP452" s="42"/>
      <c r="BQ452" s="119"/>
    </row>
    <row r="453" spans="1:69" hidden="1" x14ac:dyDescent="0.35">
      <c r="A453" s="133">
        <v>449</v>
      </c>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4"/>
      <c r="AC453" s="123"/>
      <c r="AD453" s="123"/>
      <c r="AE453" s="123"/>
      <c r="AF453" s="123"/>
      <c r="AG453" s="123"/>
      <c r="AH453" s="123"/>
      <c r="AI453" s="123"/>
      <c r="AJ453" s="124"/>
      <c r="AK453" s="124"/>
      <c r="AL453" s="123"/>
      <c r="AM453" s="124"/>
      <c r="AN453" s="124"/>
      <c r="AO453" s="124"/>
      <c r="AP453" s="124"/>
      <c r="AQ453" s="124"/>
      <c r="AR453" s="124"/>
      <c r="AS453" s="124"/>
      <c r="AT453" s="124"/>
      <c r="AU453" s="124"/>
      <c r="AV453" s="123"/>
      <c r="AW453" s="123"/>
      <c r="AX453" s="123"/>
      <c r="AY453" s="123"/>
      <c r="AZ453" s="123"/>
      <c r="BA453" s="123"/>
      <c r="BB453" s="123"/>
      <c r="BC453" s="123"/>
      <c r="BD453" s="123"/>
      <c r="BE453" s="124"/>
      <c r="BF453" s="123"/>
      <c r="BG453" s="123"/>
      <c r="BH453" s="94"/>
      <c r="BI453" s="94"/>
      <c r="BJ453" s="94"/>
      <c r="BK453" s="93"/>
      <c r="BL453" s="94"/>
      <c r="BM453" s="95"/>
      <c r="BN453" s="93"/>
      <c r="BO453" s="93"/>
      <c r="BP453" s="42"/>
      <c r="BQ453" s="119"/>
    </row>
    <row r="454" spans="1:69" hidden="1" x14ac:dyDescent="0.35">
      <c r="A454" s="133">
        <v>450</v>
      </c>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4"/>
      <c r="AC454" s="123"/>
      <c r="AD454" s="123"/>
      <c r="AE454" s="123"/>
      <c r="AF454" s="123"/>
      <c r="AG454" s="123"/>
      <c r="AH454" s="123"/>
      <c r="AI454" s="123"/>
      <c r="AJ454" s="124"/>
      <c r="AK454" s="124"/>
      <c r="AL454" s="123"/>
      <c r="AM454" s="124"/>
      <c r="AN454" s="124"/>
      <c r="AO454" s="124"/>
      <c r="AP454" s="124"/>
      <c r="AQ454" s="124"/>
      <c r="AR454" s="124"/>
      <c r="AS454" s="124"/>
      <c r="AT454" s="124"/>
      <c r="AU454" s="124"/>
      <c r="AV454" s="123"/>
      <c r="AW454" s="123"/>
      <c r="AX454" s="123"/>
      <c r="AY454" s="123"/>
      <c r="AZ454" s="123"/>
      <c r="BA454" s="123"/>
      <c r="BB454" s="123"/>
      <c r="BC454" s="123"/>
      <c r="BD454" s="123"/>
      <c r="BE454" s="124"/>
      <c r="BF454" s="123"/>
      <c r="BG454" s="123"/>
      <c r="BH454" s="94"/>
      <c r="BI454" s="94"/>
      <c r="BJ454" s="94"/>
      <c r="BK454" s="93"/>
      <c r="BL454" s="94"/>
      <c r="BM454" s="95"/>
      <c r="BN454" s="93"/>
      <c r="BO454" s="93"/>
      <c r="BP454" s="42"/>
      <c r="BQ454" s="119"/>
    </row>
    <row r="455" spans="1:69" hidden="1" x14ac:dyDescent="0.35">
      <c r="A455" s="133">
        <v>451</v>
      </c>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4"/>
      <c r="AC455" s="123"/>
      <c r="AD455" s="123"/>
      <c r="AE455" s="123"/>
      <c r="AF455" s="123"/>
      <c r="AG455" s="123"/>
      <c r="AH455" s="123"/>
      <c r="AI455" s="123"/>
      <c r="AJ455" s="124"/>
      <c r="AK455" s="124"/>
      <c r="AL455" s="123"/>
      <c r="AM455" s="124"/>
      <c r="AN455" s="124"/>
      <c r="AO455" s="124"/>
      <c r="AP455" s="124"/>
      <c r="AQ455" s="124"/>
      <c r="AR455" s="124"/>
      <c r="AS455" s="124"/>
      <c r="AT455" s="124"/>
      <c r="AU455" s="124"/>
      <c r="AV455" s="123"/>
      <c r="AW455" s="123"/>
      <c r="AX455" s="123"/>
      <c r="AY455" s="123"/>
      <c r="AZ455" s="123"/>
      <c r="BA455" s="123"/>
      <c r="BB455" s="123"/>
      <c r="BC455" s="123"/>
      <c r="BD455" s="123"/>
      <c r="BE455" s="124"/>
      <c r="BF455" s="123"/>
      <c r="BG455" s="123"/>
      <c r="BH455" s="94"/>
      <c r="BI455" s="94"/>
      <c r="BJ455" s="94"/>
      <c r="BK455" s="93"/>
      <c r="BL455" s="94"/>
      <c r="BM455" s="95"/>
      <c r="BN455" s="93"/>
      <c r="BO455" s="93"/>
      <c r="BP455" s="42"/>
      <c r="BQ455" s="119"/>
    </row>
    <row r="456" spans="1:69" hidden="1" x14ac:dyDescent="0.35">
      <c r="A456" s="133">
        <v>452</v>
      </c>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4"/>
      <c r="AC456" s="123"/>
      <c r="AD456" s="123"/>
      <c r="AE456" s="123"/>
      <c r="AF456" s="123"/>
      <c r="AG456" s="123"/>
      <c r="AH456" s="123"/>
      <c r="AI456" s="123"/>
      <c r="AJ456" s="124"/>
      <c r="AK456" s="124"/>
      <c r="AL456" s="123"/>
      <c r="AM456" s="124"/>
      <c r="AN456" s="124"/>
      <c r="AO456" s="124"/>
      <c r="AP456" s="124"/>
      <c r="AQ456" s="124"/>
      <c r="AR456" s="124"/>
      <c r="AS456" s="124"/>
      <c r="AT456" s="124"/>
      <c r="AU456" s="124"/>
      <c r="AV456" s="123"/>
      <c r="AW456" s="123"/>
      <c r="AX456" s="123"/>
      <c r="AY456" s="123"/>
      <c r="AZ456" s="123"/>
      <c r="BA456" s="123"/>
      <c r="BB456" s="123"/>
      <c r="BC456" s="123"/>
      <c r="BD456" s="123"/>
      <c r="BE456" s="124"/>
      <c r="BF456" s="123"/>
      <c r="BG456" s="123"/>
      <c r="BH456" s="94"/>
      <c r="BI456" s="94"/>
      <c r="BJ456" s="94"/>
      <c r="BK456" s="93"/>
      <c r="BL456" s="94"/>
      <c r="BM456" s="95"/>
      <c r="BN456" s="93"/>
      <c r="BO456" s="93"/>
      <c r="BP456" s="42"/>
      <c r="BQ456" s="119"/>
    </row>
    <row r="457" spans="1:69" hidden="1" x14ac:dyDescent="0.35">
      <c r="A457" s="133">
        <v>453</v>
      </c>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4"/>
      <c r="AC457" s="123"/>
      <c r="AD457" s="123"/>
      <c r="AE457" s="123"/>
      <c r="AF457" s="123"/>
      <c r="AG457" s="123"/>
      <c r="AH457" s="123"/>
      <c r="AI457" s="123"/>
      <c r="AJ457" s="124"/>
      <c r="AK457" s="124"/>
      <c r="AL457" s="123"/>
      <c r="AM457" s="124"/>
      <c r="AN457" s="124"/>
      <c r="AO457" s="124"/>
      <c r="AP457" s="124"/>
      <c r="AQ457" s="124"/>
      <c r="AR457" s="124"/>
      <c r="AS457" s="124"/>
      <c r="AT457" s="124"/>
      <c r="AU457" s="124"/>
      <c r="AV457" s="123"/>
      <c r="AW457" s="123"/>
      <c r="AX457" s="123"/>
      <c r="AY457" s="123"/>
      <c r="AZ457" s="123"/>
      <c r="BA457" s="123"/>
      <c r="BB457" s="123"/>
      <c r="BC457" s="123"/>
      <c r="BD457" s="123"/>
      <c r="BE457" s="124"/>
      <c r="BF457" s="123"/>
      <c r="BG457" s="123"/>
      <c r="BH457" s="94"/>
      <c r="BI457" s="94"/>
      <c r="BJ457" s="94"/>
      <c r="BK457" s="93"/>
      <c r="BL457" s="94"/>
      <c r="BM457" s="95"/>
      <c r="BN457" s="93"/>
      <c r="BO457" s="93"/>
      <c r="BP457" s="42"/>
      <c r="BQ457" s="119"/>
    </row>
    <row r="458" spans="1:69" hidden="1" x14ac:dyDescent="0.35">
      <c r="A458" s="133">
        <v>454</v>
      </c>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4"/>
      <c r="AC458" s="123"/>
      <c r="AD458" s="123"/>
      <c r="AE458" s="123"/>
      <c r="AF458" s="123"/>
      <c r="AG458" s="123"/>
      <c r="AH458" s="123"/>
      <c r="AI458" s="123"/>
      <c r="AJ458" s="124"/>
      <c r="AK458" s="124"/>
      <c r="AL458" s="123"/>
      <c r="AM458" s="124"/>
      <c r="AN458" s="124"/>
      <c r="AO458" s="124"/>
      <c r="AP458" s="124"/>
      <c r="AQ458" s="124"/>
      <c r="AR458" s="124"/>
      <c r="AS458" s="124"/>
      <c r="AT458" s="124"/>
      <c r="AU458" s="124"/>
      <c r="AV458" s="123"/>
      <c r="AW458" s="123"/>
      <c r="AX458" s="123"/>
      <c r="AY458" s="123"/>
      <c r="AZ458" s="123"/>
      <c r="BA458" s="123"/>
      <c r="BB458" s="123"/>
      <c r="BC458" s="123"/>
      <c r="BD458" s="123"/>
      <c r="BE458" s="124"/>
      <c r="BF458" s="123"/>
      <c r="BG458" s="123"/>
      <c r="BH458" s="94"/>
      <c r="BI458" s="94"/>
      <c r="BJ458" s="94"/>
      <c r="BK458" s="93"/>
      <c r="BL458" s="94"/>
      <c r="BM458" s="95"/>
      <c r="BN458" s="93"/>
      <c r="BO458" s="93"/>
      <c r="BP458" s="42"/>
      <c r="BQ458" s="119"/>
    </row>
    <row r="459" spans="1:69" hidden="1" x14ac:dyDescent="0.35">
      <c r="A459" s="133">
        <v>455</v>
      </c>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4"/>
      <c r="AC459" s="123"/>
      <c r="AD459" s="123"/>
      <c r="AE459" s="123"/>
      <c r="AF459" s="123"/>
      <c r="AG459" s="123"/>
      <c r="AH459" s="123"/>
      <c r="AI459" s="123"/>
      <c r="AJ459" s="124"/>
      <c r="AK459" s="124"/>
      <c r="AL459" s="123"/>
      <c r="AM459" s="124"/>
      <c r="AN459" s="124"/>
      <c r="AO459" s="124"/>
      <c r="AP459" s="124"/>
      <c r="AQ459" s="124"/>
      <c r="AR459" s="124"/>
      <c r="AS459" s="124"/>
      <c r="AT459" s="124"/>
      <c r="AU459" s="124"/>
      <c r="AV459" s="123"/>
      <c r="AW459" s="123"/>
      <c r="AX459" s="123"/>
      <c r="AY459" s="123"/>
      <c r="AZ459" s="123"/>
      <c r="BA459" s="123"/>
      <c r="BB459" s="123"/>
      <c r="BC459" s="123"/>
      <c r="BD459" s="123"/>
      <c r="BE459" s="124"/>
      <c r="BF459" s="123"/>
      <c r="BG459" s="123"/>
      <c r="BH459" s="94"/>
      <c r="BI459" s="94"/>
      <c r="BJ459" s="94"/>
      <c r="BK459" s="93"/>
      <c r="BL459" s="94"/>
      <c r="BM459" s="95"/>
      <c r="BN459" s="93"/>
      <c r="BO459" s="93"/>
      <c r="BP459" s="42"/>
      <c r="BQ459" s="119"/>
    </row>
    <row r="460" spans="1:69" ht="22.75" hidden="1" customHeight="1" x14ac:dyDescent="0.35">
      <c r="A460" s="133">
        <v>456</v>
      </c>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4"/>
      <c r="AC460" s="123"/>
      <c r="AD460" s="123"/>
      <c r="AE460" s="123"/>
      <c r="AF460" s="123"/>
      <c r="AG460" s="123"/>
      <c r="AH460" s="123"/>
      <c r="AI460" s="123"/>
      <c r="AJ460" s="124"/>
      <c r="AK460" s="124"/>
      <c r="AL460" s="123"/>
      <c r="AM460" s="124"/>
      <c r="AN460" s="124"/>
      <c r="AO460" s="124"/>
      <c r="AP460" s="124"/>
      <c r="AQ460" s="124"/>
      <c r="AR460" s="124"/>
      <c r="AS460" s="124"/>
      <c r="AT460" s="124"/>
      <c r="AU460" s="124"/>
      <c r="AV460" s="123"/>
      <c r="AW460" s="123"/>
      <c r="AX460" s="123"/>
      <c r="AY460" s="123"/>
      <c r="AZ460" s="123"/>
      <c r="BA460" s="123"/>
      <c r="BB460" s="123"/>
      <c r="BC460" s="123"/>
      <c r="BD460" s="123"/>
      <c r="BE460" s="124"/>
      <c r="BF460" s="123"/>
      <c r="BG460" s="123"/>
      <c r="BH460" s="94"/>
      <c r="BI460" s="94"/>
      <c r="BJ460" s="94"/>
      <c r="BK460" s="93"/>
      <c r="BL460" s="94"/>
      <c r="BM460" s="95"/>
      <c r="BN460" s="93"/>
      <c r="BO460" s="93"/>
      <c r="BP460" s="42"/>
      <c r="BQ460" s="119"/>
    </row>
    <row r="461" spans="1:69" hidden="1" x14ac:dyDescent="0.35">
      <c r="A461" s="133">
        <v>457</v>
      </c>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4"/>
      <c r="AC461" s="123"/>
      <c r="AD461" s="123"/>
      <c r="AE461" s="123"/>
      <c r="AF461" s="123"/>
      <c r="AG461" s="123"/>
      <c r="AH461" s="123"/>
      <c r="AI461" s="123"/>
      <c r="AJ461" s="124"/>
      <c r="AK461" s="124"/>
      <c r="AL461" s="123"/>
      <c r="AM461" s="124"/>
      <c r="AN461" s="124"/>
      <c r="AO461" s="124"/>
      <c r="AP461" s="124"/>
      <c r="AQ461" s="124"/>
      <c r="AR461" s="124"/>
      <c r="AS461" s="124"/>
      <c r="AT461" s="124"/>
      <c r="AU461" s="124"/>
      <c r="AV461" s="123"/>
      <c r="AW461" s="123"/>
      <c r="AX461" s="123"/>
      <c r="AY461" s="123"/>
      <c r="AZ461" s="123"/>
      <c r="BA461" s="123"/>
      <c r="BB461" s="123"/>
      <c r="BC461" s="123"/>
      <c r="BD461" s="123"/>
      <c r="BE461" s="124"/>
      <c r="BF461" s="123"/>
      <c r="BG461" s="123"/>
      <c r="BH461" s="94"/>
      <c r="BI461" s="94"/>
      <c r="BJ461" s="94"/>
      <c r="BK461" s="93"/>
      <c r="BL461" s="94"/>
      <c r="BM461" s="95"/>
      <c r="BN461" s="93"/>
      <c r="BO461" s="93"/>
      <c r="BP461" s="42"/>
      <c r="BQ461" s="119"/>
    </row>
    <row r="462" spans="1:69" hidden="1" x14ac:dyDescent="0.35">
      <c r="A462" s="133">
        <v>458</v>
      </c>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4"/>
      <c r="AC462" s="123"/>
      <c r="AD462" s="123"/>
      <c r="AE462" s="123"/>
      <c r="AF462" s="123"/>
      <c r="AG462" s="123"/>
      <c r="AH462" s="123"/>
      <c r="AI462" s="123"/>
      <c r="AJ462" s="124"/>
      <c r="AK462" s="124"/>
      <c r="AL462" s="123"/>
      <c r="AM462" s="124"/>
      <c r="AN462" s="124"/>
      <c r="AO462" s="124"/>
      <c r="AP462" s="124"/>
      <c r="AQ462" s="124"/>
      <c r="AR462" s="124"/>
      <c r="AS462" s="124"/>
      <c r="AT462" s="124"/>
      <c r="AU462" s="124"/>
      <c r="AV462" s="123"/>
      <c r="AW462" s="123"/>
      <c r="AX462" s="123"/>
      <c r="AY462" s="123"/>
      <c r="AZ462" s="123"/>
      <c r="BA462" s="123"/>
      <c r="BB462" s="123"/>
      <c r="BC462" s="123"/>
      <c r="BD462" s="123"/>
      <c r="BE462" s="124"/>
      <c r="BF462" s="123"/>
      <c r="BG462" s="123"/>
      <c r="BH462" s="94"/>
      <c r="BI462" s="94"/>
      <c r="BJ462" s="94"/>
      <c r="BK462" s="93"/>
      <c r="BL462" s="94"/>
      <c r="BM462" s="95"/>
      <c r="BN462" s="93"/>
      <c r="BO462" s="93"/>
      <c r="BP462" s="42"/>
      <c r="BQ462" s="119"/>
    </row>
    <row r="463" spans="1:69" hidden="1" x14ac:dyDescent="0.35">
      <c r="A463" s="133">
        <v>459</v>
      </c>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4"/>
      <c r="AC463" s="123"/>
      <c r="AD463" s="123"/>
      <c r="AE463" s="123"/>
      <c r="AF463" s="123"/>
      <c r="AG463" s="123"/>
      <c r="AH463" s="123"/>
      <c r="AI463" s="123"/>
      <c r="AJ463" s="124"/>
      <c r="AK463" s="124"/>
      <c r="AL463" s="123"/>
      <c r="AM463" s="124"/>
      <c r="AN463" s="124"/>
      <c r="AO463" s="124"/>
      <c r="AP463" s="124"/>
      <c r="AQ463" s="124"/>
      <c r="AR463" s="124"/>
      <c r="AS463" s="124"/>
      <c r="AT463" s="124"/>
      <c r="AU463" s="124"/>
      <c r="AV463" s="123"/>
      <c r="AW463" s="123"/>
      <c r="AX463" s="123"/>
      <c r="AY463" s="123"/>
      <c r="AZ463" s="123"/>
      <c r="BA463" s="123"/>
      <c r="BB463" s="123"/>
      <c r="BC463" s="123"/>
      <c r="BD463" s="123"/>
      <c r="BE463" s="124"/>
      <c r="BF463" s="123"/>
      <c r="BG463" s="123"/>
      <c r="BH463" s="94"/>
      <c r="BI463" s="94"/>
      <c r="BJ463" s="94"/>
      <c r="BK463" s="93"/>
      <c r="BL463" s="94"/>
      <c r="BM463" s="95"/>
      <c r="BN463" s="93"/>
      <c r="BO463" s="93"/>
      <c r="BP463" s="42"/>
      <c r="BQ463" s="119"/>
    </row>
    <row r="464" spans="1:69" hidden="1" x14ac:dyDescent="0.35">
      <c r="A464" s="133">
        <v>460</v>
      </c>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4"/>
      <c r="AC464" s="123"/>
      <c r="AD464" s="123"/>
      <c r="AE464" s="123"/>
      <c r="AF464" s="123"/>
      <c r="AG464" s="123"/>
      <c r="AH464" s="123"/>
      <c r="AI464" s="123"/>
      <c r="AJ464" s="124"/>
      <c r="AK464" s="124"/>
      <c r="AL464" s="123"/>
      <c r="AM464" s="124"/>
      <c r="AN464" s="124"/>
      <c r="AO464" s="124"/>
      <c r="AP464" s="124"/>
      <c r="AQ464" s="124"/>
      <c r="AR464" s="124"/>
      <c r="AS464" s="124"/>
      <c r="AT464" s="124"/>
      <c r="AU464" s="124"/>
      <c r="AV464" s="123"/>
      <c r="AW464" s="123"/>
      <c r="AX464" s="123"/>
      <c r="AY464" s="123"/>
      <c r="AZ464" s="123"/>
      <c r="BA464" s="123"/>
      <c r="BB464" s="123"/>
      <c r="BC464" s="123"/>
      <c r="BD464" s="123"/>
      <c r="BE464" s="124"/>
      <c r="BF464" s="123"/>
      <c r="BG464" s="123"/>
      <c r="BH464" s="94"/>
      <c r="BI464" s="94"/>
      <c r="BJ464" s="94"/>
      <c r="BK464" s="93"/>
      <c r="BL464" s="94"/>
      <c r="BM464" s="95"/>
      <c r="BN464" s="93"/>
      <c r="BO464" s="93"/>
      <c r="BP464" s="42"/>
      <c r="BQ464" s="119"/>
    </row>
    <row r="465" spans="1:69" hidden="1" x14ac:dyDescent="0.35">
      <c r="A465" s="133">
        <v>461</v>
      </c>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4"/>
      <c r="AC465" s="123"/>
      <c r="AD465" s="123"/>
      <c r="AE465" s="123"/>
      <c r="AF465" s="123"/>
      <c r="AG465" s="123"/>
      <c r="AH465" s="123"/>
      <c r="AI465" s="123"/>
      <c r="AJ465" s="124"/>
      <c r="AK465" s="124"/>
      <c r="AL465" s="123"/>
      <c r="AM465" s="124"/>
      <c r="AN465" s="124"/>
      <c r="AO465" s="124"/>
      <c r="AP465" s="124"/>
      <c r="AQ465" s="124"/>
      <c r="AR465" s="124"/>
      <c r="AS465" s="124"/>
      <c r="AT465" s="124"/>
      <c r="AU465" s="124"/>
      <c r="AV465" s="123"/>
      <c r="AW465" s="123"/>
      <c r="AX465" s="123"/>
      <c r="AY465" s="123"/>
      <c r="AZ465" s="123"/>
      <c r="BA465" s="123"/>
      <c r="BB465" s="123"/>
      <c r="BC465" s="123"/>
      <c r="BD465" s="123"/>
      <c r="BE465" s="124"/>
      <c r="BF465" s="123"/>
      <c r="BG465" s="123"/>
      <c r="BH465" s="94"/>
      <c r="BI465" s="94"/>
      <c r="BJ465" s="94"/>
      <c r="BK465" s="93"/>
      <c r="BL465" s="94"/>
      <c r="BM465" s="95"/>
      <c r="BN465" s="93"/>
      <c r="BO465" s="93"/>
      <c r="BP465" s="42"/>
      <c r="BQ465" s="119"/>
    </row>
    <row r="466" spans="1:69" hidden="1" x14ac:dyDescent="0.35">
      <c r="A466" s="133">
        <v>462</v>
      </c>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4"/>
      <c r="AC466" s="123"/>
      <c r="AD466" s="123"/>
      <c r="AE466" s="123"/>
      <c r="AF466" s="123"/>
      <c r="AG466" s="123"/>
      <c r="AH466" s="123"/>
      <c r="AI466" s="123"/>
      <c r="AJ466" s="124"/>
      <c r="AK466" s="124"/>
      <c r="AL466" s="123"/>
      <c r="AM466" s="124"/>
      <c r="AN466" s="124"/>
      <c r="AO466" s="124"/>
      <c r="AP466" s="124"/>
      <c r="AQ466" s="124"/>
      <c r="AR466" s="124"/>
      <c r="AS466" s="124"/>
      <c r="AT466" s="124"/>
      <c r="AU466" s="124"/>
      <c r="AV466" s="123"/>
      <c r="AW466" s="123"/>
      <c r="AX466" s="123"/>
      <c r="AY466" s="123"/>
      <c r="AZ466" s="123"/>
      <c r="BA466" s="123"/>
      <c r="BB466" s="123"/>
      <c r="BC466" s="123"/>
      <c r="BD466" s="123"/>
      <c r="BE466" s="124"/>
      <c r="BF466" s="123"/>
      <c r="BG466" s="123"/>
      <c r="BH466" s="94"/>
      <c r="BI466" s="94"/>
      <c r="BJ466" s="94"/>
      <c r="BK466" s="93"/>
      <c r="BL466" s="94"/>
      <c r="BM466" s="95"/>
      <c r="BN466" s="93"/>
      <c r="BO466" s="93"/>
      <c r="BP466" s="42"/>
      <c r="BQ466" s="119"/>
    </row>
    <row r="467" spans="1:69" hidden="1" x14ac:dyDescent="0.35">
      <c r="A467" s="133">
        <v>463</v>
      </c>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4"/>
      <c r="AC467" s="123"/>
      <c r="AD467" s="123"/>
      <c r="AE467" s="123"/>
      <c r="AF467" s="123"/>
      <c r="AG467" s="123"/>
      <c r="AH467" s="123"/>
      <c r="AI467" s="123"/>
      <c r="AJ467" s="124"/>
      <c r="AK467" s="124"/>
      <c r="AL467" s="123"/>
      <c r="AM467" s="124"/>
      <c r="AN467" s="124"/>
      <c r="AO467" s="124"/>
      <c r="AP467" s="124"/>
      <c r="AQ467" s="124"/>
      <c r="AR467" s="124"/>
      <c r="AS467" s="124"/>
      <c r="AT467" s="124"/>
      <c r="AU467" s="124"/>
      <c r="AV467" s="123"/>
      <c r="AW467" s="123"/>
      <c r="AX467" s="123"/>
      <c r="AY467" s="123"/>
      <c r="AZ467" s="123"/>
      <c r="BA467" s="123"/>
      <c r="BB467" s="123"/>
      <c r="BC467" s="123"/>
      <c r="BD467" s="123"/>
      <c r="BE467" s="124"/>
      <c r="BF467" s="123"/>
      <c r="BG467" s="123"/>
      <c r="BH467" s="94"/>
      <c r="BI467" s="94"/>
      <c r="BJ467" s="94"/>
      <c r="BK467" s="93"/>
      <c r="BL467" s="94"/>
      <c r="BM467" s="95"/>
      <c r="BN467" s="93"/>
      <c r="BO467" s="93"/>
      <c r="BP467" s="42"/>
      <c r="BQ467" s="119"/>
    </row>
    <row r="468" spans="1:69" hidden="1" x14ac:dyDescent="0.35">
      <c r="A468" s="133">
        <v>464</v>
      </c>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4"/>
      <c r="AC468" s="123"/>
      <c r="AD468" s="123"/>
      <c r="AE468" s="123"/>
      <c r="AF468" s="123"/>
      <c r="AG468" s="123"/>
      <c r="AH468" s="123"/>
      <c r="AI468" s="123"/>
      <c r="AJ468" s="124"/>
      <c r="AK468" s="124"/>
      <c r="AL468" s="123"/>
      <c r="AM468" s="124"/>
      <c r="AN468" s="124"/>
      <c r="AO468" s="124"/>
      <c r="AP468" s="124"/>
      <c r="AQ468" s="124"/>
      <c r="AR468" s="124"/>
      <c r="AS468" s="124"/>
      <c r="AT468" s="124"/>
      <c r="AU468" s="124"/>
      <c r="AV468" s="123"/>
      <c r="AW468" s="123"/>
      <c r="AX468" s="123"/>
      <c r="AY468" s="123"/>
      <c r="AZ468" s="123"/>
      <c r="BA468" s="123"/>
      <c r="BB468" s="123"/>
      <c r="BC468" s="123"/>
      <c r="BD468" s="123"/>
      <c r="BE468" s="124"/>
      <c r="BF468" s="123"/>
      <c r="BG468" s="123"/>
      <c r="BH468" s="94"/>
      <c r="BI468" s="94"/>
      <c r="BJ468" s="94"/>
      <c r="BK468" s="93"/>
      <c r="BL468" s="94"/>
      <c r="BM468" s="95"/>
      <c r="BN468" s="93"/>
      <c r="BO468" s="93"/>
      <c r="BP468" s="42"/>
      <c r="BQ468" s="119"/>
    </row>
    <row r="469" spans="1:69" hidden="1" x14ac:dyDescent="0.35">
      <c r="A469" s="133">
        <v>465</v>
      </c>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4"/>
      <c r="AC469" s="123"/>
      <c r="AD469" s="123"/>
      <c r="AE469" s="123"/>
      <c r="AF469" s="123"/>
      <c r="AG469" s="123"/>
      <c r="AH469" s="123"/>
      <c r="AI469" s="123"/>
      <c r="AJ469" s="124"/>
      <c r="AK469" s="124"/>
      <c r="AL469" s="123"/>
      <c r="AM469" s="124"/>
      <c r="AN469" s="124"/>
      <c r="AO469" s="124"/>
      <c r="AP469" s="124"/>
      <c r="AQ469" s="124"/>
      <c r="AR469" s="124"/>
      <c r="AS469" s="124"/>
      <c r="AT469" s="124"/>
      <c r="AU469" s="124"/>
      <c r="AV469" s="123"/>
      <c r="AW469" s="123"/>
      <c r="AX469" s="123"/>
      <c r="AY469" s="123"/>
      <c r="AZ469" s="123"/>
      <c r="BA469" s="123"/>
      <c r="BB469" s="123"/>
      <c r="BC469" s="123"/>
      <c r="BD469" s="123"/>
      <c r="BE469" s="124"/>
      <c r="BF469" s="123"/>
      <c r="BG469" s="123"/>
      <c r="BH469" s="94"/>
      <c r="BI469" s="94"/>
      <c r="BJ469" s="94"/>
      <c r="BK469" s="93"/>
      <c r="BL469" s="94"/>
      <c r="BM469" s="95"/>
      <c r="BN469" s="93"/>
      <c r="BO469" s="93"/>
      <c r="BP469" s="42"/>
      <c r="BQ469" s="119"/>
    </row>
    <row r="470" spans="1:69" hidden="1" x14ac:dyDescent="0.35">
      <c r="A470" s="133">
        <v>466</v>
      </c>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4"/>
      <c r="AC470" s="123"/>
      <c r="AD470" s="123"/>
      <c r="AE470" s="123"/>
      <c r="AF470" s="123"/>
      <c r="AG470" s="123"/>
      <c r="AH470" s="123"/>
      <c r="AI470" s="123"/>
      <c r="AJ470" s="124"/>
      <c r="AK470" s="124"/>
      <c r="AL470" s="123"/>
      <c r="AM470" s="124"/>
      <c r="AN470" s="124"/>
      <c r="AO470" s="124"/>
      <c r="AP470" s="124"/>
      <c r="AQ470" s="124"/>
      <c r="AR470" s="124"/>
      <c r="AS470" s="124"/>
      <c r="AT470" s="124"/>
      <c r="AU470" s="124"/>
      <c r="AV470" s="123"/>
      <c r="AW470" s="123"/>
      <c r="AX470" s="123"/>
      <c r="AY470" s="123"/>
      <c r="AZ470" s="123"/>
      <c r="BA470" s="123"/>
      <c r="BB470" s="123"/>
      <c r="BC470" s="123"/>
      <c r="BD470" s="123"/>
      <c r="BE470" s="124"/>
      <c r="BF470" s="123"/>
      <c r="BG470" s="123"/>
      <c r="BH470" s="94"/>
      <c r="BI470" s="94"/>
      <c r="BJ470" s="94"/>
      <c r="BK470" s="93"/>
      <c r="BL470" s="94"/>
      <c r="BM470" s="95"/>
      <c r="BN470" s="93"/>
      <c r="BO470" s="93"/>
      <c r="BP470" s="42"/>
      <c r="BQ470" s="119"/>
    </row>
    <row r="471" spans="1:69" hidden="1" x14ac:dyDescent="0.35">
      <c r="A471" s="133">
        <v>467</v>
      </c>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4"/>
      <c r="AC471" s="123"/>
      <c r="AD471" s="123"/>
      <c r="AE471" s="123"/>
      <c r="AF471" s="123"/>
      <c r="AG471" s="123"/>
      <c r="AH471" s="123"/>
      <c r="AI471" s="123"/>
      <c r="AJ471" s="124"/>
      <c r="AK471" s="124"/>
      <c r="AL471" s="123"/>
      <c r="AM471" s="124"/>
      <c r="AN471" s="124"/>
      <c r="AO471" s="124"/>
      <c r="AP471" s="124"/>
      <c r="AQ471" s="124"/>
      <c r="AR471" s="124"/>
      <c r="AS471" s="124"/>
      <c r="AT471" s="124"/>
      <c r="AU471" s="124"/>
      <c r="AV471" s="123"/>
      <c r="AW471" s="123"/>
      <c r="AX471" s="123"/>
      <c r="AY471" s="123"/>
      <c r="AZ471" s="123"/>
      <c r="BA471" s="123"/>
      <c r="BB471" s="123"/>
      <c r="BC471" s="123"/>
      <c r="BD471" s="123"/>
      <c r="BE471" s="124"/>
      <c r="BF471" s="123"/>
      <c r="BG471" s="123"/>
      <c r="BH471" s="94"/>
      <c r="BI471" s="94"/>
      <c r="BJ471" s="94"/>
      <c r="BK471" s="93"/>
      <c r="BL471" s="94"/>
      <c r="BM471" s="95"/>
      <c r="BN471" s="93"/>
      <c r="BO471" s="93"/>
      <c r="BP471" s="42"/>
      <c r="BQ471" s="119"/>
    </row>
    <row r="472" spans="1:69" ht="22.75" hidden="1" customHeight="1" x14ac:dyDescent="0.35">
      <c r="A472" s="133">
        <v>468</v>
      </c>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4"/>
      <c r="AC472" s="123"/>
      <c r="AD472" s="123"/>
      <c r="AE472" s="123"/>
      <c r="AF472" s="123"/>
      <c r="AG472" s="123"/>
      <c r="AH472" s="123"/>
      <c r="AI472" s="123"/>
      <c r="AJ472" s="124"/>
      <c r="AK472" s="124"/>
      <c r="AL472" s="123"/>
      <c r="AM472" s="124"/>
      <c r="AN472" s="124"/>
      <c r="AO472" s="124"/>
      <c r="AP472" s="124"/>
      <c r="AQ472" s="124"/>
      <c r="AR472" s="124"/>
      <c r="AS472" s="124"/>
      <c r="AT472" s="124"/>
      <c r="AU472" s="124"/>
      <c r="AV472" s="123"/>
      <c r="AW472" s="123"/>
      <c r="AX472" s="123"/>
      <c r="AY472" s="123"/>
      <c r="AZ472" s="123"/>
      <c r="BA472" s="123"/>
      <c r="BB472" s="123"/>
      <c r="BC472" s="123"/>
      <c r="BD472" s="123"/>
      <c r="BE472" s="124"/>
      <c r="BF472" s="123"/>
      <c r="BG472" s="123"/>
      <c r="BH472" s="94"/>
      <c r="BI472" s="94"/>
      <c r="BJ472" s="94"/>
      <c r="BK472" s="93"/>
      <c r="BL472" s="94"/>
      <c r="BM472" s="95"/>
      <c r="BN472" s="93"/>
      <c r="BO472" s="93"/>
      <c r="BP472" s="42"/>
      <c r="BQ472" s="119"/>
    </row>
    <row r="473" spans="1:69" ht="22.75" hidden="1" customHeight="1" x14ac:dyDescent="0.35">
      <c r="A473" s="133">
        <v>469</v>
      </c>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4"/>
      <c r="AC473" s="123"/>
      <c r="AD473" s="123"/>
      <c r="AE473" s="123"/>
      <c r="AF473" s="123"/>
      <c r="AG473" s="123"/>
      <c r="AH473" s="123"/>
      <c r="AI473" s="123"/>
      <c r="AJ473" s="124"/>
      <c r="AK473" s="124"/>
      <c r="AL473" s="123"/>
      <c r="AM473" s="124"/>
      <c r="AN473" s="124"/>
      <c r="AO473" s="124"/>
      <c r="AP473" s="124"/>
      <c r="AQ473" s="124"/>
      <c r="AR473" s="124"/>
      <c r="AS473" s="124"/>
      <c r="AT473" s="124"/>
      <c r="AU473" s="124"/>
      <c r="AV473" s="123"/>
      <c r="AW473" s="123"/>
      <c r="AX473" s="123"/>
      <c r="AY473" s="123"/>
      <c r="AZ473" s="123"/>
      <c r="BA473" s="123"/>
      <c r="BB473" s="123"/>
      <c r="BC473" s="123"/>
      <c r="BD473" s="123"/>
      <c r="BE473" s="124"/>
      <c r="BF473" s="123"/>
      <c r="BG473" s="123"/>
      <c r="BH473" s="94"/>
      <c r="BI473" s="94"/>
      <c r="BJ473" s="94"/>
      <c r="BK473" s="93"/>
      <c r="BL473" s="94"/>
      <c r="BM473" s="95"/>
      <c r="BN473" s="93"/>
      <c r="BO473" s="93"/>
      <c r="BP473" s="42"/>
      <c r="BQ473" s="119"/>
    </row>
    <row r="474" spans="1:69" ht="22.75" hidden="1" customHeight="1" x14ac:dyDescent="0.35">
      <c r="A474" s="133">
        <v>470</v>
      </c>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4"/>
      <c r="AC474" s="123"/>
      <c r="AD474" s="123"/>
      <c r="AE474" s="123"/>
      <c r="AF474" s="123"/>
      <c r="AG474" s="123"/>
      <c r="AH474" s="123"/>
      <c r="AI474" s="123"/>
      <c r="AJ474" s="124"/>
      <c r="AK474" s="124"/>
      <c r="AL474" s="123"/>
      <c r="AM474" s="124"/>
      <c r="AN474" s="124"/>
      <c r="AO474" s="124"/>
      <c r="AP474" s="124"/>
      <c r="AQ474" s="124"/>
      <c r="AR474" s="124"/>
      <c r="AS474" s="124"/>
      <c r="AT474" s="124"/>
      <c r="AU474" s="124"/>
      <c r="AV474" s="123"/>
      <c r="AW474" s="123"/>
      <c r="AX474" s="123"/>
      <c r="AY474" s="123"/>
      <c r="AZ474" s="123"/>
      <c r="BA474" s="123"/>
      <c r="BB474" s="123"/>
      <c r="BC474" s="123"/>
      <c r="BD474" s="123"/>
      <c r="BE474" s="124"/>
      <c r="BF474" s="123"/>
      <c r="BG474" s="123"/>
      <c r="BH474" s="94"/>
      <c r="BI474" s="94"/>
      <c r="BJ474" s="94"/>
      <c r="BK474" s="93"/>
      <c r="BL474" s="94"/>
      <c r="BM474" s="95"/>
      <c r="BN474" s="93"/>
      <c r="BO474" s="93"/>
      <c r="BP474" s="42"/>
      <c r="BQ474" s="119"/>
    </row>
    <row r="475" spans="1:69" ht="22.75" hidden="1" customHeight="1" x14ac:dyDescent="0.35">
      <c r="A475" s="133">
        <v>471</v>
      </c>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4"/>
      <c r="AC475" s="123"/>
      <c r="AD475" s="123"/>
      <c r="AE475" s="123"/>
      <c r="AF475" s="123"/>
      <c r="AG475" s="123"/>
      <c r="AH475" s="123"/>
      <c r="AI475" s="123"/>
      <c r="AJ475" s="124"/>
      <c r="AK475" s="124"/>
      <c r="AL475" s="123"/>
      <c r="AM475" s="124"/>
      <c r="AN475" s="124"/>
      <c r="AO475" s="124"/>
      <c r="AP475" s="124"/>
      <c r="AQ475" s="124"/>
      <c r="AR475" s="124"/>
      <c r="AS475" s="124"/>
      <c r="AT475" s="124"/>
      <c r="AU475" s="124"/>
      <c r="AV475" s="123"/>
      <c r="AW475" s="123"/>
      <c r="AX475" s="123"/>
      <c r="AY475" s="123"/>
      <c r="AZ475" s="123"/>
      <c r="BA475" s="123"/>
      <c r="BB475" s="123"/>
      <c r="BC475" s="123"/>
      <c r="BD475" s="123"/>
      <c r="BE475" s="124"/>
      <c r="BF475" s="123"/>
      <c r="BG475" s="123"/>
      <c r="BH475" s="94"/>
      <c r="BI475" s="94"/>
      <c r="BJ475" s="94"/>
      <c r="BK475" s="93"/>
      <c r="BL475" s="94"/>
      <c r="BM475" s="95"/>
      <c r="BN475" s="93"/>
      <c r="BO475" s="93"/>
      <c r="BP475" s="42"/>
      <c r="BQ475" s="119"/>
    </row>
    <row r="476" spans="1:69" ht="22.75" hidden="1" customHeight="1" x14ac:dyDescent="0.35">
      <c r="A476" s="133">
        <v>472</v>
      </c>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4"/>
      <c r="AC476" s="123"/>
      <c r="AD476" s="123"/>
      <c r="AE476" s="123"/>
      <c r="AF476" s="123"/>
      <c r="AG476" s="123"/>
      <c r="AH476" s="123"/>
      <c r="AI476" s="123"/>
      <c r="AJ476" s="124"/>
      <c r="AK476" s="124"/>
      <c r="AL476" s="123"/>
      <c r="AM476" s="124"/>
      <c r="AN476" s="124"/>
      <c r="AO476" s="124"/>
      <c r="AP476" s="124"/>
      <c r="AQ476" s="124"/>
      <c r="AR476" s="124"/>
      <c r="AS476" s="124"/>
      <c r="AT476" s="124"/>
      <c r="AU476" s="124"/>
      <c r="AV476" s="123"/>
      <c r="AW476" s="123"/>
      <c r="AX476" s="123"/>
      <c r="AY476" s="123"/>
      <c r="AZ476" s="123"/>
      <c r="BA476" s="123"/>
      <c r="BB476" s="123"/>
      <c r="BC476" s="123"/>
      <c r="BD476" s="123"/>
      <c r="BE476" s="124"/>
      <c r="BF476" s="123"/>
      <c r="BG476" s="123"/>
      <c r="BH476" s="94"/>
      <c r="BI476" s="94"/>
      <c r="BJ476" s="94"/>
      <c r="BK476" s="93"/>
      <c r="BL476" s="94"/>
      <c r="BM476" s="95"/>
      <c r="BN476" s="93"/>
      <c r="BO476" s="93"/>
      <c r="BP476" s="42"/>
      <c r="BQ476" s="119"/>
    </row>
    <row r="477" spans="1:69" ht="22.75" hidden="1" customHeight="1" x14ac:dyDescent="0.35">
      <c r="A477" s="133">
        <v>473</v>
      </c>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4"/>
      <c r="AC477" s="123"/>
      <c r="AD477" s="123"/>
      <c r="AE477" s="123"/>
      <c r="AF477" s="123"/>
      <c r="AG477" s="123"/>
      <c r="AH477" s="123"/>
      <c r="AI477" s="123"/>
      <c r="AJ477" s="124"/>
      <c r="AK477" s="124"/>
      <c r="AL477" s="123"/>
      <c r="AM477" s="124"/>
      <c r="AN477" s="124"/>
      <c r="AO477" s="124"/>
      <c r="AP477" s="124"/>
      <c r="AQ477" s="124"/>
      <c r="AR477" s="124"/>
      <c r="AS477" s="124"/>
      <c r="AT477" s="124"/>
      <c r="AU477" s="124"/>
      <c r="AV477" s="123"/>
      <c r="AW477" s="123"/>
      <c r="AX477" s="123"/>
      <c r="AY477" s="123"/>
      <c r="AZ477" s="123"/>
      <c r="BA477" s="123"/>
      <c r="BB477" s="123"/>
      <c r="BC477" s="123"/>
      <c r="BD477" s="123"/>
      <c r="BE477" s="124"/>
      <c r="BF477" s="123"/>
      <c r="BG477" s="123"/>
      <c r="BH477" s="94"/>
      <c r="BI477" s="94"/>
      <c r="BJ477" s="94"/>
      <c r="BK477" s="93"/>
      <c r="BL477" s="94"/>
      <c r="BM477" s="95"/>
      <c r="BN477" s="93"/>
      <c r="BO477" s="93"/>
      <c r="BP477" s="42"/>
      <c r="BQ477" s="119"/>
    </row>
    <row r="478" spans="1:69" ht="22.75" hidden="1" customHeight="1" x14ac:dyDescent="0.35">
      <c r="A478" s="133">
        <v>474</v>
      </c>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4"/>
      <c r="AC478" s="123"/>
      <c r="AD478" s="123"/>
      <c r="AE478" s="123"/>
      <c r="AF478" s="123"/>
      <c r="AG478" s="123"/>
      <c r="AH478" s="123"/>
      <c r="AI478" s="123"/>
      <c r="AJ478" s="124"/>
      <c r="AK478" s="124"/>
      <c r="AL478" s="123"/>
      <c r="AM478" s="124"/>
      <c r="AN478" s="124"/>
      <c r="AO478" s="124"/>
      <c r="AP478" s="124"/>
      <c r="AQ478" s="124"/>
      <c r="AR478" s="124"/>
      <c r="AS478" s="124"/>
      <c r="AT478" s="124"/>
      <c r="AU478" s="124"/>
      <c r="AV478" s="123"/>
      <c r="AW478" s="123"/>
      <c r="AX478" s="123"/>
      <c r="AY478" s="123"/>
      <c r="AZ478" s="123"/>
      <c r="BA478" s="123"/>
      <c r="BB478" s="123"/>
      <c r="BC478" s="123"/>
      <c r="BD478" s="123"/>
      <c r="BE478" s="124"/>
      <c r="BF478" s="123"/>
      <c r="BG478" s="123"/>
      <c r="BH478" s="94"/>
      <c r="BI478" s="94"/>
      <c r="BJ478" s="94"/>
      <c r="BK478" s="93"/>
      <c r="BL478" s="94"/>
      <c r="BM478" s="95"/>
      <c r="BN478" s="93"/>
      <c r="BO478" s="93"/>
      <c r="BP478" s="42"/>
      <c r="BQ478" s="119"/>
    </row>
    <row r="479" spans="1:69" ht="22.75" hidden="1" customHeight="1" x14ac:dyDescent="0.35">
      <c r="A479" s="133">
        <v>475</v>
      </c>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4"/>
      <c r="AC479" s="123"/>
      <c r="AD479" s="123"/>
      <c r="AE479" s="123"/>
      <c r="AF479" s="123"/>
      <c r="AG479" s="123"/>
      <c r="AH479" s="123"/>
      <c r="AI479" s="123"/>
      <c r="AJ479" s="124"/>
      <c r="AK479" s="124"/>
      <c r="AL479" s="123"/>
      <c r="AM479" s="124"/>
      <c r="AN479" s="124"/>
      <c r="AO479" s="124"/>
      <c r="AP479" s="124"/>
      <c r="AQ479" s="124"/>
      <c r="AR479" s="124"/>
      <c r="AS479" s="124"/>
      <c r="AT479" s="124"/>
      <c r="AU479" s="124"/>
      <c r="AV479" s="123"/>
      <c r="AW479" s="123"/>
      <c r="AX479" s="123"/>
      <c r="AY479" s="123"/>
      <c r="AZ479" s="123"/>
      <c r="BA479" s="123"/>
      <c r="BB479" s="123"/>
      <c r="BC479" s="123"/>
      <c r="BD479" s="123"/>
      <c r="BE479" s="124"/>
      <c r="BF479" s="123"/>
      <c r="BG479" s="123"/>
      <c r="BH479" s="94"/>
      <c r="BI479" s="94"/>
      <c r="BJ479" s="94"/>
      <c r="BK479" s="93"/>
      <c r="BL479" s="94"/>
      <c r="BM479" s="95"/>
      <c r="BN479" s="93"/>
      <c r="BO479" s="93"/>
      <c r="BP479" s="42"/>
      <c r="BQ479" s="119"/>
    </row>
    <row r="480" spans="1:69" ht="22.75" hidden="1" customHeight="1" x14ac:dyDescent="0.35">
      <c r="A480" s="133">
        <v>476</v>
      </c>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4"/>
      <c r="AC480" s="123"/>
      <c r="AD480" s="123"/>
      <c r="AE480" s="123"/>
      <c r="AF480" s="123"/>
      <c r="AG480" s="123"/>
      <c r="AH480" s="123"/>
      <c r="AI480" s="123"/>
      <c r="AJ480" s="124"/>
      <c r="AK480" s="124"/>
      <c r="AL480" s="123"/>
      <c r="AM480" s="124"/>
      <c r="AN480" s="124"/>
      <c r="AO480" s="124"/>
      <c r="AP480" s="124"/>
      <c r="AQ480" s="124"/>
      <c r="AR480" s="124"/>
      <c r="AS480" s="124"/>
      <c r="AT480" s="124"/>
      <c r="AU480" s="124"/>
      <c r="AV480" s="123"/>
      <c r="AW480" s="123"/>
      <c r="AX480" s="123"/>
      <c r="AY480" s="123"/>
      <c r="AZ480" s="123"/>
      <c r="BA480" s="123"/>
      <c r="BB480" s="123"/>
      <c r="BC480" s="123"/>
      <c r="BD480" s="123"/>
      <c r="BE480" s="124"/>
      <c r="BF480" s="123"/>
      <c r="BG480" s="123"/>
      <c r="BH480" s="94"/>
      <c r="BI480" s="94"/>
      <c r="BJ480" s="94"/>
      <c r="BK480" s="93"/>
      <c r="BL480" s="94"/>
      <c r="BM480" s="95"/>
      <c r="BN480" s="93"/>
      <c r="BO480" s="93"/>
      <c r="BP480" s="42"/>
      <c r="BQ480" s="119"/>
    </row>
    <row r="481" spans="1:69" ht="22.75" hidden="1" customHeight="1" x14ac:dyDescent="0.35">
      <c r="A481" s="133">
        <v>477</v>
      </c>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4"/>
      <c r="AC481" s="123"/>
      <c r="AD481" s="123"/>
      <c r="AE481" s="123"/>
      <c r="AF481" s="123"/>
      <c r="AG481" s="123"/>
      <c r="AH481" s="123"/>
      <c r="AI481" s="123"/>
      <c r="AJ481" s="124"/>
      <c r="AK481" s="124"/>
      <c r="AL481" s="123"/>
      <c r="AM481" s="124"/>
      <c r="AN481" s="124"/>
      <c r="AO481" s="124"/>
      <c r="AP481" s="124"/>
      <c r="AQ481" s="124"/>
      <c r="AR481" s="124"/>
      <c r="AS481" s="124"/>
      <c r="AT481" s="124"/>
      <c r="AU481" s="124"/>
      <c r="AV481" s="123"/>
      <c r="AW481" s="123"/>
      <c r="AX481" s="123"/>
      <c r="AY481" s="123"/>
      <c r="AZ481" s="123"/>
      <c r="BA481" s="123"/>
      <c r="BB481" s="123"/>
      <c r="BC481" s="123"/>
      <c r="BD481" s="123"/>
      <c r="BE481" s="124"/>
      <c r="BF481" s="123"/>
      <c r="BG481" s="123"/>
      <c r="BH481" s="94"/>
      <c r="BI481" s="94"/>
      <c r="BJ481" s="94"/>
      <c r="BK481" s="93"/>
      <c r="BL481" s="94"/>
      <c r="BM481" s="95"/>
      <c r="BN481" s="93"/>
      <c r="BO481" s="93"/>
      <c r="BP481" s="42"/>
      <c r="BQ481" s="119"/>
    </row>
    <row r="482" spans="1:69" ht="22.75" hidden="1" customHeight="1" x14ac:dyDescent="0.35">
      <c r="A482" s="133">
        <v>478</v>
      </c>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4"/>
      <c r="AC482" s="123"/>
      <c r="AD482" s="123"/>
      <c r="AE482" s="123"/>
      <c r="AF482" s="123"/>
      <c r="AG482" s="123"/>
      <c r="AH482" s="123"/>
      <c r="AI482" s="123"/>
      <c r="AJ482" s="124"/>
      <c r="AK482" s="124"/>
      <c r="AL482" s="123"/>
      <c r="AM482" s="124"/>
      <c r="AN482" s="124"/>
      <c r="AO482" s="124"/>
      <c r="AP482" s="124"/>
      <c r="AQ482" s="124"/>
      <c r="AR482" s="124"/>
      <c r="AS482" s="124"/>
      <c r="AT482" s="124"/>
      <c r="AU482" s="124"/>
      <c r="AV482" s="123"/>
      <c r="AW482" s="123"/>
      <c r="AX482" s="123"/>
      <c r="AY482" s="123"/>
      <c r="AZ482" s="123"/>
      <c r="BA482" s="123"/>
      <c r="BB482" s="123"/>
      <c r="BC482" s="123"/>
      <c r="BD482" s="123"/>
      <c r="BE482" s="124"/>
      <c r="BF482" s="123"/>
      <c r="BG482" s="123"/>
      <c r="BH482" s="94"/>
      <c r="BI482" s="94"/>
      <c r="BJ482" s="94"/>
      <c r="BK482" s="93"/>
      <c r="BL482" s="94"/>
      <c r="BM482" s="95"/>
      <c r="BN482" s="93"/>
      <c r="BO482" s="93"/>
      <c r="BP482" s="42"/>
      <c r="BQ482" s="119"/>
    </row>
    <row r="483" spans="1:69" ht="22.75" hidden="1" customHeight="1" x14ac:dyDescent="0.35">
      <c r="A483" s="133">
        <v>479</v>
      </c>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4"/>
      <c r="AC483" s="123"/>
      <c r="AD483" s="123"/>
      <c r="AE483" s="123"/>
      <c r="AF483" s="123"/>
      <c r="AG483" s="123"/>
      <c r="AH483" s="123"/>
      <c r="AI483" s="123"/>
      <c r="AJ483" s="124"/>
      <c r="AK483" s="124"/>
      <c r="AL483" s="123"/>
      <c r="AM483" s="124"/>
      <c r="AN483" s="124"/>
      <c r="AO483" s="124"/>
      <c r="AP483" s="124"/>
      <c r="AQ483" s="124"/>
      <c r="AR483" s="124"/>
      <c r="AS483" s="124"/>
      <c r="AT483" s="124"/>
      <c r="AU483" s="124"/>
      <c r="AV483" s="123"/>
      <c r="AW483" s="123"/>
      <c r="AX483" s="123"/>
      <c r="AY483" s="123"/>
      <c r="AZ483" s="123"/>
      <c r="BA483" s="123"/>
      <c r="BB483" s="123"/>
      <c r="BC483" s="123"/>
      <c r="BD483" s="123"/>
      <c r="BE483" s="124"/>
      <c r="BF483" s="123"/>
      <c r="BG483" s="123"/>
      <c r="BH483" s="94"/>
      <c r="BI483" s="94"/>
      <c r="BJ483" s="94"/>
      <c r="BK483" s="93"/>
      <c r="BL483" s="94"/>
      <c r="BM483" s="95"/>
      <c r="BN483" s="93"/>
      <c r="BO483" s="93"/>
      <c r="BP483" s="42"/>
      <c r="BQ483" s="119"/>
    </row>
    <row r="484" spans="1:69" ht="22.75" hidden="1" customHeight="1" x14ac:dyDescent="0.35">
      <c r="A484" s="133">
        <v>480</v>
      </c>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4"/>
      <c r="AC484" s="123"/>
      <c r="AD484" s="123"/>
      <c r="AE484" s="123"/>
      <c r="AF484" s="123"/>
      <c r="AG484" s="123"/>
      <c r="AH484" s="123"/>
      <c r="AI484" s="123"/>
      <c r="AJ484" s="124"/>
      <c r="AK484" s="124"/>
      <c r="AL484" s="123"/>
      <c r="AM484" s="124"/>
      <c r="AN484" s="124"/>
      <c r="AO484" s="124"/>
      <c r="AP484" s="124"/>
      <c r="AQ484" s="124"/>
      <c r="AR484" s="124"/>
      <c r="AS484" s="124"/>
      <c r="AT484" s="124"/>
      <c r="AU484" s="124"/>
      <c r="AV484" s="123"/>
      <c r="AW484" s="123"/>
      <c r="AX484" s="123"/>
      <c r="AY484" s="123"/>
      <c r="AZ484" s="123"/>
      <c r="BA484" s="123"/>
      <c r="BB484" s="123"/>
      <c r="BC484" s="123"/>
      <c r="BD484" s="123"/>
      <c r="BE484" s="124"/>
      <c r="BF484" s="123"/>
      <c r="BG484" s="123"/>
      <c r="BH484" s="94"/>
      <c r="BI484" s="94"/>
      <c r="BJ484" s="94"/>
      <c r="BK484" s="93"/>
      <c r="BL484" s="94"/>
      <c r="BM484" s="95"/>
      <c r="BN484" s="93"/>
      <c r="BO484" s="93"/>
      <c r="BP484" s="42"/>
      <c r="BQ484" s="119"/>
    </row>
    <row r="485" spans="1:69" ht="22.75" hidden="1" customHeight="1" x14ac:dyDescent="0.35">
      <c r="A485" s="133">
        <v>481</v>
      </c>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4"/>
      <c r="AC485" s="123"/>
      <c r="AD485" s="123"/>
      <c r="AE485" s="123"/>
      <c r="AF485" s="123"/>
      <c r="AG485" s="123"/>
      <c r="AH485" s="123"/>
      <c r="AI485" s="123"/>
      <c r="AJ485" s="124"/>
      <c r="AK485" s="124"/>
      <c r="AL485" s="123"/>
      <c r="AM485" s="124"/>
      <c r="AN485" s="124"/>
      <c r="AO485" s="124"/>
      <c r="AP485" s="124"/>
      <c r="AQ485" s="124"/>
      <c r="AR485" s="124"/>
      <c r="AS485" s="124"/>
      <c r="AT485" s="124"/>
      <c r="AU485" s="124"/>
      <c r="AV485" s="123"/>
      <c r="AW485" s="123"/>
      <c r="AX485" s="123"/>
      <c r="AY485" s="123"/>
      <c r="AZ485" s="123"/>
      <c r="BA485" s="123"/>
      <c r="BB485" s="123"/>
      <c r="BC485" s="123"/>
      <c r="BD485" s="123"/>
      <c r="BE485" s="124"/>
      <c r="BF485" s="123"/>
      <c r="BG485" s="123"/>
      <c r="BH485" s="94"/>
      <c r="BI485" s="94"/>
      <c r="BJ485" s="94"/>
      <c r="BK485" s="93"/>
      <c r="BL485" s="94"/>
      <c r="BM485" s="95"/>
      <c r="BN485" s="93"/>
      <c r="BO485" s="93"/>
      <c r="BP485" s="42"/>
      <c r="BQ485" s="119"/>
    </row>
    <row r="486" spans="1:69" hidden="1" x14ac:dyDescent="0.35">
      <c r="A486" s="133">
        <v>482</v>
      </c>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4"/>
      <c r="AC486" s="123"/>
      <c r="AD486" s="123"/>
      <c r="AE486" s="123"/>
      <c r="AF486" s="123"/>
      <c r="AG486" s="123"/>
      <c r="AH486" s="123"/>
      <c r="AI486" s="123"/>
      <c r="AJ486" s="124"/>
      <c r="AK486" s="124"/>
      <c r="AL486" s="123"/>
      <c r="AM486" s="124"/>
      <c r="AN486" s="124"/>
      <c r="AO486" s="124"/>
      <c r="AP486" s="124"/>
      <c r="AQ486" s="124"/>
      <c r="AR486" s="124"/>
      <c r="AS486" s="124"/>
      <c r="AT486" s="124"/>
      <c r="AU486" s="124"/>
      <c r="AV486" s="123"/>
      <c r="AW486" s="123"/>
      <c r="AX486" s="123"/>
      <c r="AY486" s="123"/>
      <c r="AZ486" s="123"/>
      <c r="BA486" s="123"/>
      <c r="BB486" s="123"/>
      <c r="BC486" s="123"/>
      <c r="BD486" s="123"/>
      <c r="BE486" s="124"/>
      <c r="BF486" s="123"/>
      <c r="BG486" s="123"/>
      <c r="BH486" s="94"/>
      <c r="BI486" s="94"/>
      <c r="BJ486" s="94"/>
      <c r="BK486" s="93"/>
      <c r="BL486" s="94"/>
      <c r="BM486" s="95"/>
      <c r="BN486" s="93"/>
      <c r="BO486" s="93"/>
      <c r="BP486" s="42"/>
      <c r="BQ486" s="119"/>
    </row>
    <row r="487" spans="1:69" hidden="1" x14ac:dyDescent="0.35">
      <c r="A487" s="133">
        <v>483</v>
      </c>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4"/>
      <c r="AC487" s="123"/>
      <c r="AD487" s="123"/>
      <c r="AE487" s="123"/>
      <c r="AF487" s="123"/>
      <c r="AG487" s="123"/>
      <c r="AH487" s="123"/>
      <c r="AI487" s="123"/>
      <c r="AJ487" s="124"/>
      <c r="AK487" s="124"/>
      <c r="AL487" s="123"/>
      <c r="AM487" s="124"/>
      <c r="AN487" s="124"/>
      <c r="AO487" s="124"/>
      <c r="AP487" s="124"/>
      <c r="AQ487" s="124"/>
      <c r="AR487" s="124"/>
      <c r="AS487" s="124"/>
      <c r="AT487" s="124"/>
      <c r="AU487" s="124"/>
      <c r="AV487" s="123"/>
      <c r="AW487" s="123"/>
      <c r="AX487" s="123"/>
      <c r="AY487" s="123"/>
      <c r="AZ487" s="123"/>
      <c r="BA487" s="123"/>
      <c r="BB487" s="123"/>
      <c r="BC487" s="123"/>
      <c r="BD487" s="123"/>
      <c r="BE487" s="124"/>
      <c r="BF487" s="123"/>
      <c r="BG487" s="123"/>
      <c r="BH487" s="94"/>
      <c r="BI487" s="94"/>
      <c r="BJ487" s="94"/>
      <c r="BK487" s="93"/>
      <c r="BL487" s="94"/>
      <c r="BM487" s="95"/>
      <c r="BN487" s="93"/>
      <c r="BO487" s="93"/>
      <c r="BP487" s="42"/>
      <c r="BQ487" s="119"/>
    </row>
    <row r="488" spans="1:69" hidden="1" x14ac:dyDescent="0.35">
      <c r="A488" s="133">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4"/>
      <c r="BI488" s="94"/>
      <c r="BJ488" s="94"/>
      <c r="BK488" s="93"/>
      <c r="BL488" s="94"/>
      <c r="BM488" s="95"/>
      <c r="BN488" s="93"/>
      <c r="BO488" s="93"/>
      <c r="BP488" s="42"/>
      <c r="BQ488" s="119"/>
    </row>
    <row r="489" spans="1:69" hidden="1" x14ac:dyDescent="0.35">
      <c r="A489" s="133">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4"/>
      <c r="BI489" s="94"/>
      <c r="BJ489" s="94"/>
      <c r="BK489" s="93"/>
      <c r="BL489" s="94"/>
      <c r="BM489" s="95"/>
      <c r="BN489" s="93"/>
      <c r="BO489" s="93"/>
      <c r="BP489" s="42"/>
      <c r="BQ489" s="119"/>
    </row>
    <row r="490" spans="1:69" ht="22.75" hidden="1" customHeight="1" x14ac:dyDescent="0.35">
      <c r="A490" s="133">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4"/>
      <c r="BI490" s="94"/>
      <c r="BJ490" s="94"/>
      <c r="BK490" s="93"/>
      <c r="BL490" s="94"/>
      <c r="BM490" s="95"/>
      <c r="BN490" s="93"/>
      <c r="BO490" s="93"/>
      <c r="BP490" s="42"/>
      <c r="BQ490" s="119"/>
    </row>
    <row r="491" spans="1:69" hidden="1" x14ac:dyDescent="0.35">
      <c r="A491" s="133">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4"/>
      <c r="BI491" s="94"/>
      <c r="BJ491" s="94"/>
      <c r="BK491" s="93"/>
      <c r="BL491" s="94"/>
      <c r="BM491" s="95"/>
      <c r="BN491" s="93"/>
      <c r="BO491" s="93"/>
      <c r="BP491" s="42"/>
      <c r="BQ491" s="119"/>
    </row>
    <row r="492" spans="1:69" hidden="1" x14ac:dyDescent="0.35">
      <c r="A492" s="133">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4"/>
      <c r="BI492" s="94"/>
      <c r="BJ492" s="94"/>
      <c r="BK492" s="93"/>
      <c r="BL492" s="94"/>
      <c r="BM492" s="95"/>
      <c r="BN492" s="93"/>
      <c r="BO492" s="93"/>
      <c r="BP492" s="42"/>
      <c r="BQ492" s="119"/>
    </row>
    <row r="493" spans="1:69" ht="22.75" hidden="1" customHeight="1" x14ac:dyDescent="0.35">
      <c r="A493" s="133">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4"/>
      <c r="BI493" s="94"/>
      <c r="BJ493" s="94"/>
      <c r="BK493" s="93"/>
      <c r="BL493" s="94"/>
      <c r="BM493" s="95"/>
      <c r="BN493" s="93"/>
      <c r="BO493" s="93"/>
      <c r="BP493" s="42"/>
      <c r="BQ493" s="119"/>
    </row>
    <row r="494" spans="1:69" hidden="1" x14ac:dyDescent="0.35">
      <c r="A494" s="133">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4"/>
      <c r="BI494" s="94"/>
      <c r="BJ494" s="94"/>
      <c r="BK494" s="93"/>
      <c r="BL494" s="94"/>
      <c r="BM494" s="95"/>
      <c r="BN494" s="93"/>
      <c r="BO494" s="93"/>
      <c r="BP494" s="42"/>
      <c r="BQ494" s="119"/>
    </row>
    <row r="495" spans="1:69" ht="22.75" hidden="1" customHeight="1" x14ac:dyDescent="0.35">
      <c r="A495" s="133">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4"/>
      <c r="BI495" s="94"/>
      <c r="BJ495" s="94"/>
      <c r="BK495" s="93"/>
      <c r="BL495" s="94"/>
      <c r="BM495" s="95"/>
      <c r="BN495" s="93"/>
      <c r="BO495" s="93"/>
      <c r="BP495" s="42"/>
      <c r="BQ495" s="119"/>
    </row>
    <row r="496" spans="1:69" ht="22.75" hidden="1" customHeight="1" x14ac:dyDescent="0.35">
      <c r="A496" s="133">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4"/>
      <c r="BI496" s="94"/>
      <c r="BJ496" s="94"/>
      <c r="BK496" s="93"/>
      <c r="BL496" s="94"/>
      <c r="BM496" s="95"/>
      <c r="BN496" s="93"/>
      <c r="BO496" s="93"/>
      <c r="BP496" s="42"/>
      <c r="BQ496" s="119"/>
    </row>
    <row r="497" spans="1:69" ht="22.75" hidden="1" customHeight="1" x14ac:dyDescent="0.35">
      <c r="A497" s="133">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4"/>
      <c r="BI497" s="94"/>
      <c r="BJ497" s="94"/>
      <c r="BK497" s="93"/>
      <c r="BL497" s="94"/>
      <c r="BM497" s="95"/>
      <c r="BN497" s="93"/>
      <c r="BO497" s="93"/>
      <c r="BP497" s="42"/>
      <c r="BQ497" s="119"/>
    </row>
    <row r="498" spans="1:69" ht="22.75" hidden="1" customHeight="1" x14ac:dyDescent="0.35">
      <c r="A498" s="133">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4"/>
      <c r="BI498" s="94"/>
      <c r="BJ498" s="94"/>
      <c r="BK498" s="93"/>
      <c r="BL498" s="94"/>
      <c r="BM498" s="95"/>
      <c r="BN498" s="93"/>
      <c r="BO498" s="93"/>
      <c r="BP498" s="42"/>
      <c r="BQ498" s="119"/>
    </row>
    <row r="499" spans="1:69" ht="22.75" hidden="1" customHeight="1" x14ac:dyDescent="0.35">
      <c r="A499" s="133">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4"/>
      <c r="BI499" s="94"/>
      <c r="BJ499" s="94"/>
      <c r="BK499" s="93"/>
      <c r="BL499" s="94"/>
      <c r="BM499" s="95"/>
      <c r="BN499" s="93"/>
      <c r="BO499" s="93"/>
      <c r="BP499" s="42"/>
      <c r="BQ499" s="119"/>
    </row>
    <row r="500" spans="1:69" ht="22.75" hidden="1" customHeight="1" x14ac:dyDescent="0.35">
      <c r="A500" s="133">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4"/>
      <c r="BI500" s="94"/>
      <c r="BJ500" s="94"/>
      <c r="BK500" s="93"/>
      <c r="BL500" s="94"/>
      <c r="BM500" s="95"/>
      <c r="BN500" s="93"/>
      <c r="BO500" s="93"/>
      <c r="BP500" s="42"/>
      <c r="BQ500" s="119"/>
    </row>
    <row r="501" spans="1:69" hidden="1" x14ac:dyDescent="0.35">
      <c r="A501" s="133">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4"/>
      <c r="BI501" s="94"/>
      <c r="BJ501" s="94"/>
      <c r="BK501" s="93"/>
      <c r="BL501" s="94"/>
      <c r="BM501" s="95"/>
      <c r="BN501" s="93"/>
      <c r="BO501" s="93"/>
      <c r="BP501" s="42"/>
      <c r="BQ501" s="119"/>
    </row>
    <row r="502" spans="1:69" ht="22.75" hidden="1" customHeight="1" x14ac:dyDescent="0.35">
      <c r="A502" s="133">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4"/>
      <c r="BI502" s="94"/>
      <c r="BJ502" s="94"/>
      <c r="BK502" s="93"/>
      <c r="BL502" s="94"/>
      <c r="BM502" s="95"/>
      <c r="BN502" s="93"/>
      <c r="BO502" s="93"/>
      <c r="BP502" s="42"/>
      <c r="BQ502" s="119"/>
    </row>
    <row r="503" spans="1:69" hidden="1" x14ac:dyDescent="0.35">
      <c r="A503" s="133">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4"/>
      <c r="BI503" s="94"/>
      <c r="BJ503" s="94"/>
      <c r="BK503" s="93"/>
      <c r="BL503" s="94"/>
      <c r="BM503" s="95"/>
      <c r="BN503" s="93"/>
      <c r="BO503" s="93"/>
      <c r="BP503" s="42"/>
      <c r="BQ503" s="119"/>
    </row>
    <row r="504" spans="1:69" ht="22.75" hidden="1" customHeight="1" x14ac:dyDescent="0.35">
      <c r="A504" s="133">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4"/>
      <c r="BI504" s="94"/>
      <c r="BJ504" s="94"/>
      <c r="BK504" s="93"/>
      <c r="BL504" s="94"/>
      <c r="BM504" s="95"/>
      <c r="BN504" s="93"/>
      <c r="BO504" s="93"/>
      <c r="BP504" s="42"/>
      <c r="BQ504" s="119"/>
    </row>
    <row r="505" spans="1:69" hidden="1" x14ac:dyDescent="0.35">
      <c r="A505" s="133">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4"/>
      <c r="BI505" s="94"/>
      <c r="BJ505" s="94"/>
      <c r="BK505" s="93"/>
      <c r="BL505" s="94"/>
      <c r="BM505" s="95"/>
      <c r="BN505" s="93"/>
      <c r="BO505" s="93"/>
      <c r="BP505" s="42"/>
      <c r="BQ505" s="119"/>
    </row>
    <row r="506" spans="1:69" hidden="1" x14ac:dyDescent="0.35">
      <c r="A506" s="133">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4"/>
      <c r="BI506" s="94"/>
      <c r="BJ506" s="94"/>
      <c r="BK506" s="93"/>
      <c r="BL506" s="94"/>
      <c r="BM506" s="95"/>
      <c r="BN506" s="93"/>
      <c r="BO506" s="93"/>
      <c r="BP506" s="42"/>
      <c r="BQ506" s="119"/>
    </row>
    <row r="507" spans="1:69" hidden="1" x14ac:dyDescent="0.35">
      <c r="A507" s="133">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4"/>
      <c r="BI507" s="94"/>
      <c r="BJ507" s="94"/>
      <c r="BK507" s="93"/>
      <c r="BL507" s="94"/>
      <c r="BM507" s="95"/>
      <c r="BN507" s="93"/>
      <c r="BO507" s="93"/>
      <c r="BP507" s="42"/>
      <c r="BQ507" s="119"/>
    </row>
    <row r="508" spans="1:69" hidden="1" x14ac:dyDescent="0.35">
      <c r="A508" s="133">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4"/>
      <c r="BI508" s="94"/>
      <c r="BJ508" s="94"/>
      <c r="BK508" s="93"/>
      <c r="BL508" s="94"/>
      <c r="BM508" s="95"/>
      <c r="BN508" s="93"/>
      <c r="BO508" s="93"/>
      <c r="BP508" s="42"/>
      <c r="BQ508" s="119"/>
    </row>
    <row r="509" spans="1:69" hidden="1" x14ac:dyDescent="0.35">
      <c r="A509" s="133">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4"/>
      <c r="BI509" s="94"/>
      <c r="BJ509" s="94"/>
      <c r="BK509" s="93"/>
      <c r="BL509" s="94"/>
      <c r="BM509" s="95"/>
      <c r="BN509" s="93"/>
      <c r="BO509" s="93"/>
      <c r="BP509" s="42"/>
      <c r="BQ509" s="119"/>
    </row>
    <row r="510" spans="1:69" hidden="1" x14ac:dyDescent="0.35">
      <c r="A510" s="133">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4"/>
      <c r="BI510" s="94"/>
      <c r="BJ510" s="94"/>
      <c r="BK510" s="93"/>
      <c r="BL510" s="94"/>
      <c r="BM510" s="95"/>
      <c r="BN510" s="93"/>
      <c r="BO510" s="93"/>
      <c r="BP510" s="42"/>
      <c r="BQ510" s="119"/>
    </row>
    <row r="511" spans="1:69" hidden="1" x14ac:dyDescent="0.35">
      <c r="A511" s="133">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4"/>
      <c r="BI511" s="94"/>
      <c r="BJ511" s="94"/>
      <c r="BK511" s="93"/>
      <c r="BL511" s="94"/>
      <c r="BM511" s="95"/>
      <c r="BN511" s="93"/>
      <c r="BO511" s="93"/>
      <c r="BP511" s="42"/>
      <c r="BQ511" s="119"/>
    </row>
    <row r="512" spans="1:69" hidden="1" x14ac:dyDescent="0.35">
      <c r="A512" s="133">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4"/>
      <c r="BI512" s="94"/>
      <c r="BJ512" s="94"/>
      <c r="BK512" s="93"/>
      <c r="BL512" s="94"/>
      <c r="BM512" s="95"/>
      <c r="BN512" s="93"/>
      <c r="BO512" s="93"/>
      <c r="BP512" s="42"/>
      <c r="BQ512" s="119"/>
    </row>
    <row r="513" spans="1:69" ht="22.75" hidden="1" customHeight="1" x14ac:dyDescent="0.35">
      <c r="A513" s="133">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4"/>
      <c r="BI513" s="94"/>
      <c r="BJ513" s="94"/>
      <c r="BK513" s="93"/>
      <c r="BL513" s="94"/>
      <c r="BM513" s="95"/>
      <c r="BN513" s="93"/>
      <c r="BO513" s="93"/>
      <c r="BP513" s="42"/>
      <c r="BQ513" s="119"/>
    </row>
    <row r="514" spans="1:69" ht="22.75" hidden="1" customHeight="1" x14ac:dyDescent="0.35">
      <c r="A514" s="133">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4"/>
      <c r="BI514" s="94"/>
      <c r="BJ514" s="94"/>
      <c r="BK514" s="93"/>
      <c r="BL514" s="94"/>
      <c r="BM514" s="95"/>
      <c r="BN514" s="93"/>
      <c r="BO514" s="93"/>
      <c r="BP514" s="42"/>
      <c r="BQ514" s="119"/>
    </row>
    <row r="515" spans="1:69" hidden="1" x14ac:dyDescent="0.35">
      <c r="A515" s="133">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4"/>
      <c r="BI515" s="94"/>
      <c r="BJ515" s="94"/>
      <c r="BK515" s="93"/>
      <c r="BL515" s="94"/>
      <c r="BM515" s="95"/>
      <c r="BN515" s="93"/>
      <c r="BO515" s="93"/>
      <c r="BP515" s="42"/>
      <c r="BQ515" s="119"/>
    </row>
    <row r="516" spans="1:69" ht="22.75" hidden="1" customHeight="1" x14ac:dyDescent="0.35">
      <c r="A516" s="133">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4"/>
      <c r="BI516" s="94"/>
      <c r="BJ516" s="94"/>
      <c r="BK516" s="93"/>
      <c r="BL516" s="94"/>
      <c r="BM516" s="95"/>
      <c r="BN516" s="93"/>
      <c r="BO516" s="93"/>
      <c r="BP516" s="42"/>
      <c r="BQ516" s="119"/>
    </row>
    <row r="517" spans="1:69" ht="22.75" hidden="1" customHeight="1" x14ac:dyDescent="0.35">
      <c r="A517" s="133">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4"/>
      <c r="BI517" s="94"/>
      <c r="BJ517" s="94"/>
      <c r="BK517" s="93"/>
      <c r="BL517" s="94"/>
      <c r="BM517" s="95"/>
      <c r="BN517" s="93"/>
      <c r="BO517" s="93"/>
      <c r="BP517" s="42"/>
      <c r="BQ517" s="119"/>
    </row>
    <row r="518" spans="1:69" hidden="1" x14ac:dyDescent="0.35">
      <c r="A518" s="133">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4"/>
      <c r="BI518" s="94"/>
      <c r="BJ518" s="94"/>
      <c r="BK518" s="93"/>
      <c r="BL518" s="94"/>
      <c r="BM518" s="95"/>
      <c r="BN518" s="93"/>
      <c r="BO518" s="93"/>
      <c r="BP518" s="42"/>
      <c r="BQ518" s="119"/>
    </row>
    <row r="519" spans="1:69" hidden="1" x14ac:dyDescent="0.35">
      <c r="A519" s="133">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4"/>
      <c r="BI519" s="94"/>
      <c r="BJ519" s="94"/>
      <c r="BK519" s="93"/>
      <c r="BL519" s="94"/>
      <c r="BM519" s="95"/>
      <c r="BN519" s="93"/>
      <c r="BO519" s="93"/>
      <c r="BP519" s="42"/>
      <c r="BQ519" s="119"/>
    </row>
    <row r="520" spans="1:69" hidden="1" x14ac:dyDescent="0.35">
      <c r="A520" s="133">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4"/>
      <c r="BI520" s="94"/>
      <c r="BJ520" s="94"/>
      <c r="BK520" s="93"/>
      <c r="BL520" s="94"/>
      <c r="BM520" s="95"/>
      <c r="BN520" s="93"/>
      <c r="BO520" s="93"/>
      <c r="BP520" s="42"/>
      <c r="BQ520" s="119"/>
    </row>
    <row r="521" spans="1:69" hidden="1" x14ac:dyDescent="0.35">
      <c r="A521" s="133">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4"/>
      <c r="BI521" s="94"/>
      <c r="BJ521" s="94"/>
      <c r="BK521" s="93"/>
      <c r="BL521" s="94"/>
      <c r="BM521" s="95"/>
      <c r="BN521" s="93"/>
      <c r="BO521" s="93"/>
      <c r="BP521" s="42"/>
      <c r="BQ521" s="119"/>
    </row>
    <row r="522" spans="1:69" hidden="1" x14ac:dyDescent="0.35">
      <c r="A522" s="133">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4"/>
      <c r="BI522" s="94"/>
      <c r="BJ522" s="94"/>
      <c r="BK522" s="93"/>
      <c r="BL522" s="94"/>
      <c r="BM522" s="95"/>
      <c r="BN522" s="93"/>
      <c r="BO522" s="93"/>
      <c r="BP522" s="42"/>
      <c r="BQ522" s="119"/>
    </row>
    <row r="523" spans="1:69" hidden="1" x14ac:dyDescent="0.35">
      <c r="A523" s="133">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4"/>
      <c r="BI523" s="94"/>
      <c r="BJ523" s="94"/>
      <c r="BK523" s="93"/>
      <c r="BL523" s="94"/>
      <c r="BM523" s="95"/>
      <c r="BN523" s="93"/>
      <c r="BO523" s="93"/>
      <c r="BP523" s="42"/>
      <c r="BQ523" s="119"/>
    </row>
    <row r="524" spans="1:69" hidden="1" x14ac:dyDescent="0.35">
      <c r="A524" s="133">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4"/>
      <c r="BI524" s="94"/>
      <c r="BJ524" s="94"/>
      <c r="BK524" s="93"/>
      <c r="BL524" s="94"/>
      <c r="BM524" s="95"/>
      <c r="BN524" s="93"/>
      <c r="BO524" s="93"/>
      <c r="BP524" s="42"/>
      <c r="BQ524" s="119"/>
    </row>
    <row r="525" spans="1:69" hidden="1" x14ac:dyDescent="0.35">
      <c r="A525" s="133">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4"/>
      <c r="BI525" s="94"/>
      <c r="BJ525" s="94"/>
      <c r="BK525" s="93"/>
      <c r="BL525" s="94"/>
      <c r="BM525" s="95"/>
      <c r="BN525" s="93"/>
      <c r="BO525" s="93"/>
      <c r="BP525" s="42"/>
      <c r="BQ525" s="119"/>
    </row>
    <row r="526" spans="1:69" hidden="1" x14ac:dyDescent="0.35">
      <c r="A526" s="133">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4"/>
      <c r="BI526" s="94"/>
      <c r="BJ526" s="94"/>
      <c r="BK526" s="93"/>
      <c r="BL526" s="94"/>
      <c r="BM526" s="95"/>
      <c r="BN526" s="93"/>
      <c r="BO526" s="93"/>
      <c r="BP526" s="42"/>
      <c r="BQ526" s="119"/>
    </row>
    <row r="527" spans="1:69" hidden="1" x14ac:dyDescent="0.35">
      <c r="A527" s="133">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4"/>
      <c r="BI527" s="94"/>
      <c r="BJ527" s="94"/>
      <c r="BK527" s="93"/>
      <c r="BL527" s="94"/>
      <c r="BM527" s="95"/>
      <c r="BN527" s="93"/>
      <c r="BO527" s="93"/>
      <c r="BP527" s="42"/>
      <c r="BQ527" s="119"/>
    </row>
    <row r="528" spans="1:69" hidden="1" x14ac:dyDescent="0.35">
      <c r="A528" s="133">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4"/>
      <c r="BI528" s="94"/>
      <c r="BJ528" s="94"/>
      <c r="BK528" s="93"/>
      <c r="BL528" s="94"/>
      <c r="BM528" s="95"/>
      <c r="BN528" s="93"/>
      <c r="BO528" s="93"/>
      <c r="BP528" s="42"/>
      <c r="BQ528" s="119"/>
    </row>
    <row r="529" spans="1:69" hidden="1" x14ac:dyDescent="0.35">
      <c r="A529" s="133">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4"/>
      <c r="BI529" s="94"/>
      <c r="BJ529" s="94"/>
      <c r="BK529" s="93"/>
      <c r="BL529" s="94"/>
      <c r="BM529" s="95"/>
      <c r="BN529" s="93"/>
      <c r="BO529" s="93"/>
      <c r="BP529" s="42"/>
      <c r="BQ529" s="119"/>
    </row>
    <row r="530" spans="1:69" hidden="1" x14ac:dyDescent="0.35">
      <c r="A530" s="133">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4"/>
      <c r="BI530" s="94"/>
      <c r="BJ530" s="94"/>
      <c r="BK530" s="93"/>
      <c r="BL530" s="94"/>
      <c r="BM530" s="95"/>
      <c r="BN530" s="93"/>
      <c r="BO530" s="93"/>
      <c r="BP530" s="42"/>
      <c r="BQ530" s="119"/>
    </row>
    <row r="531" spans="1:69" hidden="1" x14ac:dyDescent="0.35">
      <c r="A531" s="133">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4"/>
      <c r="BI531" s="94"/>
      <c r="BJ531" s="94"/>
      <c r="BK531" s="93"/>
      <c r="BL531" s="94"/>
      <c r="BM531" s="95"/>
      <c r="BN531" s="93"/>
      <c r="BO531" s="93"/>
      <c r="BP531" s="42"/>
      <c r="BQ531" s="119"/>
    </row>
    <row r="532" spans="1:69" hidden="1" x14ac:dyDescent="0.35">
      <c r="A532" s="133">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4"/>
      <c r="BI532" s="94"/>
      <c r="BJ532" s="94"/>
      <c r="BK532" s="93"/>
      <c r="BL532" s="94"/>
      <c r="BM532" s="95"/>
      <c r="BN532" s="93"/>
      <c r="BO532" s="93"/>
      <c r="BP532" s="42"/>
      <c r="BQ532" s="119"/>
    </row>
    <row r="533" spans="1:69" hidden="1" x14ac:dyDescent="0.35">
      <c r="A533" s="133">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4"/>
      <c r="BI533" s="94"/>
      <c r="BJ533" s="94"/>
      <c r="BK533" s="93"/>
      <c r="BL533" s="94"/>
      <c r="BM533" s="95"/>
      <c r="BN533" s="93"/>
      <c r="BO533" s="93"/>
      <c r="BP533" s="42"/>
      <c r="BQ533" s="119"/>
    </row>
    <row r="534" spans="1:69" hidden="1" x14ac:dyDescent="0.35">
      <c r="A534" s="133">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4"/>
      <c r="BI534" s="94"/>
      <c r="BJ534" s="94"/>
      <c r="BK534" s="93"/>
      <c r="BL534" s="94"/>
      <c r="BM534" s="95"/>
      <c r="BN534" s="93"/>
      <c r="BO534" s="93"/>
      <c r="BP534" s="42"/>
      <c r="BQ534" s="119"/>
    </row>
    <row r="535" spans="1:69" hidden="1" x14ac:dyDescent="0.35">
      <c r="A535" s="133">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4"/>
      <c r="BI535" s="94"/>
      <c r="BJ535" s="94"/>
      <c r="BK535" s="93"/>
      <c r="BL535" s="94"/>
      <c r="BM535" s="95"/>
      <c r="BN535" s="93"/>
      <c r="BO535" s="93"/>
      <c r="BP535" s="42"/>
      <c r="BQ535" s="119"/>
    </row>
    <row r="536" spans="1:69" hidden="1" x14ac:dyDescent="0.35">
      <c r="A536" s="133">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4"/>
      <c r="BI536" s="94"/>
      <c r="BJ536" s="94"/>
      <c r="BK536" s="93"/>
      <c r="BL536" s="94"/>
      <c r="BM536" s="95"/>
      <c r="BN536" s="93"/>
      <c r="BO536" s="93"/>
      <c r="BP536" s="42"/>
      <c r="BQ536" s="119"/>
    </row>
    <row r="537" spans="1:69" ht="22.75" hidden="1" customHeight="1" x14ac:dyDescent="0.35">
      <c r="A537" s="133">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4"/>
      <c r="BI537" s="94"/>
      <c r="BJ537" s="94"/>
      <c r="BK537" s="93"/>
      <c r="BL537" s="94"/>
      <c r="BM537" s="95"/>
      <c r="BN537" s="93"/>
      <c r="BO537" s="93"/>
      <c r="BP537" s="42"/>
      <c r="BQ537" s="119"/>
    </row>
    <row r="538" spans="1:69" ht="22.75" hidden="1" customHeight="1" x14ac:dyDescent="0.35">
      <c r="A538" s="133">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4"/>
      <c r="BI538" s="94"/>
      <c r="BJ538" s="94"/>
      <c r="BK538" s="93"/>
      <c r="BL538" s="94"/>
      <c r="BM538" s="95"/>
      <c r="BN538" s="93"/>
      <c r="BO538" s="93"/>
      <c r="BP538" s="42"/>
      <c r="BQ538" s="119"/>
    </row>
    <row r="539" spans="1:69" hidden="1" x14ac:dyDescent="0.35">
      <c r="A539" s="133">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4"/>
      <c r="BI539" s="94"/>
      <c r="BJ539" s="94"/>
      <c r="BK539" s="93"/>
      <c r="BL539" s="94"/>
      <c r="BM539" s="95"/>
      <c r="BN539" s="93"/>
      <c r="BO539" s="93"/>
      <c r="BP539" s="42"/>
      <c r="BQ539" s="119"/>
    </row>
    <row r="540" spans="1:69" hidden="1" x14ac:dyDescent="0.35">
      <c r="A540" s="133">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4"/>
      <c r="BI540" s="94"/>
      <c r="BJ540" s="94"/>
      <c r="BK540" s="93"/>
      <c r="BL540" s="94"/>
      <c r="BM540" s="95"/>
      <c r="BN540" s="93"/>
      <c r="BO540" s="93"/>
      <c r="BP540" s="42"/>
      <c r="BQ540" s="119"/>
    </row>
    <row r="541" spans="1:69" hidden="1" x14ac:dyDescent="0.35">
      <c r="A541" s="133">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4"/>
      <c r="BI541" s="94"/>
      <c r="BJ541" s="94"/>
      <c r="BK541" s="93"/>
      <c r="BL541" s="94"/>
      <c r="BM541" s="95"/>
      <c r="BN541" s="93"/>
      <c r="BO541" s="93"/>
      <c r="BP541" s="42"/>
      <c r="BQ541" s="119"/>
    </row>
    <row r="542" spans="1:69" hidden="1" x14ac:dyDescent="0.35">
      <c r="A542" s="133">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4"/>
      <c r="BI542" s="94"/>
      <c r="BJ542" s="94"/>
      <c r="BK542" s="93"/>
      <c r="BL542" s="94"/>
      <c r="BM542" s="95"/>
      <c r="BN542" s="93"/>
      <c r="BO542" s="93"/>
      <c r="BP542" s="42"/>
      <c r="BQ542" s="119"/>
    </row>
    <row r="543" spans="1:69" hidden="1" x14ac:dyDescent="0.35">
      <c r="A543" s="133">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4"/>
      <c r="BI543" s="94"/>
      <c r="BJ543" s="94"/>
      <c r="BK543" s="93"/>
      <c r="BL543" s="94"/>
      <c r="BM543" s="95"/>
      <c r="BN543" s="93"/>
      <c r="BO543" s="93"/>
      <c r="BP543" s="42"/>
      <c r="BQ543" s="119"/>
    </row>
    <row r="544" spans="1:69" hidden="1" x14ac:dyDescent="0.35">
      <c r="A544" s="133">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4"/>
      <c r="BI544" s="94"/>
      <c r="BJ544" s="94"/>
      <c r="BK544" s="93"/>
      <c r="BL544" s="94"/>
      <c r="BM544" s="95"/>
      <c r="BN544" s="93"/>
      <c r="BO544" s="93"/>
      <c r="BP544" s="42"/>
      <c r="BQ544" s="119"/>
    </row>
    <row r="545" spans="1:69" hidden="1" x14ac:dyDescent="0.35">
      <c r="A545" s="133">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4"/>
      <c r="BI545" s="94"/>
      <c r="BJ545" s="94"/>
      <c r="BK545" s="93"/>
      <c r="BL545" s="94"/>
      <c r="BM545" s="95"/>
      <c r="BN545" s="93"/>
      <c r="BO545" s="93"/>
      <c r="BP545" s="42"/>
      <c r="BQ545" s="119"/>
    </row>
    <row r="546" spans="1:69" hidden="1" x14ac:dyDescent="0.35">
      <c r="A546" s="133">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4"/>
      <c r="BI546" s="94"/>
      <c r="BJ546" s="94"/>
      <c r="BK546" s="93"/>
      <c r="BL546" s="94"/>
      <c r="BM546" s="95"/>
      <c r="BN546" s="93"/>
      <c r="BO546" s="93"/>
      <c r="BP546" s="42"/>
      <c r="BQ546" s="119"/>
    </row>
    <row r="547" spans="1:69" ht="22.75" hidden="1" customHeight="1" x14ac:dyDescent="0.35">
      <c r="A547" s="133">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4"/>
      <c r="BI547" s="94"/>
      <c r="BJ547" s="94"/>
      <c r="BK547" s="93"/>
      <c r="BL547" s="94"/>
      <c r="BM547" s="95"/>
      <c r="BN547" s="93"/>
      <c r="BO547" s="93"/>
      <c r="BP547" s="42"/>
      <c r="BQ547" s="119"/>
    </row>
    <row r="548" spans="1:69" hidden="1" x14ac:dyDescent="0.35">
      <c r="A548" s="133">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4"/>
      <c r="BI548" s="94"/>
      <c r="BJ548" s="94"/>
      <c r="BK548" s="93"/>
      <c r="BL548" s="94"/>
      <c r="BM548" s="95"/>
      <c r="BN548" s="93"/>
      <c r="BO548" s="93"/>
      <c r="BP548" s="42"/>
      <c r="BQ548" s="119"/>
    </row>
    <row r="549" spans="1:69" hidden="1" x14ac:dyDescent="0.35">
      <c r="A549" s="133">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4"/>
      <c r="BI549" s="94"/>
      <c r="BJ549" s="94"/>
      <c r="BK549" s="93"/>
      <c r="BL549" s="94"/>
      <c r="BM549" s="95"/>
      <c r="BN549" s="93"/>
      <c r="BO549" s="93"/>
      <c r="BP549" s="42"/>
      <c r="BQ549" s="119"/>
    </row>
    <row r="550" spans="1:69" hidden="1" x14ac:dyDescent="0.35">
      <c r="A550" s="133">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4"/>
      <c r="BI550" s="94"/>
      <c r="BJ550" s="94"/>
      <c r="BK550" s="93"/>
      <c r="BL550" s="94"/>
      <c r="BM550" s="95"/>
      <c r="BN550" s="93"/>
      <c r="BO550" s="93"/>
      <c r="BP550" s="42"/>
      <c r="BQ550" s="119"/>
    </row>
    <row r="551" spans="1:69" hidden="1" x14ac:dyDescent="0.35">
      <c r="A551" s="133">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4"/>
      <c r="BI551" s="94"/>
      <c r="BJ551" s="94"/>
      <c r="BK551" s="93"/>
      <c r="BL551" s="94"/>
      <c r="BM551" s="95"/>
      <c r="BN551" s="93"/>
      <c r="BO551" s="93"/>
      <c r="BP551" s="42"/>
      <c r="BQ551" s="119"/>
    </row>
    <row r="552" spans="1:69" hidden="1" x14ac:dyDescent="0.35">
      <c r="A552" s="133">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4"/>
      <c r="BI552" s="94"/>
      <c r="BJ552" s="94"/>
      <c r="BK552" s="93"/>
      <c r="BL552" s="94"/>
      <c r="BM552" s="95"/>
      <c r="BN552" s="93"/>
      <c r="BO552" s="93"/>
      <c r="BP552" s="42"/>
      <c r="BQ552" s="119"/>
    </row>
    <row r="553" spans="1:69" hidden="1" x14ac:dyDescent="0.35">
      <c r="A553" s="133">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4"/>
      <c r="BI553" s="94"/>
      <c r="BJ553" s="94"/>
      <c r="BK553" s="93"/>
      <c r="BL553" s="94"/>
      <c r="BM553" s="95"/>
      <c r="BN553" s="93"/>
      <c r="BO553" s="93"/>
      <c r="BP553" s="42"/>
      <c r="BQ553" s="119"/>
    </row>
    <row r="554" spans="1:69" hidden="1" x14ac:dyDescent="0.35">
      <c r="A554" s="133">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4"/>
      <c r="BI554" s="94"/>
      <c r="BJ554" s="94"/>
      <c r="BK554" s="93"/>
      <c r="BL554" s="94"/>
      <c r="BM554" s="95"/>
      <c r="BN554" s="93"/>
      <c r="BO554" s="93"/>
      <c r="BP554" s="42"/>
      <c r="BQ554" s="119"/>
    </row>
    <row r="555" spans="1:69" hidden="1" x14ac:dyDescent="0.35">
      <c r="A555" s="133">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4"/>
      <c r="BI555" s="94"/>
      <c r="BJ555" s="94"/>
      <c r="BK555" s="93"/>
      <c r="BL555" s="94"/>
      <c r="BM555" s="95"/>
      <c r="BN555" s="93"/>
      <c r="BO555" s="93"/>
      <c r="BP555" s="42"/>
      <c r="BQ555" s="119"/>
    </row>
    <row r="556" spans="1:69" hidden="1" x14ac:dyDescent="0.35">
      <c r="A556" s="133">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4"/>
      <c r="BI556" s="94"/>
      <c r="BJ556" s="94"/>
      <c r="BK556" s="93"/>
      <c r="BL556" s="94"/>
      <c r="BM556" s="95"/>
      <c r="BN556" s="93"/>
      <c r="BO556" s="93"/>
      <c r="BP556" s="42"/>
      <c r="BQ556" s="119"/>
    </row>
    <row r="557" spans="1:69" hidden="1" x14ac:dyDescent="0.35">
      <c r="A557" s="133">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4"/>
      <c r="BI557" s="94"/>
      <c r="BJ557" s="94"/>
      <c r="BK557" s="93"/>
      <c r="BL557" s="94"/>
      <c r="BM557" s="95"/>
      <c r="BN557" s="93"/>
      <c r="BO557" s="93"/>
      <c r="BP557" s="42"/>
      <c r="BQ557" s="119"/>
    </row>
    <row r="558" spans="1:69" hidden="1" x14ac:dyDescent="0.35">
      <c r="A558" s="133">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4"/>
      <c r="BI558" s="94"/>
      <c r="BJ558" s="94"/>
      <c r="BK558" s="93"/>
      <c r="BL558" s="94"/>
      <c r="BM558" s="95"/>
      <c r="BN558" s="93"/>
      <c r="BO558" s="93"/>
      <c r="BP558" s="42"/>
      <c r="BQ558" s="119"/>
    </row>
    <row r="559" spans="1:69" ht="22.75" hidden="1" customHeight="1" x14ac:dyDescent="0.35">
      <c r="A559" s="133">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4"/>
      <c r="BI559" s="94"/>
      <c r="BJ559" s="94"/>
      <c r="BK559" s="93"/>
      <c r="BL559" s="94"/>
      <c r="BM559" s="95"/>
      <c r="BN559" s="93"/>
      <c r="BO559" s="93"/>
      <c r="BP559" s="42"/>
      <c r="BQ559" s="119"/>
    </row>
    <row r="560" spans="1:69" ht="22.75" hidden="1" customHeight="1" x14ac:dyDescent="0.35">
      <c r="A560" s="133">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4"/>
      <c r="BI560" s="94"/>
      <c r="BJ560" s="94"/>
      <c r="BK560" s="93"/>
      <c r="BL560" s="94"/>
      <c r="BM560" s="95"/>
      <c r="BN560" s="93"/>
      <c r="BO560" s="93"/>
      <c r="BP560" s="42"/>
      <c r="BQ560" s="119"/>
    </row>
    <row r="561" spans="1:69" ht="22.75" hidden="1" customHeight="1" x14ac:dyDescent="0.35">
      <c r="A561" s="133">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4"/>
      <c r="BI561" s="94"/>
      <c r="BJ561" s="94"/>
      <c r="BK561" s="93"/>
      <c r="BL561" s="94"/>
      <c r="BM561" s="95"/>
      <c r="BN561" s="93"/>
      <c r="BO561" s="93"/>
      <c r="BP561" s="42"/>
      <c r="BQ561" s="119"/>
    </row>
    <row r="562" spans="1:69" hidden="1" x14ac:dyDescent="0.35">
      <c r="A562" s="133">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4"/>
      <c r="BI562" s="94"/>
      <c r="BJ562" s="94"/>
      <c r="BK562" s="93"/>
      <c r="BL562" s="94"/>
      <c r="BM562" s="95"/>
      <c r="BN562" s="93"/>
      <c r="BO562" s="93"/>
      <c r="BP562" s="42"/>
      <c r="BQ562" s="119"/>
    </row>
    <row r="563" spans="1:69" hidden="1" x14ac:dyDescent="0.35">
      <c r="A563" s="133">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4"/>
      <c r="BI563" s="94"/>
      <c r="BJ563" s="94"/>
      <c r="BK563" s="93"/>
      <c r="BL563" s="94"/>
      <c r="BM563" s="95"/>
      <c r="BN563" s="93"/>
      <c r="BO563" s="93"/>
      <c r="BP563" s="42"/>
      <c r="BQ563" s="119"/>
    </row>
    <row r="564" spans="1:69" hidden="1" x14ac:dyDescent="0.35">
      <c r="A564" s="133">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4"/>
      <c r="BI564" s="94"/>
      <c r="BJ564" s="94"/>
      <c r="BK564" s="93"/>
      <c r="BL564" s="94"/>
      <c r="BM564" s="95"/>
      <c r="BN564" s="93"/>
      <c r="BO564" s="93"/>
      <c r="BP564" s="42"/>
      <c r="BQ564" s="119"/>
    </row>
    <row r="565" spans="1:69" ht="22.75" hidden="1" customHeight="1" x14ac:dyDescent="0.35">
      <c r="A565" s="133">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4"/>
      <c r="BI565" s="94"/>
      <c r="BJ565" s="94"/>
      <c r="BK565" s="93"/>
      <c r="BL565" s="94"/>
      <c r="BM565" s="95"/>
      <c r="BN565" s="93"/>
      <c r="BO565" s="93"/>
      <c r="BP565" s="42"/>
      <c r="BQ565" s="119"/>
    </row>
    <row r="566" spans="1:69" hidden="1" x14ac:dyDescent="0.35">
      <c r="A566" s="133">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4"/>
      <c r="BI566" s="94"/>
      <c r="BJ566" s="94"/>
      <c r="BK566" s="93"/>
      <c r="BL566" s="94"/>
      <c r="BM566" s="95"/>
      <c r="BN566" s="93"/>
      <c r="BO566" s="93"/>
      <c r="BP566" s="42"/>
      <c r="BQ566" s="119"/>
    </row>
    <row r="567" spans="1:69" hidden="1" x14ac:dyDescent="0.35">
      <c r="A567" s="133">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4"/>
      <c r="BI567" s="94"/>
      <c r="BJ567" s="94"/>
      <c r="BK567" s="93"/>
      <c r="BL567" s="94"/>
      <c r="BM567" s="95"/>
      <c r="BN567" s="93"/>
      <c r="BO567" s="93"/>
      <c r="BP567" s="42"/>
      <c r="BQ567" s="119"/>
    </row>
    <row r="568" spans="1:69" hidden="1" x14ac:dyDescent="0.35">
      <c r="A568" s="133">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4"/>
      <c r="BI568" s="94"/>
      <c r="BJ568" s="94"/>
      <c r="BK568" s="93"/>
      <c r="BL568" s="94"/>
      <c r="BM568" s="95"/>
      <c r="BN568" s="93"/>
      <c r="BO568" s="93"/>
      <c r="BP568" s="42"/>
      <c r="BQ568" s="119"/>
    </row>
    <row r="569" spans="1:69" hidden="1" x14ac:dyDescent="0.35">
      <c r="A569" s="133">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4"/>
      <c r="BI569" s="94"/>
      <c r="BJ569" s="94"/>
      <c r="BK569" s="93"/>
      <c r="BL569" s="94"/>
      <c r="BM569" s="95"/>
      <c r="BN569" s="93"/>
      <c r="BO569" s="93"/>
      <c r="BP569" s="42"/>
      <c r="BQ569" s="119"/>
    </row>
    <row r="570" spans="1:69" hidden="1" x14ac:dyDescent="0.35">
      <c r="A570" s="133">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4"/>
      <c r="BI570" s="94"/>
      <c r="BJ570" s="94"/>
      <c r="BK570" s="93"/>
      <c r="BL570" s="94"/>
      <c r="BM570" s="95"/>
      <c r="BN570" s="93"/>
      <c r="BO570" s="93"/>
      <c r="BP570" s="42"/>
      <c r="BQ570" s="119"/>
    </row>
    <row r="571" spans="1:69" hidden="1" x14ac:dyDescent="0.35">
      <c r="A571" s="133">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4"/>
      <c r="BI571" s="94"/>
      <c r="BJ571" s="94"/>
      <c r="BK571" s="93"/>
      <c r="BL571" s="94"/>
      <c r="BM571" s="95"/>
      <c r="BN571" s="93"/>
      <c r="BO571" s="93"/>
      <c r="BP571" s="42"/>
      <c r="BQ571" s="119"/>
    </row>
    <row r="572" spans="1:69" ht="22.75" hidden="1" customHeight="1" x14ac:dyDescent="0.35">
      <c r="A572" s="133">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4"/>
      <c r="BI572" s="94"/>
      <c r="BJ572" s="94"/>
      <c r="BK572" s="93"/>
      <c r="BL572" s="94"/>
      <c r="BM572" s="95"/>
      <c r="BN572" s="93"/>
      <c r="BO572" s="93"/>
      <c r="BP572" s="42"/>
      <c r="BQ572" s="119"/>
    </row>
    <row r="573" spans="1:69" hidden="1" x14ac:dyDescent="0.35">
      <c r="A573" s="133">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4"/>
      <c r="BI573" s="94"/>
      <c r="BJ573" s="94"/>
      <c r="BK573" s="93"/>
      <c r="BL573" s="94"/>
      <c r="BM573" s="95"/>
      <c r="BN573" s="93"/>
      <c r="BO573" s="93"/>
      <c r="BP573" s="42"/>
      <c r="BQ573" s="119"/>
    </row>
    <row r="574" spans="1:69" hidden="1" x14ac:dyDescent="0.35">
      <c r="A574" s="133">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4"/>
      <c r="BI574" s="94"/>
      <c r="BJ574" s="94"/>
      <c r="BK574" s="93"/>
      <c r="BL574" s="94"/>
      <c r="BM574" s="95"/>
      <c r="BN574" s="93"/>
      <c r="BO574" s="93"/>
      <c r="BP574" s="42"/>
      <c r="BQ574" s="119"/>
    </row>
    <row r="575" spans="1:69" ht="34.25" hidden="1" customHeight="1" x14ac:dyDescent="0.35">
      <c r="A575" s="133">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4"/>
      <c r="BI575" s="94"/>
      <c r="BJ575" s="94"/>
      <c r="BK575" s="93"/>
      <c r="BL575" s="94"/>
      <c r="BM575" s="95"/>
      <c r="BN575" s="93"/>
      <c r="BO575" s="93"/>
      <c r="BP575" s="42"/>
      <c r="BQ575" s="119"/>
    </row>
    <row r="576" spans="1:69" hidden="1" x14ac:dyDescent="0.35">
      <c r="A576" s="133">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4"/>
      <c r="BI576" s="94"/>
      <c r="BJ576" s="94"/>
      <c r="BK576" s="93"/>
      <c r="BL576" s="94"/>
      <c r="BM576" s="95"/>
      <c r="BN576" s="93"/>
      <c r="BO576" s="93"/>
      <c r="BP576" s="42"/>
      <c r="BQ576" s="119"/>
    </row>
    <row r="577" spans="1:69" hidden="1" x14ac:dyDescent="0.35">
      <c r="A577" s="133">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4"/>
      <c r="BI577" s="94"/>
      <c r="BJ577" s="94"/>
      <c r="BK577" s="93"/>
      <c r="BL577" s="94"/>
      <c r="BM577" s="95"/>
      <c r="BN577" s="93"/>
      <c r="BO577" s="93"/>
      <c r="BP577" s="42"/>
      <c r="BQ577" s="119"/>
    </row>
    <row r="578" spans="1:69" ht="34.25" hidden="1" customHeight="1" x14ac:dyDescent="0.35">
      <c r="A578" s="133">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4"/>
      <c r="BI578" s="94"/>
      <c r="BJ578" s="94"/>
      <c r="BK578" s="93"/>
      <c r="BL578" s="94"/>
      <c r="BM578" s="95"/>
      <c r="BN578" s="93"/>
      <c r="BO578" s="93"/>
      <c r="BP578" s="42"/>
      <c r="BQ578" s="119"/>
    </row>
    <row r="579" spans="1:69" ht="34.25" hidden="1" customHeight="1" x14ac:dyDescent="0.35">
      <c r="A579" s="133">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4"/>
      <c r="BI579" s="94"/>
      <c r="BJ579" s="94"/>
      <c r="BK579" s="93"/>
      <c r="BL579" s="94"/>
      <c r="BM579" s="95"/>
      <c r="BN579" s="93"/>
      <c r="BO579" s="93"/>
      <c r="BP579" s="42"/>
      <c r="BQ579" s="119"/>
    </row>
    <row r="580" spans="1:69" hidden="1" x14ac:dyDescent="0.35">
      <c r="A580" s="133">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4"/>
      <c r="BI580" s="94"/>
      <c r="BJ580" s="94"/>
      <c r="BK580" s="93"/>
      <c r="BL580" s="94"/>
      <c r="BM580" s="95"/>
      <c r="BN580" s="93"/>
      <c r="BO580" s="93"/>
      <c r="BP580" s="42"/>
      <c r="BQ580" s="119"/>
    </row>
    <row r="581" spans="1:69" hidden="1" x14ac:dyDescent="0.35">
      <c r="A581" s="133">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4"/>
      <c r="BI581" s="94"/>
      <c r="BJ581" s="94"/>
      <c r="BK581" s="93"/>
      <c r="BL581" s="94"/>
      <c r="BM581" s="95"/>
      <c r="BN581" s="93"/>
      <c r="BO581" s="93"/>
      <c r="BP581" s="42"/>
      <c r="BQ581" s="119"/>
    </row>
    <row r="582" spans="1:69" hidden="1" x14ac:dyDescent="0.35">
      <c r="A582" s="133">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4"/>
      <c r="BI582" s="94"/>
      <c r="BJ582" s="94"/>
      <c r="BK582" s="93"/>
      <c r="BL582" s="94"/>
      <c r="BM582" s="95"/>
      <c r="BN582" s="93"/>
      <c r="BO582" s="93"/>
      <c r="BP582" s="42"/>
      <c r="BQ582" s="119"/>
    </row>
    <row r="583" spans="1:69" hidden="1" x14ac:dyDescent="0.35">
      <c r="A583" s="133">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4"/>
      <c r="BI583" s="94"/>
      <c r="BJ583" s="94"/>
      <c r="BK583" s="93"/>
      <c r="BL583" s="94"/>
      <c r="BM583" s="95"/>
      <c r="BN583" s="93"/>
      <c r="BO583" s="93"/>
      <c r="BP583" s="42"/>
      <c r="BQ583" s="119"/>
    </row>
    <row r="584" spans="1:69" hidden="1" x14ac:dyDescent="0.35">
      <c r="A584" s="133">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4"/>
      <c r="BI584" s="94"/>
      <c r="BJ584" s="94"/>
      <c r="BK584" s="93"/>
      <c r="BL584" s="94"/>
      <c r="BM584" s="95"/>
      <c r="BN584" s="93"/>
      <c r="BO584" s="93"/>
      <c r="BP584" s="42"/>
      <c r="BQ584" s="119"/>
    </row>
    <row r="585" spans="1:69" hidden="1" x14ac:dyDescent="0.35">
      <c r="A585" s="133">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4"/>
      <c r="BI585" s="94"/>
      <c r="BJ585" s="94"/>
      <c r="BK585" s="93"/>
      <c r="BL585" s="94"/>
      <c r="BM585" s="95"/>
      <c r="BN585" s="93"/>
      <c r="BO585" s="93"/>
      <c r="BP585" s="42"/>
      <c r="BQ585" s="119"/>
    </row>
    <row r="586" spans="1:69" hidden="1" x14ac:dyDescent="0.35">
      <c r="A586" s="133">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4"/>
      <c r="BI586" s="94"/>
      <c r="BJ586" s="94"/>
      <c r="BK586" s="93"/>
      <c r="BL586" s="94"/>
      <c r="BM586" s="95"/>
      <c r="BN586" s="93"/>
      <c r="BO586" s="93"/>
      <c r="BP586" s="42"/>
      <c r="BQ586" s="119"/>
    </row>
    <row r="587" spans="1:69" hidden="1" x14ac:dyDescent="0.35">
      <c r="A587" s="133">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4"/>
      <c r="BI587" s="94"/>
      <c r="BJ587" s="94"/>
      <c r="BK587" s="93"/>
      <c r="BL587" s="94"/>
      <c r="BM587" s="95"/>
      <c r="BN587" s="93"/>
      <c r="BO587" s="93"/>
      <c r="BP587" s="42"/>
      <c r="BQ587" s="119"/>
    </row>
    <row r="588" spans="1:69" hidden="1" x14ac:dyDescent="0.35">
      <c r="A588" s="133">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4"/>
      <c r="BI588" s="94"/>
      <c r="BJ588" s="94"/>
      <c r="BK588" s="93"/>
      <c r="BL588" s="94"/>
      <c r="BM588" s="95"/>
      <c r="BN588" s="93"/>
      <c r="BO588" s="93"/>
      <c r="BP588" s="42"/>
      <c r="BQ588" s="119"/>
    </row>
    <row r="589" spans="1:69" hidden="1" x14ac:dyDescent="0.35">
      <c r="A589" s="133">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4"/>
      <c r="BI589" s="94"/>
      <c r="BJ589" s="94"/>
      <c r="BK589" s="93"/>
      <c r="BL589" s="94"/>
      <c r="BM589" s="95"/>
      <c r="BN589" s="93"/>
      <c r="BO589" s="93"/>
      <c r="BP589" s="42"/>
      <c r="BQ589" s="119"/>
    </row>
    <row r="590" spans="1:69" ht="34.25" hidden="1" customHeight="1" x14ac:dyDescent="0.35">
      <c r="A590" s="133">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4"/>
      <c r="BI590" s="94"/>
      <c r="BJ590" s="94"/>
      <c r="BK590" s="93"/>
      <c r="BL590" s="94"/>
      <c r="BM590" s="95"/>
      <c r="BN590" s="93"/>
      <c r="BO590" s="93"/>
      <c r="BP590" s="42"/>
      <c r="BQ590" s="119"/>
    </row>
    <row r="591" spans="1:69" hidden="1" x14ac:dyDescent="0.35">
      <c r="A591" s="133">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4"/>
      <c r="BI591" s="94"/>
      <c r="BJ591" s="94"/>
      <c r="BK591" s="93"/>
      <c r="BL591" s="94"/>
      <c r="BM591" s="95"/>
      <c r="BN591" s="93"/>
      <c r="BO591" s="93"/>
      <c r="BP591" s="42"/>
      <c r="BQ591" s="119"/>
    </row>
    <row r="592" spans="1:69" hidden="1" x14ac:dyDescent="0.35">
      <c r="A592" s="133">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4"/>
      <c r="BI592" s="94"/>
      <c r="BJ592" s="94"/>
      <c r="BK592" s="93"/>
      <c r="BL592" s="94"/>
      <c r="BM592" s="95"/>
      <c r="BN592" s="93"/>
      <c r="BO592" s="93"/>
      <c r="BP592" s="42"/>
      <c r="BQ592" s="119"/>
    </row>
    <row r="593" spans="1:69" hidden="1" x14ac:dyDescent="0.35">
      <c r="A593" s="133">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4"/>
      <c r="BI593" s="94"/>
      <c r="BJ593" s="94"/>
      <c r="BK593" s="93"/>
      <c r="BL593" s="94"/>
      <c r="BM593" s="95"/>
      <c r="BN593" s="93"/>
      <c r="BO593" s="93"/>
      <c r="BP593" s="42"/>
      <c r="BQ593" s="119"/>
    </row>
    <row r="594" spans="1:69" hidden="1" x14ac:dyDescent="0.35">
      <c r="A594" s="133">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4"/>
      <c r="BI594" s="94"/>
      <c r="BJ594" s="94"/>
      <c r="BK594" s="93"/>
      <c r="BL594" s="94"/>
      <c r="BM594" s="95"/>
      <c r="BN594" s="93"/>
      <c r="BO594" s="93"/>
      <c r="BP594" s="42"/>
      <c r="BQ594" s="119"/>
    </row>
    <row r="595" spans="1:69" hidden="1" x14ac:dyDescent="0.35">
      <c r="A595" s="133">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4"/>
      <c r="BI595" s="94"/>
      <c r="BJ595" s="94"/>
      <c r="BK595" s="93"/>
      <c r="BL595" s="94"/>
      <c r="BM595" s="95"/>
      <c r="BN595" s="93"/>
      <c r="BO595" s="93"/>
      <c r="BP595" s="42"/>
      <c r="BQ595" s="119"/>
    </row>
    <row r="596" spans="1:69" hidden="1" x14ac:dyDescent="0.35">
      <c r="A596" s="133">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4"/>
      <c r="BI596" s="94"/>
      <c r="BJ596" s="94"/>
      <c r="BK596" s="93"/>
      <c r="BL596" s="94"/>
      <c r="BM596" s="95"/>
      <c r="BN596" s="93"/>
      <c r="BO596" s="93"/>
      <c r="BP596" s="42"/>
      <c r="BQ596" s="119"/>
    </row>
    <row r="597" spans="1:69" hidden="1" x14ac:dyDescent="0.35">
      <c r="A597" s="133">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4"/>
      <c r="BI597" s="94"/>
      <c r="BJ597" s="94"/>
      <c r="BK597" s="93"/>
      <c r="BL597" s="94"/>
      <c r="BM597" s="95"/>
      <c r="BN597" s="93"/>
      <c r="BO597" s="93"/>
      <c r="BP597" s="42"/>
      <c r="BQ597" s="119"/>
    </row>
    <row r="598" spans="1:69" hidden="1" x14ac:dyDescent="0.35">
      <c r="A598" s="133">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4"/>
      <c r="BI598" s="94"/>
      <c r="BJ598" s="94"/>
      <c r="BK598" s="93"/>
      <c r="BL598" s="94"/>
      <c r="BM598" s="95"/>
      <c r="BN598" s="93"/>
      <c r="BO598" s="93"/>
      <c r="BP598" s="42"/>
      <c r="BQ598" s="119"/>
    </row>
    <row r="599" spans="1:69" hidden="1" x14ac:dyDescent="0.35">
      <c r="A599" s="133">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4"/>
      <c r="BI599" s="94"/>
      <c r="BJ599" s="94"/>
      <c r="BK599" s="93"/>
      <c r="BL599" s="94"/>
      <c r="BM599" s="95"/>
      <c r="BN599" s="93"/>
      <c r="BO599" s="93"/>
      <c r="BP599" s="42"/>
      <c r="BQ599" s="119"/>
    </row>
    <row r="600" spans="1:69" hidden="1" x14ac:dyDescent="0.35">
      <c r="A600" s="133">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4"/>
      <c r="BI600" s="94"/>
      <c r="BJ600" s="94"/>
      <c r="BK600" s="93"/>
      <c r="BL600" s="94"/>
      <c r="BM600" s="95"/>
      <c r="BN600" s="93"/>
      <c r="BO600" s="93"/>
      <c r="BP600" s="42"/>
      <c r="BQ600" s="119"/>
    </row>
    <row r="601" spans="1:69" hidden="1" x14ac:dyDescent="0.35">
      <c r="A601" s="133">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4"/>
      <c r="BI601" s="94"/>
      <c r="BJ601" s="94"/>
      <c r="BK601" s="93"/>
      <c r="BL601" s="94"/>
      <c r="BM601" s="95"/>
      <c r="BN601" s="93"/>
      <c r="BO601" s="93"/>
      <c r="BP601" s="42"/>
      <c r="BQ601" s="119"/>
    </row>
    <row r="602" spans="1:69" hidden="1" x14ac:dyDescent="0.35">
      <c r="A602" s="133">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4"/>
      <c r="BI602" s="94"/>
      <c r="BJ602" s="94"/>
      <c r="BK602" s="93"/>
      <c r="BL602" s="94"/>
      <c r="BM602" s="95"/>
      <c r="BN602" s="93"/>
      <c r="BO602" s="93"/>
      <c r="BP602" s="42"/>
      <c r="BQ602" s="119"/>
    </row>
    <row r="603" spans="1:69" hidden="1" x14ac:dyDescent="0.35">
      <c r="A603" s="133">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4"/>
      <c r="BI603" s="94"/>
      <c r="BJ603" s="94"/>
      <c r="BK603" s="93"/>
      <c r="BL603" s="94"/>
      <c r="BM603" s="95"/>
      <c r="BN603" s="93"/>
      <c r="BO603" s="93"/>
      <c r="BP603" s="42"/>
      <c r="BQ603" s="119"/>
    </row>
    <row r="604" spans="1:69" hidden="1" x14ac:dyDescent="0.35">
      <c r="A604" s="133">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4"/>
      <c r="BI604" s="94"/>
      <c r="BJ604" s="94"/>
      <c r="BK604" s="93"/>
      <c r="BL604" s="94"/>
      <c r="BM604" s="95"/>
      <c r="BN604" s="93"/>
      <c r="BO604" s="93"/>
      <c r="BP604" s="42"/>
      <c r="BQ604" s="119"/>
    </row>
    <row r="605" spans="1:69" hidden="1" x14ac:dyDescent="0.35">
      <c r="A605" s="133">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4"/>
      <c r="BI605" s="94"/>
      <c r="BJ605" s="94"/>
      <c r="BK605" s="93"/>
      <c r="BL605" s="94"/>
      <c r="BM605" s="95"/>
      <c r="BN605" s="93"/>
      <c r="BO605" s="93"/>
      <c r="BP605" s="42"/>
      <c r="BQ605" s="119"/>
    </row>
    <row r="606" spans="1:69" hidden="1" x14ac:dyDescent="0.35">
      <c r="A606" s="133">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4"/>
      <c r="BI606" s="94"/>
      <c r="BJ606" s="94"/>
      <c r="BK606" s="93"/>
      <c r="BL606" s="94"/>
      <c r="BM606" s="95"/>
      <c r="BN606" s="93"/>
      <c r="BO606" s="93"/>
      <c r="BP606" s="42"/>
      <c r="BQ606" s="119"/>
    </row>
    <row r="607" spans="1:69" hidden="1" x14ac:dyDescent="0.35">
      <c r="A607" s="133">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4"/>
      <c r="BI607" s="94"/>
      <c r="BJ607" s="94"/>
      <c r="BK607" s="93"/>
      <c r="BL607" s="94"/>
      <c r="BM607" s="95"/>
      <c r="BN607" s="93"/>
      <c r="BO607" s="93"/>
      <c r="BP607" s="42"/>
      <c r="BQ607" s="119"/>
    </row>
    <row r="608" spans="1:69" hidden="1" x14ac:dyDescent="0.35">
      <c r="A608" s="133">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4"/>
      <c r="BI608" s="94"/>
      <c r="BJ608" s="94"/>
      <c r="BK608" s="93"/>
      <c r="BL608" s="94"/>
      <c r="BM608" s="95"/>
      <c r="BN608" s="93"/>
      <c r="BO608" s="93"/>
      <c r="BP608" s="42"/>
      <c r="BQ608" s="119"/>
    </row>
    <row r="609" spans="1:69" ht="34.25" hidden="1" customHeight="1" x14ac:dyDescent="0.35">
      <c r="A609" s="133">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4"/>
      <c r="BI609" s="94"/>
      <c r="BJ609" s="94"/>
      <c r="BK609" s="93"/>
      <c r="BL609" s="94"/>
      <c r="BM609" s="95"/>
      <c r="BN609" s="93"/>
      <c r="BO609" s="93"/>
      <c r="BP609" s="42"/>
      <c r="BQ609" s="119"/>
    </row>
    <row r="610" spans="1:69" hidden="1" x14ac:dyDescent="0.35">
      <c r="A610" s="133">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4"/>
      <c r="BI610" s="94"/>
      <c r="BJ610" s="94"/>
      <c r="BK610" s="93"/>
      <c r="BL610" s="94"/>
      <c r="BM610" s="95"/>
      <c r="BN610" s="93"/>
      <c r="BO610" s="93"/>
      <c r="BP610" s="42"/>
      <c r="BQ610" s="119"/>
    </row>
    <row r="611" spans="1:69" hidden="1" x14ac:dyDescent="0.35">
      <c r="A611" s="133">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4"/>
      <c r="BI611" s="94"/>
      <c r="BJ611" s="94"/>
      <c r="BK611" s="93"/>
      <c r="BL611" s="94"/>
      <c r="BM611" s="95"/>
      <c r="BN611" s="93"/>
      <c r="BO611" s="93"/>
      <c r="BP611" s="42"/>
      <c r="BQ611" s="119"/>
    </row>
    <row r="612" spans="1:69" hidden="1" x14ac:dyDescent="0.35">
      <c r="A612" s="133">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4"/>
      <c r="BI612" s="94"/>
      <c r="BJ612" s="94"/>
      <c r="BK612" s="93"/>
      <c r="BL612" s="94"/>
      <c r="BM612" s="95"/>
      <c r="BN612" s="93"/>
      <c r="BO612" s="93"/>
      <c r="BP612" s="42"/>
      <c r="BQ612" s="119"/>
    </row>
    <row r="613" spans="1:69" hidden="1" x14ac:dyDescent="0.35">
      <c r="A613" s="133">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4"/>
      <c r="BI613" s="94"/>
      <c r="BJ613" s="94"/>
      <c r="BK613" s="93"/>
      <c r="BL613" s="94"/>
      <c r="BM613" s="95"/>
      <c r="BN613" s="93"/>
      <c r="BO613" s="93"/>
      <c r="BP613" s="42"/>
      <c r="BQ613" s="119"/>
    </row>
    <row r="614" spans="1:69" hidden="1" x14ac:dyDescent="0.35">
      <c r="A614" s="133">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4"/>
      <c r="BI614" s="94"/>
      <c r="BJ614" s="94"/>
      <c r="BK614" s="93"/>
      <c r="BL614" s="94"/>
      <c r="BM614" s="95"/>
      <c r="BN614" s="93"/>
      <c r="BO614" s="93"/>
      <c r="BP614" s="42"/>
      <c r="BQ614" s="119"/>
    </row>
    <row r="615" spans="1:69" hidden="1" x14ac:dyDescent="0.35">
      <c r="A615" s="133">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4"/>
      <c r="BI615" s="94"/>
      <c r="BJ615" s="94"/>
      <c r="BK615" s="93"/>
      <c r="BL615" s="94"/>
      <c r="BM615" s="95"/>
      <c r="BN615" s="93"/>
      <c r="BO615" s="93"/>
      <c r="BP615" s="42"/>
      <c r="BQ615" s="119"/>
    </row>
    <row r="616" spans="1:69" hidden="1" x14ac:dyDescent="0.35">
      <c r="A616" s="133">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4"/>
      <c r="BI616" s="94"/>
      <c r="BJ616" s="94"/>
      <c r="BK616" s="93"/>
      <c r="BL616" s="94"/>
      <c r="BM616" s="95"/>
      <c r="BN616" s="93"/>
      <c r="BO616" s="93"/>
      <c r="BP616" s="42"/>
      <c r="BQ616" s="119"/>
    </row>
    <row r="617" spans="1:69" hidden="1" x14ac:dyDescent="0.35">
      <c r="A617" s="133">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4"/>
      <c r="BI617" s="94"/>
      <c r="BJ617" s="94"/>
      <c r="BK617" s="93"/>
      <c r="BL617" s="94"/>
      <c r="BM617" s="95"/>
      <c r="BN617" s="93"/>
      <c r="BO617" s="93"/>
      <c r="BP617" s="42"/>
      <c r="BQ617" s="119"/>
    </row>
    <row r="618" spans="1:69" hidden="1" x14ac:dyDescent="0.35">
      <c r="A618" s="133">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4"/>
      <c r="BI618" s="94"/>
      <c r="BJ618" s="94"/>
      <c r="BK618" s="93"/>
      <c r="BL618" s="94"/>
      <c r="BM618" s="95"/>
      <c r="BN618" s="93"/>
      <c r="BO618" s="93"/>
      <c r="BP618" s="42"/>
      <c r="BQ618" s="119"/>
    </row>
    <row r="619" spans="1:69" hidden="1" x14ac:dyDescent="0.35">
      <c r="A619" s="133">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4"/>
      <c r="BI619" s="94"/>
      <c r="BJ619" s="94"/>
      <c r="BK619" s="93"/>
      <c r="BL619" s="94"/>
      <c r="BM619" s="95"/>
      <c r="BN619" s="93"/>
      <c r="BO619" s="93"/>
      <c r="BP619" s="42"/>
      <c r="BQ619" s="119"/>
    </row>
    <row r="620" spans="1:69" hidden="1" x14ac:dyDescent="0.35">
      <c r="A620" s="133">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4"/>
      <c r="BI620" s="94"/>
      <c r="BJ620" s="94"/>
      <c r="BK620" s="93"/>
      <c r="BL620" s="94"/>
      <c r="BM620" s="95"/>
      <c r="BN620" s="93"/>
      <c r="BO620" s="93"/>
      <c r="BP620" s="42"/>
      <c r="BQ620" s="119"/>
    </row>
    <row r="621" spans="1:69" hidden="1" x14ac:dyDescent="0.35">
      <c r="A621" s="133">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4"/>
      <c r="BI621" s="94"/>
      <c r="BJ621" s="94"/>
      <c r="BK621" s="93"/>
      <c r="BL621" s="94"/>
      <c r="BM621" s="95"/>
      <c r="BN621" s="93"/>
      <c r="BO621" s="93"/>
      <c r="BP621" s="42"/>
      <c r="BQ621" s="119"/>
    </row>
    <row r="622" spans="1:69" hidden="1" x14ac:dyDescent="0.35">
      <c r="A622" s="133">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4"/>
      <c r="BI622" s="94"/>
      <c r="BJ622" s="94"/>
      <c r="BK622" s="93"/>
      <c r="BL622" s="94"/>
      <c r="BM622" s="95"/>
      <c r="BN622" s="93"/>
      <c r="BO622" s="93"/>
      <c r="BP622" s="42"/>
      <c r="BQ622" s="119"/>
    </row>
    <row r="623" spans="1:69" hidden="1" x14ac:dyDescent="0.35">
      <c r="A623" s="133">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4"/>
      <c r="BI623" s="94"/>
      <c r="BJ623" s="94"/>
      <c r="BK623" s="93"/>
      <c r="BL623" s="94"/>
      <c r="BM623" s="95"/>
      <c r="BN623" s="93"/>
      <c r="BO623" s="93"/>
      <c r="BP623" s="42"/>
      <c r="BQ623" s="119"/>
    </row>
    <row r="624" spans="1:69" hidden="1" x14ac:dyDescent="0.35">
      <c r="A624" s="133">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4"/>
      <c r="BI624" s="94"/>
      <c r="BJ624" s="94"/>
      <c r="BK624" s="93"/>
      <c r="BL624" s="94"/>
      <c r="BM624" s="95"/>
      <c r="BN624" s="93"/>
      <c r="BO624" s="93"/>
      <c r="BP624" s="42"/>
      <c r="BQ624" s="119"/>
    </row>
    <row r="625" spans="1:69" hidden="1" x14ac:dyDescent="0.35">
      <c r="A625" s="133">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4"/>
      <c r="BI625" s="94"/>
      <c r="BJ625" s="94"/>
      <c r="BK625" s="93"/>
      <c r="BL625" s="94"/>
      <c r="BM625" s="95"/>
      <c r="BN625" s="93"/>
      <c r="BO625" s="93"/>
      <c r="BP625" s="42"/>
      <c r="BQ625" s="119"/>
    </row>
    <row r="626" spans="1:69" hidden="1" x14ac:dyDescent="0.35">
      <c r="A626" s="133">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4"/>
      <c r="BI626" s="94"/>
      <c r="BJ626" s="94"/>
      <c r="BK626" s="93"/>
      <c r="BL626" s="94"/>
      <c r="BM626" s="95"/>
      <c r="BN626" s="93"/>
      <c r="BO626" s="93"/>
      <c r="BP626" s="42"/>
      <c r="BQ626" s="119"/>
    </row>
    <row r="627" spans="1:69" hidden="1" x14ac:dyDescent="0.35">
      <c r="A627" s="133">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4"/>
      <c r="BI627" s="94"/>
      <c r="BJ627" s="94"/>
      <c r="BK627" s="93"/>
      <c r="BL627" s="94"/>
      <c r="BM627" s="95"/>
      <c r="BN627" s="93"/>
      <c r="BO627" s="93"/>
      <c r="BP627" s="42"/>
      <c r="BQ627" s="119"/>
    </row>
    <row r="628" spans="1:69" hidden="1" x14ac:dyDescent="0.35">
      <c r="A628" s="133">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4"/>
      <c r="BI628" s="94"/>
      <c r="BJ628" s="94"/>
      <c r="BK628" s="93"/>
      <c r="BL628" s="94"/>
      <c r="BM628" s="95"/>
      <c r="BN628" s="93"/>
      <c r="BO628" s="93"/>
      <c r="BP628" s="42"/>
      <c r="BQ628" s="119"/>
    </row>
    <row r="629" spans="1:69" hidden="1" x14ac:dyDescent="0.35">
      <c r="A629" s="133">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4"/>
      <c r="BI629" s="94"/>
      <c r="BJ629" s="94"/>
      <c r="BK629" s="93"/>
      <c r="BL629" s="94"/>
      <c r="BM629" s="95"/>
      <c r="BN629" s="93"/>
      <c r="BO629" s="93"/>
      <c r="BP629" s="42"/>
      <c r="BQ629" s="119"/>
    </row>
    <row r="630" spans="1:69" hidden="1" x14ac:dyDescent="0.35">
      <c r="A630" s="133">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4"/>
      <c r="BI630" s="94"/>
      <c r="BJ630" s="94"/>
      <c r="BK630" s="93"/>
      <c r="BL630" s="94"/>
      <c r="BM630" s="95"/>
      <c r="BN630" s="93"/>
      <c r="BO630" s="93"/>
      <c r="BP630" s="42"/>
      <c r="BQ630" s="119"/>
    </row>
    <row r="631" spans="1:69" hidden="1" x14ac:dyDescent="0.35">
      <c r="A631" s="133">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4"/>
      <c r="BI631" s="94"/>
      <c r="BJ631" s="94"/>
      <c r="BK631" s="93"/>
      <c r="BL631" s="94"/>
      <c r="BM631" s="95"/>
      <c r="BN631" s="93"/>
      <c r="BO631" s="93"/>
      <c r="BP631" s="42"/>
      <c r="BQ631" s="119"/>
    </row>
    <row r="632" spans="1:69" hidden="1" x14ac:dyDescent="0.35">
      <c r="A632" s="133">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4"/>
      <c r="BI632" s="94"/>
      <c r="BJ632" s="94"/>
      <c r="BK632" s="93"/>
      <c r="BL632" s="94"/>
      <c r="BM632" s="95"/>
      <c r="BN632" s="93"/>
      <c r="BO632" s="93"/>
      <c r="BP632" s="42"/>
      <c r="BQ632" s="119"/>
    </row>
    <row r="633" spans="1:69" hidden="1" x14ac:dyDescent="0.35">
      <c r="A633" s="133">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4"/>
      <c r="BI633" s="94"/>
      <c r="BJ633" s="94"/>
      <c r="BK633" s="93"/>
      <c r="BL633" s="94"/>
      <c r="BM633" s="95"/>
      <c r="BN633" s="93"/>
      <c r="BO633" s="93"/>
      <c r="BP633" s="42"/>
      <c r="BQ633" s="119"/>
    </row>
    <row r="634" spans="1:69" hidden="1" x14ac:dyDescent="0.35">
      <c r="A634" s="133">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4"/>
      <c r="BI634" s="94"/>
      <c r="BJ634" s="94"/>
      <c r="BK634" s="93"/>
      <c r="BL634" s="94"/>
      <c r="BM634" s="95"/>
      <c r="BN634" s="93"/>
      <c r="BO634" s="93"/>
      <c r="BP634" s="42"/>
      <c r="BQ634" s="119"/>
    </row>
    <row r="635" spans="1:69" hidden="1" x14ac:dyDescent="0.35">
      <c r="A635" s="133">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4"/>
      <c r="BI635" s="94"/>
      <c r="BJ635" s="94"/>
      <c r="BK635" s="93"/>
      <c r="BL635" s="94"/>
      <c r="BM635" s="95"/>
      <c r="BN635" s="93"/>
      <c r="BO635" s="93"/>
      <c r="BP635" s="42"/>
      <c r="BQ635" s="119"/>
    </row>
    <row r="636" spans="1:69" hidden="1" x14ac:dyDescent="0.35">
      <c r="A636" s="133">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4"/>
      <c r="BI636" s="94"/>
      <c r="BJ636" s="94"/>
      <c r="BK636" s="93"/>
      <c r="BL636" s="94"/>
      <c r="BM636" s="95"/>
      <c r="BN636" s="93"/>
      <c r="BO636" s="93"/>
      <c r="BP636" s="42"/>
      <c r="BQ636" s="119"/>
    </row>
    <row r="637" spans="1:69" hidden="1" x14ac:dyDescent="0.35">
      <c r="A637" s="133">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4"/>
      <c r="BI637" s="94"/>
      <c r="BJ637" s="94"/>
      <c r="BK637" s="93"/>
      <c r="BL637" s="94"/>
      <c r="BM637" s="95"/>
      <c r="BN637" s="93"/>
      <c r="BO637" s="93"/>
      <c r="BP637" s="42"/>
      <c r="BQ637" s="119"/>
    </row>
    <row r="638" spans="1:69" hidden="1" x14ac:dyDescent="0.35">
      <c r="A638" s="133">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4"/>
      <c r="BI638" s="94"/>
      <c r="BJ638" s="94"/>
      <c r="BK638" s="93"/>
      <c r="BL638" s="94"/>
      <c r="BM638" s="95"/>
      <c r="BN638" s="93"/>
      <c r="BO638" s="93"/>
      <c r="BP638" s="42"/>
      <c r="BQ638" s="119"/>
    </row>
    <row r="639" spans="1:69" hidden="1" x14ac:dyDescent="0.35">
      <c r="A639" s="133">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4"/>
      <c r="BI639" s="94"/>
      <c r="BJ639" s="94"/>
      <c r="BK639" s="93"/>
      <c r="BL639" s="94"/>
      <c r="BM639" s="95"/>
      <c r="BN639" s="93"/>
      <c r="BO639" s="93"/>
      <c r="BP639" s="42"/>
      <c r="BQ639" s="119"/>
    </row>
    <row r="640" spans="1:69" ht="34.25" hidden="1" customHeight="1" x14ac:dyDescent="0.35">
      <c r="A640" s="133">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4"/>
      <c r="BI640" s="94"/>
      <c r="BJ640" s="94"/>
      <c r="BK640" s="93"/>
      <c r="BL640" s="94"/>
      <c r="BM640" s="95"/>
      <c r="BN640" s="93"/>
      <c r="BO640" s="93"/>
      <c r="BP640" s="42"/>
      <c r="BQ640" s="119"/>
    </row>
    <row r="641" spans="1:69" hidden="1" x14ac:dyDescent="0.35">
      <c r="A641" s="133">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4"/>
      <c r="BI641" s="94"/>
      <c r="BJ641" s="94"/>
      <c r="BK641" s="93"/>
      <c r="BL641" s="94"/>
      <c r="BM641" s="95"/>
      <c r="BN641" s="93"/>
      <c r="BO641" s="93"/>
      <c r="BP641" s="42"/>
      <c r="BQ641" s="119"/>
    </row>
    <row r="642" spans="1:69" hidden="1" x14ac:dyDescent="0.35">
      <c r="A642" s="133">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4"/>
      <c r="BI642" s="94"/>
      <c r="BJ642" s="94"/>
      <c r="BK642" s="93"/>
      <c r="BL642" s="94"/>
      <c r="BM642" s="95"/>
      <c r="BN642" s="93"/>
      <c r="BO642" s="93"/>
      <c r="BP642" s="42"/>
      <c r="BQ642" s="119"/>
    </row>
    <row r="643" spans="1:69" hidden="1" x14ac:dyDescent="0.35">
      <c r="A643" s="133">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4"/>
      <c r="BI643" s="94"/>
      <c r="BJ643" s="94"/>
      <c r="BK643" s="93"/>
      <c r="BL643" s="94"/>
      <c r="BM643" s="95"/>
      <c r="BN643" s="93"/>
      <c r="BO643" s="93"/>
      <c r="BP643" s="42"/>
      <c r="BQ643" s="119"/>
    </row>
    <row r="644" spans="1:69" hidden="1" x14ac:dyDescent="0.35">
      <c r="A644" s="133">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4"/>
      <c r="BI644" s="94"/>
      <c r="BJ644" s="94"/>
      <c r="BK644" s="93"/>
      <c r="BL644" s="94"/>
      <c r="BM644" s="95"/>
      <c r="BN644" s="93"/>
      <c r="BO644" s="93"/>
      <c r="BP644" s="42"/>
      <c r="BQ644" s="119"/>
    </row>
    <row r="645" spans="1:69" hidden="1" x14ac:dyDescent="0.35">
      <c r="A645" s="133">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4"/>
      <c r="BI645" s="94"/>
      <c r="BJ645" s="94"/>
      <c r="BK645" s="93"/>
      <c r="BL645" s="94"/>
      <c r="BM645" s="95"/>
      <c r="BN645" s="93"/>
      <c r="BO645" s="93"/>
      <c r="BP645" s="42"/>
      <c r="BQ645" s="119"/>
    </row>
    <row r="646" spans="1:69" hidden="1" x14ac:dyDescent="0.35">
      <c r="A646" s="133">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4"/>
      <c r="BI646" s="94"/>
      <c r="BJ646" s="94"/>
      <c r="BK646" s="93"/>
      <c r="BL646" s="94"/>
      <c r="BM646" s="95"/>
      <c r="BN646" s="93"/>
      <c r="BO646" s="93"/>
      <c r="BP646" s="42"/>
      <c r="BQ646" s="119"/>
    </row>
    <row r="647" spans="1:69" hidden="1" x14ac:dyDescent="0.35">
      <c r="A647" s="133">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4"/>
      <c r="BI647" s="94"/>
      <c r="BJ647" s="94"/>
      <c r="BK647" s="93"/>
      <c r="BL647" s="94"/>
      <c r="BM647" s="95"/>
      <c r="BN647" s="93"/>
      <c r="BO647" s="93"/>
      <c r="BP647" s="42"/>
      <c r="BQ647" s="119"/>
    </row>
    <row r="648" spans="1:69" ht="34.25" hidden="1" customHeight="1" x14ac:dyDescent="0.35">
      <c r="A648" s="133">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4"/>
      <c r="BI648" s="94"/>
      <c r="BJ648" s="94"/>
      <c r="BK648" s="93"/>
      <c r="BL648" s="94"/>
      <c r="BM648" s="95"/>
      <c r="BN648" s="93"/>
      <c r="BO648" s="93"/>
      <c r="BP648" s="42"/>
      <c r="BQ648" s="119"/>
    </row>
    <row r="649" spans="1:69" hidden="1" x14ac:dyDescent="0.35">
      <c r="A649" s="133">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4"/>
      <c r="BI649" s="94"/>
      <c r="BJ649" s="94"/>
      <c r="BK649" s="93"/>
      <c r="BL649" s="94"/>
      <c r="BM649" s="95"/>
      <c r="BN649" s="93"/>
      <c r="BO649" s="93"/>
      <c r="BP649" s="42"/>
      <c r="BQ649" s="119"/>
    </row>
    <row r="650" spans="1:69" hidden="1" x14ac:dyDescent="0.35">
      <c r="A650" s="133">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4"/>
      <c r="BI650" s="94"/>
      <c r="BJ650" s="94"/>
      <c r="BK650" s="93"/>
      <c r="BL650" s="94"/>
      <c r="BM650" s="95"/>
      <c r="BN650" s="93"/>
      <c r="BO650" s="93"/>
      <c r="BP650" s="42"/>
      <c r="BQ650" s="119"/>
    </row>
    <row r="651" spans="1:69" ht="34.25" hidden="1" customHeight="1" x14ac:dyDescent="0.35">
      <c r="A651" s="133">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4"/>
      <c r="BI651" s="94"/>
      <c r="BJ651" s="94"/>
      <c r="BK651" s="93"/>
      <c r="BL651" s="94"/>
      <c r="BM651" s="95"/>
      <c r="BN651" s="93"/>
      <c r="BO651" s="93"/>
      <c r="BP651" s="42"/>
      <c r="BQ651" s="119"/>
    </row>
    <row r="652" spans="1:69" hidden="1" x14ac:dyDescent="0.35">
      <c r="A652" s="133">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4"/>
      <c r="BI652" s="94"/>
      <c r="BJ652" s="94"/>
      <c r="BK652" s="93"/>
      <c r="BL652" s="94"/>
      <c r="BM652" s="95"/>
      <c r="BN652" s="93"/>
      <c r="BO652" s="93"/>
      <c r="BP652" s="42"/>
      <c r="BQ652" s="119"/>
    </row>
    <row r="653" spans="1:69" hidden="1" x14ac:dyDescent="0.35">
      <c r="A653" s="133">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4"/>
      <c r="BI653" s="94"/>
      <c r="BJ653" s="94"/>
      <c r="BK653" s="93"/>
      <c r="BL653" s="94"/>
      <c r="BM653" s="95"/>
      <c r="BN653" s="93"/>
      <c r="BO653" s="93"/>
      <c r="BP653" s="42"/>
      <c r="BQ653" s="119"/>
    </row>
    <row r="654" spans="1:69" hidden="1" x14ac:dyDescent="0.35">
      <c r="A654" s="133">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4"/>
      <c r="BI654" s="94"/>
      <c r="BJ654" s="94"/>
      <c r="BK654" s="93"/>
      <c r="BL654" s="94"/>
      <c r="BM654" s="95"/>
      <c r="BN654" s="93"/>
      <c r="BO654" s="93"/>
      <c r="BP654" s="42"/>
      <c r="BQ654" s="119"/>
    </row>
    <row r="655" spans="1:69" hidden="1" x14ac:dyDescent="0.35">
      <c r="A655" s="133">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4"/>
      <c r="BI655" s="94"/>
      <c r="BJ655" s="94"/>
      <c r="BK655" s="93"/>
      <c r="BL655" s="94"/>
      <c r="BM655" s="95"/>
      <c r="BN655" s="93"/>
      <c r="BO655" s="93"/>
      <c r="BP655" s="42"/>
      <c r="BQ655" s="119"/>
    </row>
    <row r="656" spans="1:69" hidden="1" x14ac:dyDescent="0.35">
      <c r="A656" s="133">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4"/>
      <c r="BI656" s="94"/>
      <c r="BJ656" s="94"/>
      <c r="BK656" s="93"/>
      <c r="BL656" s="94"/>
      <c r="BM656" s="95"/>
      <c r="BN656" s="93"/>
      <c r="BO656" s="93"/>
      <c r="BP656" s="42"/>
      <c r="BQ656" s="119"/>
    </row>
    <row r="657" spans="1:69" hidden="1" x14ac:dyDescent="0.35">
      <c r="A657" s="133">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4"/>
      <c r="BI657" s="94"/>
      <c r="BJ657" s="94"/>
      <c r="BK657" s="93"/>
      <c r="BL657" s="94"/>
      <c r="BM657" s="95"/>
      <c r="BN657" s="93"/>
      <c r="BO657" s="93"/>
      <c r="BP657" s="42"/>
      <c r="BQ657" s="119"/>
    </row>
    <row r="658" spans="1:69" hidden="1" x14ac:dyDescent="0.35">
      <c r="A658" s="133">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4"/>
      <c r="BI658" s="94"/>
      <c r="BJ658" s="94"/>
      <c r="BK658" s="93"/>
      <c r="BL658" s="94"/>
      <c r="BM658" s="95"/>
      <c r="BN658" s="93"/>
      <c r="BO658" s="93"/>
      <c r="BP658" s="42"/>
      <c r="BQ658" s="119"/>
    </row>
    <row r="659" spans="1:69" hidden="1" x14ac:dyDescent="0.35">
      <c r="A659" s="133">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4"/>
      <c r="BI659" s="94"/>
      <c r="BJ659" s="94"/>
      <c r="BK659" s="93"/>
      <c r="BL659" s="94"/>
      <c r="BM659" s="95"/>
      <c r="BN659" s="93"/>
      <c r="BO659" s="93"/>
      <c r="BP659" s="42"/>
      <c r="BQ659" s="119"/>
    </row>
    <row r="660" spans="1:69" ht="34.25" hidden="1" customHeight="1" x14ac:dyDescent="0.35">
      <c r="A660" s="133">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4"/>
      <c r="BI660" s="94"/>
      <c r="BJ660" s="94"/>
      <c r="BK660" s="93"/>
      <c r="BL660" s="94"/>
      <c r="BM660" s="95"/>
      <c r="BN660" s="93"/>
      <c r="BO660" s="93"/>
      <c r="BP660" s="42"/>
      <c r="BQ660" s="119"/>
    </row>
    <row r="661" spans="1:69" hidden="1" x14ac:dyDescent="0.35">
      <c r="A661" s="133">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4"/>
      <c r="BI661" s="94"/>
      <c r="BJ661" s="94"/>
      <c r="BK661" s="93"/>
      <c r="BL661" s="94"/>
      <c r="BM661" s="95"/>
      <c r="BN661" s="93"/>
      <c r="BO661" s="93"/>
      <c r="BP661" s="42"/>
      <c r="BQ661" s="119"/>
    </row>
    <row r="662" spans="1:69" hidden="1" x14ac:dyDescent="0.35">
      <c r="A662" s="133">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4"/>
      <c r="BI662" s="94"/>
      <c r="BJ662" s="94"/>
      <c r="BK662" s="93"/>
      <c r="BL662" s="94"/>
      <c r="BM662" s="95"/>
      <c r="BN662" s="93"/>
      <c r="BO662" s="93"/>
      <c r="BP662" s="42"/>
      <c r="BQ662" s="119"/>
    </row>
    <row r="663" spans="1:69" hidden="1" x14ac:dyDescent="0.35">
      <c r="A663" s="133">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4"/>
      <c r="BI663" s="94"/>
      <c r="BJ663" s="94"/>
      <c r="BK663" s="93"/>
      <c r="BL663" s="94"/>
      <c r="BM663" s="95"/>
      <c r="BN663" s="93"/>
      <c r="BO663" s="93"/>
      <c r="BP663" s="42"/>
      <c r="BQ663" s="119"/>
    </row>
    <row r="664" spans="1:69" hidden="1" x14ac:dyDescent="0.35">
      <c r="A664" s="133">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4"/>
      <c r="BI664" s="94"/>
      <c r="BJ664" s="94"/>
      <c r="BK664" s="93"/>
      <c r="BL664" s="94"/>
      <c r="BM664" s="95"/>
      <c r="BN664" s="93"/>
      <c r="BO664" s="93"/>
      <c r="BP664" s="42"/>
      <c r="BQ664" s="119"/>
    </row>
    <row r="665" spans="1:69" hidden="1" x14ac:dyDescent="0.35">
      <c r="A665" s="133">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4"/>
      <c r="BI665" s="94"/>
      <c r="BJ665" s="94"/>
      <c r="BK665" s="93"/>
      <c r="BL665" s="94"/>
      <c r="BM665" s="95"/>
      <c r="BN665" s="93"/>
      <c r="BO665" s="93"/>
      <c r="BP665" s="42"/>
      <c r="BQ665" s="119"/>
    </row>
    <row r="666" spans="1:69" hidden="1" x14ac:dyDescent="0.35">
      <c r="A666" s="133">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4"/>
      <c r="BI666" s="94"/>
      <c r="BJ666" s="94"/>
      <c r="BK666" s="93"/>
      <c r="BL666" s="94"/>
      <c r="BM666" s="95"/>
      <c r="BN666" s="93"/>
      <c r="BO666" s="93"/>
      <c r="BP666" s="42"/>
      <c r="BQ666" s="119"/>
    </row>
    <row r="667" spans="1:69" ht="34.25" hidden="1" customHeight="1" x14ac:dyDescent="0.35">
      <c r="A667" s="133">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4"/>
      <c r="BI667" s="94"/>
      <c r="BJ667" s="94"/>
      <c r="BK667" s="93"/>
      <c r="BL667" s="94"/>
      <c r="BM667" s="95"/>
      <c r="BN667" s="93"/>
      <c r="BO667" s="93"/>
      <c r="BP667" s="42"/>
      <c r="BQ667" s="119"/>
    </row>
    <row r="668" spans="1:69" hidden="1" x14ac:dyDescent="0.35">
      <c r="A668" s="133">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4"/>
      <c r="BI668" s="94"/>
      <c r="BJ668" s="94"/>
      <c r="BK668" s="93"/>
      <c r="BL668" s="94"/>
      <c r="BM668" s="95"/>
      <c r="BN668" s="93"/>
      <c r="BO668" s="93"/>
      <c r="BP668" s="42"/>
      <c r="BQ668" s="119"/>
    </row>
    <row r="669" spans="1:69" ht="34.25" hidden="1" customHeight="1" x14ac:dyDescent="0.35">
      <c r="A669" s="133">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4"/>
      <c r="BI669" s="94"/>
      <c r="BJ669" s="94"/>
      <c r="BK669" s="93"/>
      <c r="BL669" s="94"/>
      <c r="BM669" s="95"/>
      <c r="BN669" s="93"/>
      <c r="BO669" s="93"/>
      <c r="BP669" s="42"/>
      <c r="BQ669" s="119"/>
    </row>
    <row r="670" spans="1:69" ht="34.25" hidden="1" customHeight="1" x14ac:dyDescent="0.35">
      <c r="A670" s="133">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4"/>
      <c r="BI670" s="94"/>
      <c r="BJ670" s="94"/>
      <c r="BK670" s="93"/>
      <c r="BL670" s="94"/>
      <c r="BM670" s="95"/>
      <c r="BN670" s="93"/>
      <c r="BO670" s="93"/>
      <c r="BP670" s="42"/>
      <c r="BQ670" s="119"/>
    </row>
    <row r="671" spans="1:69" hidden="1" x14ac:dyDescent="0.35">
      <c r="A671" s="133">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4"/>
      <c r="BI671" s="94"/>
      <c r="BJ671" s="94"/>
      <c r="BK671" s="93"/>
      <c r="BL671" s="94"/>
      <c r="BM671" s="95"/>
      <c r="BN671" s="93"/>
      <c r="BO671" s="93"/>
      <c r="BP671" s="42"/>
      <c r="BQ671" s="119"/>
    </row>
    <row r="672" spans="1:69" hidden="1" x14ac:dyDescent="0.35">
      <c r="A672" s="133">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4"/>
      <c r="BI672" s="94"/>
      <c r="BJ672" s="94"/>
      <c r="BK672" s="93"/>
      <c r="BL672" s="94"/>
      <c r="BM672" s="95"/>
      <c r="BN672" s="93"/>
      <c r="BO672" s="93"/>
      <c r="BP672" s="42"/>
      <c r="BQ672" s="119"/>
    </row>
    <row r="673" spans="1:69" hidden="1" x14ac:dyDescent="0.35">
      <c r="A673" s="133">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4"/>
      <c r="BI673" s="94"/>
      <c r="BJ673" s="94"/>
      <c r="BK673" s="93"/>
      <c r="BL673" s="94"/>
      <c r="BM673" s="95"/>
      <c r="BN673" s="93"/>
      <c r="BO673" s="93"/>
      <c r="BP673" s="42"/>
      <c r="BQ673" s="119"/>
    </row>
    <row r="674" spans="1:69" hidden="1" x14ac:dyDescent="0.35">
      <c r="A674" s="133">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4"/>
      <c r="BI674" s="94"/>
      <c r="BJ674" s="94"/>
      <c r="BK674" s="93"/>
      <c r="BL674" s="94"/>
      <c r="BM674" s="95"/>
      <c r="BN674" s="93"/>
      <c r="BO674" s="93"/>
      <c r="BP674" s="42"/>
      <c r="BQ674" s="119"/>
    </row>
    <row r="675" spans="1:69" hidden="1" x14ac:dyDescent="0.35">
      <c r="A675" s="133">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4"/>
      <c r="BI675" s="94"/>
      <c r="BJ675" s="94"/>
      <c r="BK675" s="93"/>
      <c r="BL675" s="94"/>
      <c r="BM675" s="95"/>
      <c r="BN675" s="93"/>
      <c r="BO675" s="93"/>
      <c r="BP675" s="42"/>
      <c r="BQ675" s="119"/>
    </row>
    <row r="676" spans="1:69" ht="34.25" hidden="1" customHeight="1" x14ac:dyDescent="0.35">
      <c r="A676" s="133">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4"/>
      <c r="BI676" s="94"/>
      <c r="BJ676" s="94"/>
      <c r="BK676" s="93"/>
      <c r="BL676" s="94"/>
      <c r="BM676" s="95"/>
      <c r="BN676" s="93"/>
      <c r="BO676" s="93"/>
      <c r="BP676" s="42"/>
      <c r="BQ676" s="119"/>
    </row>
    <row r="677" spans="1:69" hidden="1" x14ac:dyDescent="0.35">
      <c r="A677" s="133">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4"/>
      <c r="BI677" s="94"/>
      <c r="BJ677" s="94"/>
      <c r="BK677" s="93"/>
      <c r="BL677" s="94"/>
      <c r="BM677" s="95"/>
      <c r="BN677" s="93"/>
      <c r="BO677" s="93"/>
      <c r="BP677" s="42"/>
      <c r="BQ677" s="119"/>
    </row>
    <row r="678" spans="1:69" ht="34.25" hidden="1" customHeight="1" x14ac:dyDescent="0.35">
      <c r="A678" s="133">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4"/>
      <c r="BI678" s="94"/>
      <c r="BJ678" s="94"/>
      <c r="BK678" s="93"/>
      <c r="BL678" s="94"/>
      <c r="BM678" s="95"/>
      <c r="BN678" s="93"/>
      <c r="BO678" s="93"/>
      <c r="BP678" s="42"/>
      <c r="BQ678" s="119"/>
    </row>
    <row r="679" spans="1:69" ht="34.25" hidden="1" customHeight="1" x14ac:dyDescent="0.35">
      <c r="A679" s="133">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4"/>
      <c r="BI679" s="94"/>
      <c r="BJ679" s="94"/>
      <c r="BK679" s="93"/>
      <c r="BL679" s="94"/>
      <c r="BM679" s="95"/>
      <c r="BN679" s="93"/>
      <c r="BO679" s="93"/>
      <c r="BP679" s="42"/>
      <c r="BQ679" s="119"/>
    </row>
    <row r="680" spans="1:69" hidden="1" x14ac:dyDescent="0.35">
      <c r="A680" s="133">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4"/>
      <c r="BI680" s="94"/>
      <c r="BJ680" s="94"/>
      <c r="BK680" s="93"/>
      <c r="BL680" s="94"/>
      <c r="BM680" s="95"/>
      <c r="BN680" s="93"/>
      <c r="BO680" s="93"/>
      <c r="BP680" s="42"/>
      <c r="BQ680" s="119"/>
    </row>
    <row r="681" spans="1:69" ht="34.25" hidden="1" customHeight="1" x14ac:dyDescent="0.35">
      <c r="A681" s="133">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4"/>
      <c r="BI681" s="94"/>
      <c r="BJ681" s="94"/>
      <c r="BK681" s="93"/>
      <c r="BL681" s="94"/>
      <c r="BM681" s="95"/>
      <c r="BN681" s="93"/>
      <c r="BO681" s="93"/>
      <c r="BP681" s="42"/>
      <c r="BQ681" s="119"/>
    </row>
    <row r="682" spans="1:69" hidden="1" x14ac:dyDescent="0.35">
      <c r="A682" s="133">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4"/>
      <c r="BI682" s="94"/>
      <c r="BJ682" s="94"/>
      <c r="BK682" s="93"/>
      <c r="BL682" s="94"/>
      <c r="BM682" s="95"/>
      <c r="BN682" s="93"/>
      <c r="BO682" s="93"/>
      <c r="BP682" s="42"/>
      <c r="BQ682" s="119"/>
    </row>
    <row r="683" spans="1:69" hidden="1" x14ac:dyDescent="0.35">
      <c r="A683" s="133">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4"/>
      <c r="BI683" s="94"/>
      <c r="BJ683" s="94"/>
      <c r="BK683" s="93"/>
      <c r="BL683" s="94"/>
      <c r="BM683" s="95"/>
      <c r="BN683" s="93"/>
      <c r="BO683" s="93"/>
      <c r="BP683" s="42"/>
      <c r="BQ683" s="119"/>
    </row>
    <row r="684" spans="1:69" ht="34.25" hidden="1" customHeight="1" x14ac:dyDescent="0.35">
      <c r="A684" s="133">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4"/>
      <c r="BI684" s="94"/>
      <c r="BJ684" s="94"/>
      <c r="BK684" s="93"/>
      <c r="BL684" s="94"/>
      <c r="BM684" s="95"/>
      <c r="BN684" s="93"/>
      <c r="BO684" s="93"/>
      <c r="BP684" s="42"/>
      <c r="BQ684" s="119"/>
    </row>
    <row r="685" spans="1:69" ht="34.25" hidden="1" customHeight="1" x14ac:dyDescent="0.35">
      <c r="A685" s="133">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4"/>
      <c r="BI685" s="94"/>
      <c r="BJ685" s="94"/>
      <c r="BK685" s="93"/>
      <c r="BL685" s="94"/>
      <c r="BM685" s="95"/>
      <c r="BN685" s="93"/>
      <c r="BO685" s="93"/>
      <c r="BP685" s="42"/>
      <c r="BQ685" s="119"/>
    </row>
    <row r="686" spans="1:69" hidden="1" x14ac:dyDescent="0.35">
      <c r="A686" s="133">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4"/>
      <c r="BI686" s="94"/>
      <c r="BJ686" s="94"/>
      <c r="BK686" s="93"/>
      <c r="BL686" s="94"/>
      <c r="BM686" s="95"/>
      <c r="BN686" s="93"/>
      <c r="BO686" s="93"/>
      <c r="BP686" s="42"/>
      <c r="BQ686" s="119"/>
    </row>
    <row r="687" spans="1:69" hidden="1" x14ac:dyDescent="0.35">
      <c r="A687" s="133">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4"/>
      <c r="BI687" s="94"/>
      <c r="BJ687" s="94"/>
      <c r="BK687" s="93"/>
      <c r="BL687" s="94"/>
      <c r="BM687" s="95"/>
      <c r="BN687" s="93"/>
      <c r="BO687" s="93"/>
      <c r="BP687" s="42"/>
      <c r="BQ687" s="119"/>
    </row>
    <row r="688" spans="1:69" hidden="1" x14ac:dyDescent="0.35">
      <c r="A688" s="133">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4"/>
      <c r="BI688" s="94"/>
      <c r="BJ688" s="94"/>
      <c r="BK688" s="93"/>
      <c r="BL688" s="94"/>
      <c r="BM688" s="95"/>
      <c r="BN688" s="93"/>
      <c r="BO688" s="93"/>
      <c r="BP688" s="42"/>
      <c r="BQ688" s="119"/>
    </row>
    <row r="689" spans="1:69" hidden="1" x14ac:dyDescent="0.35">
      <c r="A689" s="133">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4"/>
      <c r="BI689" s="94"/>
      <c r="BJ689" s="94"/>
      <c r="BK689" s="93"/>
      <c r="BL689" s="94"/>
      <c r="BM689" s="95"/>
      <c r="BN689" s="93"/>
      <c r="BO689" s="93"/>
      <c r="BP689" s="42"/>
      <c r="BQ689" s="119"/>
    </row>
    <row r="690" spans="1:69" hidden="1" x14ac:dyDescent="0.35">
      <c r="A690" s="133">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4"/>
      <c r="BI690" s="94"/>
      <c r="BJ690" s="94"/>
      <c r="BK690" s="93"/>
      <c r="BL690" s="94"/>
      <c r="BM690" s="95"/>
      <c r="BN690" s="93"/>
      <c r="BO690" s="93"/>
      <c r="BP690" s="42"/>
      <c r="BQ690" s="119"/>
    </row>
    <row r="691" spans="1:69" hidden="1" x14ac:dyDescent="0.35">
      <c r="A691" s="133">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4"/>
      <c r="BI691" s="94"/>
      <c r="BJ691" s="94"/>
      <c r="BK691" s="93"/>
      <c r="BL691" s="94"/>
      <c r="BM691" s="95"/>
      <c r="BN691" s="93"/>
      <c r="BO691" s="93"/>
      <c r="BP691" s="42"/>
      <c r="BQ691" s="119"/>
    </row>
    <row r="692" spans="1:69" hidden="1" x14ac:dyDescent="0.35">
      <c r="A692" s="133">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4"/>
      <c r="BI692" s="94"/>
      <c r="BJ692" s="94"/>
      <c r="BK692" s="93"/>
      <c r="BL692" s="94"/>
      <c r="BM692" s="95"/>
      <c r="BN692" s="93"/>
      <c r="BO692" s="93"/>
      <c r="BP692" s="42"/>
      <c r="BQ692" s="119"/>
    </row>
    <row r="693" spans="1:69" hidden="1" x14ac:dyDescent="0.35">
      <c r="A693" s="133">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4"/>
      <c r="BI693" s="94"/>
      <c r="BJ693" s="94"/>
      <c r="BK693" s="93"/>
      <c r="BL693" s="94"/>
      <c r="BM693" s="95"/>
      <c r="BN693" s="93"/>
      <c r="BO693" s="93"/>
      <c r="BP693" s="42"/>
      <c r="BQ693" s="119"/>
    </row>
    <row r="694" spans="1:69" hidden="1" x14ac:dyDescent="0.35">
      <c r="A694" s="133">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4"/>
      <c r="BI694" s="94"/>
      <c r="BJ694" s="94"/>
      <c r="BK694" s="93"/>
      <c r="BL694" s="94"/>
      <c r="BM694" s="95"/>
      <c r="BN694" s="93"/>
      <c r="BO694" s="93"/>
      <c r="BP694" s="42"/>
      <c r="BQ694" s="119"/>
    </row>
    <row r="695" spans="1:69" hidden="1" x14ac:dyDescent="0.35">
      <c r="A695" s="133">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4"/>
      <c r="BI695" s="94"/>
      <c r="BJ695" s="94"/>
      <c r="BK695" s="93"/>
      <c r="BL695" s="94"/>
      <c r="BM695" s="95"/>
      <c r="BN695" s="93"/>
      <c r="BO695" s="93"/>
      <c r="BP695" s="42"/>
      <c r="BQ695" s="119"/>
    </row>
    <row r="696" spans="1:69" hidden="1" x14ac:dyDescent="0.35">
      <c r="A696" s="133">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4"/>
      <c r="BI696" s="94"/>
      <c r="BJ696" s="94"/>
      <c r="BK696" s="93"/>
      <c r="BL696" s="94"/>
      <c r="BM696" s="95"/>
      <c r="BN696" s="93"/>
      <c r="BO696" s="93"/>
      <c r="BP696" s="42"/>
      <c r="BQ696" s="119"/>
    </row>
    <row r="697" spans="1:69" hidden="1" x14ac:dyDescent="0.35">
      <c r="A697" s="133">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4"/>
      <c r="BI697" s="94"/>
      <c r="BJ697" s="94"/>
      <c r="BK697" s="93"/>
      <c r="BL697" s="94"/>
      <c r="BM697" s="95"/>
      <c r="BN697" s="93"/>
      <c r="BO697" s="93"/>
      <c r="BP697" s="42"/>
      <c r="BQ697" s="119"/>
    </row>
    <row r="698" spans="1:69" hidden="1" x14ac:dyDescent="0.35">
      <c r="A698" s="133">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4"/>
      <c r="BI698" s="94"/>
      <c r="BJ698" s="94"/>
      <c r="BK698" s="93"/>
      <c r="BL698" s="94"/>
      <c r="BM698" s="95"/>
      <c r="BN698" s="93"/>
      <c r="BO698" s="93"/>
      <c r="BP698" s="42"/>
      <c r="BQ698" s="119"/>
    </row>
    <row r="699" spans="1:69" hidden="1" x14ac:dyDescent="0.35">
      <c r="A699" s="133">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4"/>
      <c r="BI699" s="94"/>
      <c r="BJ699" s="94"/>
      <c r="BK699" s="93"/>
      <c r="BL699" s="94"/>
      <c r="BM699" s="95"/>
      <c r="BN699" s="93"/>
      <c r="BO699" s="93"/>
      <c r="BP699" s="42"/>
      <c r="BQ699" s="119"/>
    </row>
    <row r="700" spans="1:69" hidden="1" x14ac:dyDescent="0.35">
      <c r="A700" s="133">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4"/>
      <c r="BI700" s="94"/>
      <c r="BJ700" s="94"/>
      <c r="BK700" s="93"/>
      <c r="BL700" s="94"/>
      <c r="BM700" s="95"/>
      <c r="BN700" s="93"/>
      <c r="BO700" s="93"/>
      <c r="BP700" s="42"/>
      <c r="BQ700" s="119"/>
    </row>
    <row r="701" spans="1:69" hidden="1" x14ac:dyDescent="0.35">
      <c r="A701" s="133">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4"/>
      <c r="BI701" s="94"/>
      <c r="BJ701" s="94"/>
      <c r="BK701" s="93"/>
      <c r="BL701" s="94"/>
      <c r="BM701" s="95"/>
      <c r="BN701" s="93"/>
      <c r="BO701" s="93"/>
      <c r="BP701" s="42"/>
      <c r="BQ701" s="119"/>
    </row>
    <row r="702" spans="1:69" hidden="1" x14ac:dyDescent="0.35">
      <c r="A702" s="133">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4"/>
      <c r="BI702" s="94"/>
      <c r="BJ702" s="94"/>
      <c r="BK702" s="93"/>
      <c r="BL702" s="94"/>
      <c r="BM702" s="95"/>
      <c r="BN702" s="93"/>
      <c r="BO702" s="93"/>
      <c r="BP702" s="42"/>
      <c r="BQ702" s="119"/>
    </row>
    <row r="703" spans="1:69" hidden="1" x14ac:dyDescent="0.35">
      <c r="A703" s="133">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4"/>
      <c r="BI703" s="94"/>
      <c r="BJ703" s="94"/>
      <c r="BK703" s="93"/>
      <c r="BL703" s="94"/>
      <c r="BM703" s="95"/>
      <c r="BN703" s="93"/>
      <c r="BO703" s="93"/>
      <c r="BP703" s="42"/>
      <c r="BQ703" s="119"/>
    </row>
    <row r="704" spans="1:69" hidden="1" x14ac:dyDescent="0.35">
      <c r="A704" s="133">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4"/>
      <c r="BI704" s="94"/>
      <c r="BJ704" s="94"/>
      <c r="BK704" s="93"/>
      <c r="BL704" s="94"/>
      <c r="BM704" s="95"/>
      <c r="BN704" s="93"/>
      <c r="BO704" s="93"/>
      <c r="BP704" s="42"/>
      <c r="BQ704" s="119"/>
    </row>
    <row r="705" spans="1:69" hidden="1" x14ac:dyDescent="0.35">
      <c r="A705" s="133">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4"/>
      <c r="BI705" s="94"/>
      <c r="BJ705" s="94"/>
      <c r="BK705" s="93"/>
      <c r="BL705" s="94"/>
      <c r="BM705" s="95"/>
      <c r="BN705" s="93"/>
      <c r="BO705" s="93"/>
      <c r="BP705" s="42"/>
      <c r="BQ705" s="119"/>
    </row>
    <row r="706" spans="1:69" hidden="1" x14ac:dyDescent="0.35">
      <c r="A706" s="133">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4"/>
      <c r="BI706" s="94"/>
      <c r="BJ706" s="94"/>
      <c r="BK706" s="93"/>
      <c r="BL706" s="94"/>
      <c r="BM706" s="95"/>
      <c r="BN706" s="93"/>
      <c r="BO706" s="93"/>
      <c r="BP706" s="42"/>
      <c r="BQ706" s="119"/>
    </row>
    <row r="707" spans="1:69" hidden="1" x14ac:dyDescent="0.35">
      <c r="A707" s="133">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4"/>
      <c r="BI707" s="94"/>
      <c r="BJ707" s="94"/>
      <c r="BK707" s="93"/>
      <c r="BL707" s="94"/>
      <c r="BM707" s="95"/>
      <c r="BN707" s="93"/>
      <c r="BO707" s="93"/>
      <c r="BP707" s="42"/>
      <c r="BQ707" s="119"/>
    </row>
    <row r="708" spans="1:69" hidden="1" x14ac:dyDescent="0.35">
      <c r="A708" s="133">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4"/>
      <c r="BI708" s="94"/>
      <c r="BJ708" s="94"/>
      <c r="BK708" s="93"/>
      <c r="BL708" s="94"/>
      <c r="BM708" s="95"/>
      <c r="BN708" s="93"/>
      <c r="BO708" s="93"/>
      <c r="BP708" s="42"/>
      <c r="BQ708" s="119"/>
    </row>
    <row r="709" spans="1:69" hidden="1" x14ac:dyDescent="0.35">
      <c r="A709" s="133">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4"/>
      <c r="BI709" s="94"/>
      <c r="BJ709" s="94"/>
      <c r="BK709" s="93"/>
      <c r="BL709" s="94"/>
      <c r="BM709" s="95"/>
      <c r="BN709" s="93"/>
      <c r="BO709" s="93"/>
      <c r="BP709" s="42"/>
      <c r="BQ709" s="119"/>
    </row>
    <row r="710" spans="1:69" hidden="1" x14ac:dyDescent="0.35">
      <c r="A710" s="133">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4"/>
      <c r="BI710" s="94"/>
      <c r="BJ710" s="94"/>
      <c r="BK710" s="93"/>
      <c r="BL710" s="94"/>
      <c r="BM710" s="95"/>
      <c r="BN710" s="93"/>
      <c r="BO710" s="93"/>
      <c r="BP710" s="42"/>
      <c r="BQ710" s="119"/>
    </row>
    <row r="711" spans="1:69" hidden="1" x14ac:dyDescent="0.35">
      <c r="A711" s="133">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4"/>
      <c r="BI711" s="94"/>
      <c r="BJ711" s="94"/>
      <c r="BK711" s="93"/>
      <c r="BL711" s="94"/>
      <c r="BM711" s="95"/>
      <c r="BN711" s="93"/>
      <c r="BO711" s="93"/>
      <c r="BP711" s="42"/>
      <c r="BQ711" s="119"/>
    </row>
    <row r="712" spans="1:69" hidden="1" x14ac:dyDescent="0.35">
      <c r="A712" s="133">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4"/>
      <c r="BI712" s="94"/>
      <c r="BJ712" s="94"/>
      <c r="BK712" s="93"/>
      <c r="BL712" s="94"/>
      <c r="BM712" s="95"/>
      <c r="BN712" s="93"/>
      <c r="BO712" s="93"/>
      <c r="BP712" s="42"/>
      <c r="BQ712" s="119"/>
    </row>
    <row r="713" spans="1:69" ht="34.25" hidden="1" customHeight="1" x14ac:dyDescent="0.35">
      <c r="A713" s="133">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4"/>
      <c r="BI713" s="94"/>
      <c r="BJ713" s="94"/>
      <c r="BK713" s="93"/>
      <c r="BL713" s="94"/>
      <c r="BM713" s="95"/>
      <c r="BN713" s="93"/>
      <c r="BO713" s="93"/>
      <c r="BP713" s="42"/>
      <c r="BQ713" s="119"/>
    </row>
    <row r="714" spans="1:69" hidden="1" x14ac:dyDescent="0.35">
      <c r="A714" s="133">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4"/>
      <c r="BI714" s="94"/>
      <c r="BJ714" s="94"/>
      <c r="BK714" s="93"/>
      <c r="BL714" s="94"/>
      <c r="BM714" s="95"/>
      <c r="BN714" s="93"/>
      <c r="BO714" s="93"/>
      <c r="BP714" s="42"/>
      <c r="BQ714" s="119"/>
    </row>
    <row r="715" spans="1:69" hidden="1" x14ac:dyDescent="0.35">
      <c r="A715" s="133">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4"/>
      <c r="BI715" s="94"/>
      <c r="BJ715" s="94"/>
      <c r="BK715" s="93"/>
      <c r="BL715" s="94"/>
      <c r="BM715" s="95"/>
      <c r="BN715" s="93"/>
      <c r="BO715" s="93"/>
      <c r="BP715" s="42"/>
      <c r="BQ715" s="119"/>
    </row>
    <row r="716" spans="1:69" hidden="1" x14ac:dyDescent="0.35">
      <c r="A716" s="133">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4"/>
      <c r="BI716" s="94"/>
      <c r="BJ716" s="94"/>
      <c r="BK716" s="93"/>
      <c r="BL716" s="94"/>
      <c r="BM716" s="95"/>
      <c r="BN716" s="93"/>
      <c r="BO716" s="93"/>
      <c r="BP716" s="42"/>
      <c r="BQ716" s="119"/>
    </row>
    <row r="717" spans="1:69" ht="34.25" hidden="1" customHeight="1" x14ac:dyDescent="0.35">
      <c r="A717" s="133">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4"/>
      <c r="BI717" s="94"/>
      <c r="BJ717" s="94"/>
      <c r="BK717" s="93"/>
      <c r="BL717" s="94"/>
      <c r="BM717" s="95"/>
      <c r="BN717" s="93"/>
      <c r="BO717" s="93"/>
      <c r="BP717" s="42"/>
      <c r="BQ717" s="119"/>
    </row>
    <row r="718" spans="1:69" hidden="1" x14ac:dyDescent="0.35">
      <c r="A718" s="133">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4"/>
      <c r="BI718" s="94"/>
      <c r="BJ718" s="94"/>
      <c r="BK718" s="93"/>
      <c r="BL718" s="94"/>
      <c r="BM718" s="95"/>
      <c r="BN718" s="93"/>
      <c r="BO718" s="93"/>
      <c r="BP718" s="42"/>
      <c r="BQ718" s="119"/>
    </row>
    <row r="719" spans="1:69" hidden="1" x14ac:dyDescent="0.35">
      <c r="A719" s="133">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4"/>
      <c r="BI719" s="94"/>
      <c r="BJ719" s="94"/>
      <c r="BK719" s="93"/>
      <c r="BL719" s="94"/>
      <c r="BM719" s="95"/>
      <c r="BN719" s="93"/>
      <c r="BO719" s="93"/>
      <c r="BP719" s="42"/>
      <c r="BQ719" s="119"/>
    </row>
    <row r="720" spans="1:69" hidden="1" x14ac:dyDescent="0.35">
      <c r="A720" s="133">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4"/>
      <c r="BI720" s="94"/>
      <c r="BJ720" s="94"/>
      <c r="BK720" s="93"/>
      <c r="BL720" s="94"/>
      <c r="BM720" s="95"/>
      <c r="BN720" s="93"/>
      <c r="BO720" s="93"/>
      <c r="BP720" s="42"/>
      <c r="BQ720" s="119"/>
    </row>
    <row r="721" spans="1:69" hidden="1" x14ac:dyDescent="0.35">
      <c r="A721" s="133">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4"/>
      <c r="BI721" s="94"/>
      <c r="BJ721" s="94"/>
      <c r="BK721" s="93"/>
      <c r="BL721" s="94"/>
      <c r="BM721" s="95"/>
      <c r="BN721" s="93"/>
      <c r="BO721" s="93"/>
      <c r="BP721" s="42"/>
      <c r="BQ721" s="119"/>
    </row>
    <row r="722" spans="1:69" ht="34.25" hidden="1" customHeight="1" x14ac:dyDescent="0.35">
      <c r="A722" s="133">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4"/>
      <c r="BI722" s="94"/>
      <c r="BJ722" s="94"/>
      <c r="BK722" s="93"/>
      <c r="BL722" s="94"/>
      <c r="BM722" s="95"/>
      <c r="BN722" s="93"/>
      <c r="BO722" s="93"/>
      <c r="BP722" s="42"/>
      <c r="BQ722" s="119"/>
    </row>
    <row r="723" spans="1:69" hidden="1" x14ac:dyDescent="0.35">
      <c r="A723" s="133">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4"/>
      <c r="BI723" s="94"/>
      <c r="BJ723" s="94"/>
      <c r="BK723" s="93"/>
      <c r="BL723" s="94"/>
      <c r="BM723" s="95"/>
      <c r="BN723" s="93"/>
      <c r="BO723" s="93"/>
      <c r="BP723" s="42"/>
      <c r="BQ723" s="119"/>
    </row>
    <row r="724" spans="1:69" ht="34.25" hidden="1" customHeight="1" x14ac:dyDescent="0.35">
      <c r="A724" s="133">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4"/>
      <c r="BI724" s="94"/>
      <c r="BJ724" s="94"/>
      <c r="BK724" s="93"/>
      <c r="BL724" s="94"/>
      <c r="BM724" s="95"/>
      <c r="BN724" s="93"/>
      <c r="BO724" s="93"/>
      <c r="BP724" s="42"/>
      <c r="BQ724" s="119"/>
    </row>
    <row r="725" spans="1:69" ht="34.25" hidden="1" customHeight="1" x14ac:dyDescent="0.35">
      <c r="A725" s="133">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4"/>
      <c r="BI725" s="94"/>
      <c r="BJ725" s="94"/>
      <c r="BK725" s="93"/>
      <c r="BL725" s="94"/>
      <c r="BM725" s="95"/>
      <c r="BN725" s="93"/>
      <c r="BO725" s="93"/>
      <c r="BP725" s="42"/>
      <c r="BQ725" s="119"/>
    </row>
    <row r="726" spans="1:69" hidden="1" x14ac:dyDescent="0.35">
      <c r="A726" s="133">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4"/>
      <c r="BI726" s="94"/>
      <c r="BJ726" s="94"/>
      <c r="BK726" s="93"/>
      <c r="BL726" s="94"/>
      <c r="BM726" s="95"/>
      <c r="BN726" s="93"/>
      <c r="BO726" s="93"/>
      <c r="BP726" s="42"/>
      <c r="BQ726" s="119"/>
    </row>
    <row r="727" spans="1:69" hidden="1" x14ac:dyDescent="0.35">
      <c r="A727" s="133">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4"/>
      <c r="BI727" s="94"/>
      <c r="BJ727" s="94"/>
      <c r="BK727" s="93"/>
      <c r="BL727" s="94"/>
      <c r="BM727" s="95"/>
      <c r="BN727" s="93"/>
      <c r="BO727" s="93"/>
      <c r="BP727" s="42"/>
      <c r="BQ727" s="119"/>
    </row>
    <row r="728" spans="1:69" hidden="1" x14ac:dyDescent="0.35">
      <c r="A728" s="133">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4"/>
      <c r="BI728" s="94"/>
      <c r="BJ728" s="94"/>
      <c r="BK728" s="93"/>
      <c r="BL728" s="94"/>
      <c r="BM728" s="95"/>
      <c r="BN728" s="93"/>
      <c r="BO728" s="93"/>
      <c r="BP728" s="42"/>
      <c r="BQ728" s="119"/>
    </row>
    <row r="729" spans="1:69" hidden="1" x14ac:dyDescent="0.35">
      <c r="A729" s="133">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4"/>
      <c r="BI729" s="94"/>
      <c r="BJ729" s="94"/>
      <c r="BK729" s="93"/>
      <c r="BL729" s="94"/>
      <c r="BM729" s="95"/>
      <c r="BN729" s="93"/>
      <c r="BO729" s="93"/>
      <c r="BP729" s="42"/>
      <c r="BQ729" s="119"/>
    </row>
    <row r="730" spans="1:69" hidden="1" x14ac:dyDescent="0.35">
      <c r="A730" s="133">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4"/>
      <c r="BI730" s="94"/>
      <c r="BJ730" s="94"/>
      <c r="BK730" s="93"/>
      <c r="BL730" s="94"/>
      <c r="BM730" s="95"/>
      <c r="BN730" s="93"/>
      <c r="BO730" s="93"/>
      <c r="BP730" s="42"/>
      <c r="BQ730" s="119"/>
    </row>
    <row r="731" spans="1:69" hidden="1" x14ac:dyDescent="0.35">
      <c r="A731" s="133">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4"/>
      <c r="BI731" s="94"/>
      <c r="BJ731" s="94"/>
      <c r="BK731" s="93"/>
      <c r="BL731" s="94"/>
      <c r="BM731" s="95"/>
      <c r="BN731" s="93"/>
      <c r="BO731" s="93"/>
      <c r="BP731" s="42"/>
      <c r="BQ731" s="119"/>
    </row>
    <row r="732" spans="1:69" ht="34.25" hidden="1" customHeight="1" x14ac:dyDescent="0.35">
      <c r="A732" s="133">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4"/>
      <c r="BI732" s="94"/>
      <c r="BJ732" s="94"/>
      <c r="BK732" s="93"/>
      <c r="BL732" s="94"/>
      <c r="BM732" s="95"/>
      <c r="BN732" s="93"/>
      <c r="BO732" s="93"/>
      <c r="BP732" s="42"/>
      <c r="BQ732" s="119"/>
    </row>
    <row r="733" spans="1:69" hidden="1" x14ac:dyDescent="0.35">
      <c r="A733" s="133">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4"/>
      <c r="BI733" s="94"/>
      <c r="BJ733" s="94"/>
      <c r="BK733" s="93"/>
      <c r="BL733" s="94"/>
      <c r="BM733" s="95"/>
      <c r="BN733" s="93"/>
      <c r="BO733" s="93"/>
      <c r="BP733" s="42"/>
      <c r="BQ733" s="119"/>
    </row>
    <row r="734" spans="1:69" hidden="1" x14ac:dyDescent="0.35">
      <c r="A734" s="133">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4"/>
      <c r="BI734" s="94"/>
      <c r="BJ734" s="94"/>
      <c r="BK734" s="93"/>
      <c r="BL734" s="94"/>
      <c r="BM734" s="95"/>
      <c r="BN734" s="93"/>
      <c r="BO734" s="93"/>
      <c r="BP734" s="42"/>
      <c r="BQ734" s="119"/>
    </row>
    <row r="735" spans="1:69" hidden="1" x14ac:dyDescent="0.35">
      <c r="A735" s="133">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4"/>
      <c r="BI735" s="94"/>
      <c r="BJ735" s="94"/>
      <c r="BK735" s="93"/>
      <c r="BL735" s="94"/>
      <c r="BM735" s="95"/>
      <c r="BN735" s="93"/>
      <c r="BO735" s="93"/>
      <c r="BP735" s="42"/>
      <c r="BQ735" s="119"/>
    </row>
    <row r="736" spans="1:69" hidden="1" x14ac:dyDescent="0.35">
      <c r="A736" s="133">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4"/>
      <c r="BI736" s="94"/>
      <c r="BJ736" s="94"/>
      <c r="BK736" s="93"/>
      <c r="BL736" s="94"/>
      <c r="BM736" s="95"/>
      <c r="BN736" s="93"/>
      <c r="BO736" s="93"/>
      <c r="BP736" s="42"/>
      <c r="BQ736" s="119"/>
    </row>
    <row r="737" spans="1:69" ht="34.25" hidden="1" customHeight="1" x14ac:dyDescent="0.35">
      <c r="A737" s="133">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4"/>
      <c r="BI737" s="94"/>
      <c r="BJ737" s="94"/>
      <c r="BK737" s="93"/>
      <c r="BL737" s="94"/>
      <c r="BM737" s="95"/>
      <c r="BN737" s="93"/>
      <c r="BO737" s="93"/>
      <c r="BP737" s="42"/>
      <c r="BQ737" s="119"/>
    </row>
    <row r="738" spans="1:69" hidden="1" x14ac:dyDescent="0.35">
      <c r="A738" s="133">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4"/>
      <c r="BI738" s="94"/>
      <c r="BJ738" s="94"/>
      <c r="BK738" s="93"/>
      <c r="BL738" s="94"/>
      <c r="BM738" s="95"/>
      <c r="BN738" s="93"/>
      <c r="BO738" s="93"/>
      <c r="BP738" s="42"/>
      <c r="BQ738" s="119"/>
    </row>
    <row r="739" spans="1:69" hidden="1" x14ac:dyDescent="0.35">
      <c r="A739" s="133">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4"/>
      <c r="BI739" s="94"/>
      <c r="BJ739" s="94"/>
      <c r="BK739" s="93"/>
      <c r="BL739" s="94"/>
      <c r="BM739" s="95"/>
      <c r="BN739" s="93"/>
      <c r="BO739" s="93"/>
      <c r="BP739" s="42"/>
      <c r="BQ739" s="119"/>
    </row>
    <row r="740" spans="1:69" hidden="1" x14ac:dyDescent="0.35">
      <c r="A740" s="133">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4"/>
      <c r="BI740" s="94"/>
      <c r="BJ740" s="94"/>
      <c r="BK740" s="93"/>
      <c r="BL740" s="94"/>
      <c r="BM740" s="95"/>
      <c r="BN740" s="93"/>
      <c r="BO740" s="93"/>
      <c r="BP740" s="42"/>
      <c r="BQ740" s="119"/>
    </row>
    <row r="741" spans="1:69" hidden="1" x14ac:dyDescent="0.35">
      <c r="A741" s="133">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4"/>
      <c r="BI741" s="94"/>
      <c r="BJ741" s="94"/>
      <c r="BK741" s="93"/>
      <c r="BL741" s="94"/>
      <c r="BM741" s="95"/>
      <c r="BN741" s="93"/>
      <c r="BO741" s="93"/>
      <c r="BP741" s="42"/>
      <c r="BQ741" s="119"/>
    </row>
    <row r="742" spans="1:69" hidden="1" x14ac:dyDescent="0.35">
      <c r="A742" s="133">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4"/>
      <c r="BI742" s="94"/>
      <c r="BJ742" s="94"/>
      <c r="BK742" s="93"/>
      <c r="BL742" s="94"/>
      <c r="BM742" s="95"/>
      <c r="BN742" s="93"/>
      <c r="BO742" s="93"/>
      <c r="BP742" s="42"/>
      <c r="BQ742" s="119"/>
    </row>
    <row r="743" spans="1:69" hidden="1" x14ac:dyDescent="0.35">
      <c r="A743" s="133">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4"/>
      <c r="BI743" s="94"/>
      <c r="BJ743" s="94"/>
      <c r="BK743" s="93"/>
      <c r="BL743" s="94"/>
      <c r="BM743" s="95"/>
      <c r="BN743" s="93"/>
      <c r="BO743" s="93"/>
      <c r="BP743" s="42"/>
      <c r="BQ743" s="119"/>
    </row>
    <row r="744" spans="1:69" hidden="1" x14ac:dyDescent="0.35">
      <c r="A744" s="133">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4"/>
      <c r="BI744" s="94"/>
      <c r="BJ744" s="94"/>
      <c r="BK744" s="93"/>
      <c r="BL744" s="94"/>
      <c r="BM744" s="95"/>
      <c r="BN744" s="93"/>
      <c r="BO744" s="93"/>
      <c r="BP744" s="42"/>
      <c r="BQ744" s="119"/>
    </row>
    <row r="745" spans="1:69" hidden="1" x14ac:dyDescent="0.35">
      <c r="A745" s="133">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4"/>
      <c r="BI745" s="94"/>
      <c r="BJ745" s="94"/>
      <c r="BK745" s="93"/>
      <c r="BL745" s="94"/>
      <c r="BM745" s="95"/>
      <c r="BN745" s="93"/>
      <c r="BO745" s="93"/>
      <c r="BP745" s="42"/>
      <c r="BQ745" s="119"/>
    </row>
    <row r="746" spans="1:69" hidden="1" x14ac:dyDescent="0.35">
      <c r="A746" s="133">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4"/>
      <c r="BI746" s="94"/>
      <c r="BJ746" s="94"/>
      <c r="BK746" s="93"/>
      <c r="BL746" s="94"/>
      <c r="BM746" s="95"/>
      <c r="BN746" s="93"/>
      <c r="BO746" s="93"/>
      <c r="BP746" s="42"/>
      <c r="BQ746" s="119"/>
    </row>
    <row r="747" spans="1:69" ht="34.25" hidden="1" customHeight="1" x14ac:dyDescent="0.35">
      <c r="A747" s="133">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4"/>
      <c r="BI747" s="94"/>
      <c r="BJ747" s="94"/>
      <c r="BK747" s="93"/>
      <c r="BL747" s="94"/>
      <c r="BM747" s="95"/>
      <c r="BN747" s="93"/>
      <c r="BO747" s="93"/>
      <c r="BP747" s="42"/>
      <c r="BQ747" s="119"/>
    </row>
    <row r="748" spans="1:69" hidden="1" x14ac:dyDescent="0.35">
      <c r="A748" s="133">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4"/>
      <c r="BI748" s="94"/>
      <c r="BJ748" s="94"/>
      <c r="BK748" s="93"/>
      <c r="BL748" s="94"/>
      <c r="BM748" s="95"/>
      <c r="BN748" s="93"/>
      <c r="BO748" s="93"/>
      <c r="BP748" s="42"/>
      <c r="BQ748" s="119"/>
    </row>
    <row r="749" spans="1:69" hidden="1" x14ac:dyDescent="0.35">
      <c r="A749" s="133">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4"/>
      <c r="BI749" s="94"/>
      <c r="BJ749" s="94"/>
      <c r="BK749" s="93"/>
      <c r="BL749" s="94"/>
      <c r="BM749" s="95"/>
      <c r="BN749" s="93"/>
      <c r="BO749" s="93"/>
      <c r="BP749" s="42"/>
      <c r="BQ749" s="119"/>
    </row>
    <row r="750" spans="1:69" hidden="1" x14ac:dyDescent="0.35">
      <c r="A750" s="133">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4"/>
      <c r="BI750" s="94"/>
      <c r="BJ750" s="94"/>
      <c r="BK750" s="93"/>
      <c r="BL750" s="94"/>
      <c r="BM750" s="95"/>
      <c r="BN750" s="93"/>
      <c r="BO750" s="93"/>
      <c r="BP750" s="42"/>
      <c r="BQ750" s="119"/>
    </row>
    <row r="751" spans="1:69" hidden="1" x14ac:dyDescent="0.35">
      <c r="A751" s="133">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4"/>
      <c r="BI751" s="94"/>
      <c r="BJ751" s="94"/>
      <c r="BK751" s="93"/>
      <c r="BL751" s="94"/>
      <c r="BM751" s="95"/>
      <c r="BN751" s="93"/>
      <c r="BO751" s="93"/>
      <c r="BP751" s="42"/>
      <c r="BQ751" s="119"/>
    </row>
    <row r="752" spans="1:69" ht="34.25" hidden="1" customHeight="1" x14ac:dyDescent="0.35">
      <c r="A752" s="133">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4"/>
      <c r="BI752" s="94"/>
      <c r="BJ752" s="94"/>
      <c r="BK752" s="93"/>
      <c r="BL752" s="94"/>
      <c r="BM752" s="95"/>
      <c r="BN752" s="93"/>
      <c r="BO752" s="93"/>
      <c r="BP752" s="42"/>
      <c r="BQ752" s="119"/>
    </row>
    <row r="753" spans="1:69" ht="34.25" hidden="1" customHeight="1" x14ac:dyDescent="0.35">
      <c r="A753" s="133">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4"/>
      <c r="BI753" s="94"/>
      <c r="BJ753" s="94"/>
      <c r="BK753" s="93"/>
      <c r="BL753" s="94"/>
      <c r="BM753" s="95"/>
      <c r="BN753" s="93"/>
      <c r="BO753" s="93"/>
      <c r="BP753" s="42"/>
      <c r="BQ753" s="119"/>
    </row>
    <row r="754" spans="1:69" hidden="1" x14ac:dyDescent="0.35">
      <c r="A754" s="133">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4"/>
      <c r="BI754" s="94"/>
      <c r="BJ754" s="94"/>
      <c r="BK754" s="93"/>
      <c r="BL754" s="94"/>
      <c r="BM754" s="95"/>
      <c r="BN754" s="93"/>
      <c r="BO754" s="93"/>
      <c r="BP754" s="42"/>
      <c r="BQ754" s="119"/>
    </row>
    <row r="755" spans="1:69" hidden="1" x14ac:dyDescent="0.35">
      <c r="A755" s="133">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4"/>
      <c r="BI755" s="94"/>
      <c r="BJ755" s="94"/>
      <c r="BK755" s="93"/>
      <c r="BL755" s="94"/>
      <c r="BM755" s="95"/>
      <c r="BN755" s="93"/>
      <c r="BO755" s="93"/>
      <c r="BP755" s="42"/>
      <c r="BQ755" s="119"/>
    </row>
    <row r="756" spans="1:69" hidden="1" x14ac:dyDescent="0.35">
      <c r="A756" s="133">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4"/>
      <c r="BI756" s="94"/>
      <c r="BJ756" s="94"/>
      <c r="BK756" s="93"/>
      <c r="BL756" s="94"/>
      <c r="BM756" s="95"/>
      <c r="BN756" s="93"/>
      <c r="BO756" s="93"/>
      <c r="BP756" s="42"/>
      <c r="BQ756" s="119"/>
    </row>
    <row r="757" spans="1:69" hidden="1" x14ac:dyDescent="0.35">
      <c r="A757" s="133">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4"/>
      <c r="BI757" s="94"/>
      <c r="BJ757" s="94"/>
      <c r="BK757" s="93"/>
      <c r="BL757" s="94"/>
      <c r="BM757" s="95"/>
      <c r="BN757" s="93"/>
      <c r="BO757" s="93"/>
      <c r="BP757" s="42"/>
      <c r="BQ757" s="119"/>
    </row>
    <row r="758" spans="1:69" hidden="1" x14ac:dyDescent="0.35">
      <c r="A758" s="133">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4"/>
      <c r="BI758" s="94"/>
      <c r="BJ758" s="94"/>
      <c r="BK758" s="93"/>
      <c r="BL758" s="94"/>
      <c r="BM758" s="95"/>
      <c r="BN758" s="93"/>
      <c r="BO758" s="93"/>
      <c r="BP758" s="42"/>
      <c r="BQ758" s="119"/>
    </row>
    <row r="759" spans="1:69" ht="34.25" hidden="1" customHeight="1" x14ac:dyDescent="0.35">
      <c r="A759" s="133">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4"/>
      <c r="BI759" s="94"/>
      <c r="BJ759" s="94"/>
      <c r="BK759" s="93"/>
      <c r="BL759" s="94"/>
      <c r="BM759" s="95"/>
      <c r="BN759" s="93"/>
      <c r="BO759" s="93"/>
      <c r="BP759" s="42"/>
      <c r="BQ759" s="119"/>
    </row>
    <row r="760" spans="1:69" hidden="1" x14ac:dyDescent="0.35">
      <c r="A760" s="133">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4"/>
      <c r="BI760" s="94"/>
      <c r="BJ760" s="94"/>
      <c r="BK760" s="93"/>
      <c r="BL760" s="94"/>
      <c r="BM760" s="95"/>
      <c r="BN760" s="93"/>
      <c r="BO760" s="93"/>
      <c r="BP760" s="42"/>
      <c r="BQ760" s="119"/>
    </row>
    <row r="761" spans="1:69" hidden="1" x14ac:dyDescent="0.35">
      <c r="A761" s="133">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4"/>
      <c r="BI761" s="94"/>
      <c r="BJ761" s="94"/>
      <c r="BK761" s="93"/>
      <c r="BL761" s="94"/>
      <c r="BM761" s="95"/>
      <c r="BN761" s="93"/>
      <c r="BO761" s="93"/>
      <c r="BP761" s="42"/>
      <c r="BQ761" s="119"/>
    </row>
    <row r="762" spans="1:69" hidden="1" x14ac:dyDescent="0.35">
      <c r="A762" s="133">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4"/>
      <c r="BI762" s="94"/>
      <c r="BJ762" s="94"/>
      <c r="BK762" s="93"/>
      <c r="BL762" s="94"/>
      <c r="BM762" s="95"/>
      <c r="BN762" s="93"/>
      <c r="BO762" s="93"/>
      <c r="BP762" s="42"/>
      <c r="BQ762" s="119"/>
    </row>
    <row r="763" spans="1:69" hidden="1" x14ac:dyDescent="0.35">
      <c r="A763" s="133">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4"/>
      <c r="BI763" s="94"/>
      <c r="BJ763" s="94"/>
      <c r="BK763" s="93"/>
      <c r="BL763" s="94"/>
      <c r="BM763" s="95"/>
      <c r="BN763" s="93"/>
      <c r="BO763" s="93"/>
      <c r="BP763" s="42"/>
      <c r="BQ763" s="119"/>
    </row>
    <row r="764" spans="1:69" hidden="1" x14ac:dyDescent="0.35">
      <c r="A764" s="133">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4"/>
      <c r="BI764" s="94"/>
      <c r="BJ764" s="94"/>
      <c r="BK764" s="93"/>
      <c r="BL764" s="94"/>
      <c r="BM764" s="95"/>
      <c r="BN764" s="93"/>
      <c r="BO764" s="93"/>
      <c r="BP764" s="42"/>
      <c r="BQ764" s="119"/>
    </row>
    <row r="765" spans="1:69" hidden="1" x14ac:dyDescent="0.35">
      <c r="A765" s="133">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4"/>
      <c r="BI765" s="94"/>
      <c r="BJ765" s="94"/>
      <c r="BK765" s="93"/>
      <c r="BL765" s="94"/>
      <c r="BM765" s="95"/>
      <c r="BN765" s="93"/>
      <c r="BO765" s="93"/>
      <c r="BP765" s="42"/>
      <c r="BQ765" s="119"/>
    </row>
    <row r="766" spans="1:69" hidden="1" x14ac:dyDescent="0.35">
      <c r="A766" s="133">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4"/>
      <c r="BI766" s="94"/>
      <c r="BJ766" s="94"/>
      <c r="BK766" s="93"/>
      <c r="BL766" s="94"/>
      <c r="BM766" s="95"/>
      <c r="BN766" s="93"/>
      <c r="BO766" s="93"/>
      <c r="BP766" s="42"/>
      <c r="BQ766" s="119"/>
    </row>
    <row r="767" spans="1:69" ht="34.25" hidden="1" customHeight="1" x14ac:dyDescent="0.35">
      <c r="A767" s="133">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4"/>
      <c r="BI767" s="94"/>
      <c r="BJ767" s="94"/>
      <c r="BK767" s="93"/>
      <c r="BL767" s="94"/>
      <c r="BM767" s="95"/>
      <c r="BN767" s="93"/>
      <c r="BO767" s="93"/>
      <c r="BP767" s="42"/>
      <c r="BQ767" s="119"/>
    </row>
    <row r="768" spans="1:69" hidden="1" x14ac:dyDescent="0.35">
      <c r="A768" s="133">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4"/>
      <c r="BI768" s="94"/>
      <c r="BJ768" s="94"/>
      <c r="BK768" s="93"/>
      <c r="BL768" s="94"/>
      <c r="BM768" s="95"/>
      <c r="BN768" s="93"/>
      <c r="BO768" s="93"/>
      <c r="BP768" s="42"/>
      <c r="BQ768" s="119"/>
    </row>
    <row r="769" spans="1:69" hidden="1" x14ac:dyDescent="0.35">
      <c r="A769" s="133">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4"/>
      <c r="BI769" s="94"/>
      <c r="BJ769" s="94"/>
      <c r="BK769" s="93"/>
      <c r="BL769" s="94"/>
      <c r="BM769" s="95"/>
      <c r="BN769" s="93"/>
      <c r="BO769" s="93"/>
      <c r="BP769" s="42"/>
      <c r="BQ769" s="119"/>
    </row>
    <row r="770" spans="1:69" ht="34.25" hidden="1" customHeight="1" x14ac:dyDescent="0.35">
      <c r="A770" s="133">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4"/>
      <c r="BI770" s="94"/>
      <c r="BJ770" s="94"/>
      <c r="BK770" s="93"/>
      <c r="BL770" s="94"/>
      <c r="BM770" s="95"/>
      <c r="BN770" s="93"/>
      <c r="BO770" s="93"/>
      <c r="BP770" s="42"/>
      <c r="BQ770" s="119"/>
    </row>
    <row r="771" spans="1:69" hidden="1" x14ac:dyDescent="0.35">
      <c r="A771" s="133">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4"/>
      <c r="BI771" s="94"/>
      <c r="BJ771" s="94"/>
      <c r="BK771" s="93"/>
      <c r="BL771" s="94"/>
      <c r="BM771" s="95"/>
      <c r="BN771" s="93"/>
      <c r="BO771" s="93"/>
      <c r="BP771" s="42"/>
      <c r="BQ771" s="119"/>
    </row>
    <row r="772" spans="1:69" hidden="1" x14ac:dyDescent="0.35">
      <c r="A772" s="133">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4"/>
      <c r="BI772" s="94"/>
      <c r="BJ772" s="94"/>
      <c r="BK772" s="93"/>
      <c r="BL772" s="94"/>
      <c r="BM772" s="95"/>
      <c r="BN772" s="93"/>
      <c r="BO772" s="93"/>
      <c r="BP772" s="42"/>
      <c r="BQ772" s="119"/>
    </row>
    <row r="773" spans="1:69" hidden="1" x14ac:dyDescent="0.35">
      <c r="A773" s="133">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4"/>
      <c r="BI773" s="94"/>
      <c r="BJ773" s="94"/>
      <c r="BK773" s="93"/>
      <c r="BL773" s="94"/>
      <c r="BM773" s="95"/>
      <c r="BN773" s="93"/>
      <c r="BO773" s="93"/>
      <c r="BP773" s="42"/>
      <c r="BQ773" s="119"/>
    </row>
    <row r="774" spans="1:69" hidden="1" x14ac:dyDescent="0.35">
      <c r="A774" s="133">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4"/>
      <c r="BI774" s="94"/>
      <c r="BJ774" s="94"/>
      <c r="BK774" s="93"/>
      <c r="BL774" s="94"/>
      <c r="BM774" s="95"/>
      <c r="BN774" s="93"/>
      <c r="BO774" s="93"/>
      <c r="BP774" s="42"/>
      <c r="BQ774" s="119"/>
    </row>
    <row r="775" spans="1:69" ht="34.25" hidden="1" customHeight="1" x14ac:dyDescent="0.35">
      <c r="A775" s="133">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4"/>
      <c r="BI775" s="94"/>
      <c r="BJ775" s="94"/>
      <c r="BK775" s="93"/>
      <c r="BL775" s="94"/>
      <c r="BM775" s="95"/>
      <c r="BN775" s="93"/>
      <c r="BO775" s="93"/>
      <c r="BP775" s="42"/>
      <c r="BQ775" s="119"/>
    </row>
    <row r="776" spans="1:69" hidden="1" x14ac:dyDescent="0.35">
      <c r="A776" s="133">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4"/>
      <c r="BI776" s="94"/>
      <c r="BJ776" s="94"/>
      <c r="BK776" s="93"/>
      <c r="BL776" s="94"/>
      <c r="BM776" s="95"/>
      <c r="BN776" s="93"/>
      <c r="BO776" s="93"/>
      <c r="BP776" s="42"/>
      <c r="BQ776" s="119"/>
    </row>
    <row r="777" spans="1:69" hidden="1" x14ac:dyDescent="0.35">
      <c r="A777" s="133">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4"/>
      <c r="BI777" s="94"/>
      <c r="BJ777" s="94"/>
      <c r="BK777" s="93"/>
      <c r="BL777" s="94"/>
      <c r="BM777" s="95"/>
      <c r="BN777" s="93"/>
      <c r="BO777" s="93"/>
      <c r="BP777" s="42"/>
      <c r="BQ777" s="119"/>
    </row>
    <row r="778" spans="1:69" hidden="1" x14ac:dyDescent="0.35">
      <c r="A778" s="133">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4"/>
      <c r="BI778" s="94"/>
      <c r="BJ778" s="94"/>
      <c r="BK778" s="93"/>
      <c r="BL778" s="94"/>
      <c r="BM778" s="95"/>
      <c r="BN778" s="93"/>
      <c r="BO778" s="93"/>
      <c r="BP778" s="42"/>
      <c r="BQ778" s="119"/>
    </row>
    <row r="779" spans="1:69" ht="34.25" hidden="1" customHeight="1" x14ac:dyDescent="0.35">
      <c r="A779" s="133">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4"/>
      <c r="BI779" s="94"/>
      <c r="BJ779" s="94"/>
      <c r="BK779" s="93"/>
      <c r="BL779" s="94"/>
      <c r="BM779" s="95"/>
      <c r="BN779" s="93"/>
      <c r="BO779" s="93"/>
      <c r="BP779" s="42"/>
      <c r="BQ779" s="119"/>
    </row>
    <row r="780" spans="1:69" ht="34.25" hidden="1" customHeight="1" x14ac:dyDescent="0.35">
      <c r="A780" s="133">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4"/>
      <c r="BI780" s="94"/>
      <c r="BJ780" s="94"/>
      <c r="BK780" s="93"/>
      <c r="BL780" s="94"/>
      <c r="BM780" s="95"/>
      <c r="BN780" s="93"/>
      <c r="BO780" s="93"/>
      <c r="BP780" s="42"/>
      <c r="BQ780" s="119"/>
    </row>
    <row r="781" spans="1:69" hidden="1" x14ac:dyDescent="0.35">
      <c r="A781" s="133">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4"/>
      <c r="BI781" s="94"/>
      <c r="BJ781" s="94"/>
      <c r="BK781" s="93"/>
      <c r="BL781" s="94"/>
      <c r="BM781" s="95"/>
      <c r="BN781" s="93"/>
      <c r="BO781" s="93"/>
      <c r="BP781" s="42"/>
      <c r="BQ781" s="119"/>
    </row>
    <row r="782" spans="1:69" hidden="1" x14ac:dyDescent="0.35">
      <c r="A782" s="133">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4"/>
      <c r="BI782" s="94"/>
      <c r="BJ782" s="94"/>
      <c r="BK782" s="93"/>
      <c r="BL782" s="94"/>
      <c r="BM782" s="95"/>
      <c r="BN782" s="93"/>
      <c r="BO782" s="93"/>
      <c r="BP782" s="42"/>
      <c r="BQ782" s="119"/>
    </row>
    <row r="783" spans="1:69" hidden="1" x14ac:dyDescent="0.35">
      <c r="A783" s="133">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4"/>
      <c r="BI783" s="94"/>
      <c r="BJ783" s="94"/>
      <c r="BK783" s="93"/>
      <c r="BL783" s="94"/>
      <c r="BM783" s="95"/>
      <c r="BN783" s="93"/>
      <c r="BO783" s="93"/>
      <c r="BP783" s="42"/>
      <c r="BQ783" s="119"/>
    </row>
    <row r="784" spans="1:69" hidden="1" x14ac:dyDescent="0.35">
      <c r="A784" s="133">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4"/>
      <c r="BI784" s="94"/>
      <c r="BJ784" s="94"/>
      <c r="BK784" s="93"/>
      <c r="BL784" s="94"/>
      <c r="BM784" s="95"/>
      <c r="BN784" s="93"/>
      <c r="BO784" s="93"/>
      <c r="BP784" s="42"/>
      <c r="BQ784" s="119"/>
    </row>
    <row r="785" spans="1:69" ht="34.25" hidden="1" customHeight="1" x14ac:dyDescent="0.35">
      <c r="A785" s="133">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4"/>
      <c r="BI785" s="94"/>
      <c r="BJ785" s="94"/>
      <c r="BK785" s="93"/>
      <c r="BL785" s="94"/>
      <c r="BM785" s="95"/>
      <c r="BN785" s="93"/>
      <c r="BO785" s="93"/>
      <c r="BP785" s="42"/>
      <c r="BQ785" s="119"/>
    </row>
    <row r="786" spans="1:69" ht="34.25" hidden="1" customHeight="1" x14ac:dyDescent="0.35">
      <c r="A786" s="133">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4"/>
      <c r="BI786" s="94"/>
      <c r="BJ786" s="94"/>
      <c r="BK786" s="93"/>
      <c r="BL786" s="94"/>
      <c r="BM786" s="95"/>
      <c r="BN786" s="93"/>
      <c r="BO786" s="93"/>
      <c r="BP786" s="42"/>
      <c r="BQ786" s="119"/>
    </row>
    <row r="787" spans="1:69" ht="34.25" hidden="1" customHeight="1" x14ac:dyDescent="0.35">
      <c r="A787" s="133">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4"/>
      <c r="BI787" s="94"/>
      <c r="BJ787" s="94"/>
      <c r="BK787" s="93"/>
      <c r="BL787" s="94"/>
      <c r="BM787" s="95"/>
      <c r="BN787" s="93"/>
      <c r="BO787" s="93"/>
      <c r="BP787" s="42"/>
      <c r="BQ787" s="119"/>
    </row>
    <row r="788" spans="1:69" hidden="1" x14ac:dyDescent="0.35">
      <c r="A788" s="133">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4"/>
      <c r="BI788" s="94"/>
      <c r="BJ788" s="94"/>
      <c r="BK788" s="93"/>
      <c r="BL788" s="94"/>
      <c r="BM788" s="95"/>
      <c r="BN788" s="93"/>
      <c r="BO788" s="93"/>
      <c r="BP788" s="42"/>
      <c r="BQ788" s="119"/>
    </row>
    <row r="789" spans="1:69" hidden="1" x14ac:dyDescent="0.35">
      <c r="A789" s="133">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4"/>
      <c r="BI789" s="94"/>
      <c r="BJ789" s="94"/>
      <c r="BK789" s="93"/>
      <c r="BL789" s="94"/>
      <c r="BM789" s="95"/>
      <c r="BN789" s="93"/>
      <c r="BO789" s="93"/>
      <c r="BP789" s="42"/>
      <c r="BQ789" s="119"/>
    </row>
    <row r="790" spans="1:69" ht="34.25" hidden="1" customHeight="1" x14ac:dyDescent="0.35">
      <c r="A790" s="133">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4"/>
      <c r="BI790" s="94"/>
      <c r="BJ790" s="94"/>
      <c r="BK790" s="93"/>
      <c r="BL790" s="94"/>
      <c r="BM790" s="95"/>
      <c r="BN790" s="93"/>
      <c r="BO790" s="93"/>
      <c r="BP790" s="42"/>
      <c r="BQ790" s="119"/>
    </row>
    <row r="791" spans="1:69" hidden="1" x14ac:dyDescent="0.35">
      <c r="A791" s="133">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4"/>
      <c r="BI791" s="94"/>
      <c r="BJ791" s="94"/>
      <c r="BK791" s="93"/>
      <c r="BL791" s="94"/>
      <c r="BM791" s="95"/>
      <c r="BN791" s="93"/>
      <c r="BO791" s="93"/>
      <c r="BP791" s="42"/>
      <c r="BQ791" s="119"/>
    </row>
    <row r="792" spans="1:69" ht="34.25" hidden="1" customHeight="1" x14ac:dyDescent="0.35">
      <c r="A792" s="133">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4"/>
      <c r="BI792" s="94"/>
      <c r="BJ792" s="94"/>
      <c r="BK792" s="93"/>
      <c r="BL792" s="94"/>
      <c r="BM792" s="95"/>
      <c r="BN792" s="93"/>
      <c r="BO792" s="93"/>
      <c r="BP792" s="42"/>
      <c r="BQ792" s="119"/>
    </row>
    <row r="793" spans="1:69" ht="34.25" hidden="1" customHeight="1" x14ac:dyDescent="0.35">
      <c r="A793" s="133">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4"/>
      <c r="BI793" s="94"/>
      <c r="BJ793" s="94"/>
      <c r="BK793" s="93"/>
      <c r="BL793" s="94"/>
      <c r="BM793" s="95"/>
      <c r="BN793" s="93"/>
      <c r="BO793" s="93"/>
      <c r="BP793" s="42"/>
      <c r="BQ793" s="119"/>
    </row>
    <row r="794" spans="1:69" ht="34.25" hidden="1" customHeight="1" x14ac:dyDescent="0.35">
      <c r="A794" s="133">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4"/>
      <c r="BI794" s="94"/>
      <c r="BJ794" s="94"/>
      <c r="BK794" s="93"/>
      <c r="BL794" s="94"/>
      <c r="BM794" s="95"/>
      <c r="BN794" s="93"/>
      <c r="BO794" s="93"/>
      <c r="BP794" s="42"/>
      <c r="BQ794" s="119"/>
    </row>
    <row r="795" spans="1:69" hidden="1" x14ac:dyDescent="0.35">
      <c r="A795" s="133">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4"/>
      <c r="BI795" s="94"/>
      <c r="BJ795" s="94"/>
      <c r="BK795" s="93"/>
      <c r="BL795" s="94"/>
      <c r="BM795" s="95"/>
      <c r="BN795" s="93"/>
      <c r="BO795" s="93"/>
      <c r="BP795" s="42"/>
      <c r="BQ795" s="119"/>
    </row>
    <row r="796" spans="1:69" ht="34.25" hidden="1" customHeight="1" x14ac:dyDescent="0.35">
      <c r="A796" s="133">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4"/>
      <c r="BI796" s="94"/>
      <c r="BJ796" s="94"/>
      <c r="BK796" s="93"/>
      <c r="BL796" s="94"/>
      <c r="BM796" s="95"/>
      <c r="BN796" s="93"/>
      <c r="BO796" s="93"/>
      <c r="BP796" s="42"/>
      <c r="BQ796" s="119"/>
    </row>
    <row r="797" spans="1:69" ht="34.25" hidden="1" customHeight="1" x14ac:dyDescent="0.35">
      <c r="A797" s="133">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4"/>
      <c r="BI797" s="94"/>
      <c r="BJ797" s="94"/>
      <c r="BK797" s="93"/>
      <c r="BL797" s="94"/>
      <c r="BM797" s="95"/>
      <c r="BN797" s="93"/>
      <c r="BO797" s="93"/>
      <c r="BP797" s="42"/>
      <c r="BQ797" s="119"/>
    </row>
    <row r="798" spans="1:69" ht="34.25" hidden="1" customHeight="1" x14ac:dyDescent="0.35">
      <c r="A798" s="133">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4"/>
      <c r="BI798" s="94"/>
      <c r="BJ798" s="94"/>
      <c r="BK798" s="93"/>
      <c r="BL798" s="94"/>
      <c r="BM798" s="95"/>
      <c r="BN798" s="93"/>
      <c r="BO798" s="93"/>
      <c r="BP798" s="42"/>
      <c r="BQ798" s="119"/>
    </row>
    <row r="799" spans="1:69" ht="34.25" hidden="1" customHeight="1" x14ac:dyDescent="0.35">
      <c r="A799" s="133">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4"/>
      <c r="BI799" s="94"/>
      <c r="BJ799" s="94"/>
      <c r="BK799" s="93"/>
      <c r="BL799" s="94"/>
      <c r="BM799" s="95"/>
      <c r="BN799" s="93"/>
      <c r="BO799" s="93"/>
      <c r="BP799" s="42"/>
      <c r="BQ799" s="119"/>
    </row>
    <row r="800" spans="1:69" hidden="1" x14ac:dyDescent="0.35">
      <c r="A800" s="133">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4"/>
      <c r="BI800" s="94"/>
      <c r="BJ800" s="94"/>
      <c r="BK800" s="93"/>
      <c r="BL800" s="94"/>
      <c r="BM800" s="95"/>
      <c r="BN800" s="93"/>
      <c r="BO800" s="93"/>
      <c r="BP800" s="42"/>
      <c r="BQ800" s="119"/>
    </row>
    <row r="801" spans="1:69" ht="34.25" hidden="1" customHeight="1" x14ac:dyDescent="0.35">
      <c r="A801" s="133">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4"/>
      <c r="BI801" s="94"/>
      <c r="BJ801" s="94"/>
      <c r="BK801" s="93"/>
      <c r="BL801" s="94"/>
      <c r="BM801" s="95"/>
      <c r="BN801" s="93"/>
      <c r="BO801" s="93"/>
      <c r="BP801" s="42"/>
      <c r="BQ801" s="119"/>
    </row>
    <row r="802" spans="1:69" hidden="1" x14ac:dyDescent="0.35">
      <c r="A802" s="133">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4"/>
      <c r="BI802" s="94"/>
      <c r="BJ802" s="94"/>
      <c r="BK802" s="93"/>
      <c r="BL802" s="94"/>
      <c r="BM802" s="95"/>
      <c r="BN802" s="93"/>
      <c r="BO802" s="93"/>
      <c r="BP802" s="42"/>
      <c r="BQ802" s="119"/>
    </row>
    <row r="803" spans="1:69" hidden="1" x14ac:dyDescent="0.35">
      <c r="A803" s="133">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4"/>
      <c r="BI803" s="94"/>
      <c r="BJ803" s="94"/>
      <c r="BK803" s="93"/>
      <c r="BL803" s="94"/>
      <c r="BM803" s="95"/>
      <c r="BN803" s="93"/>
      <c r="BO803" s="93"/>
      <c r="BP803" s="42"/>
      <c r="BQ803" s="119"/>
    </row>
    <row r="804" spans="1:69" hidden="1" x14ac:dyDescent="0.35">
      <c r="A804" s="133">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4"/>
      <c r="BI804" s="94"/>
      <c r="BJ804" s="94"/>
      <c r="BK804" s="93"/>
      <c r="BL804" s="94"/>
      <c r="BM804" s="95"/>
      <c r="BN804" s="93"/>
      <c r="BO804" s="93"/>
      <c r="BP804" s="42"/>
      <c r="BQ804" s="119"/>
    </row>
    <row r="805" spans="1:69" hidden="1" x14ac:dyDescent="0.35">
      <c r="A805" s="133">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4"/>
      <c r="BI805" s="94"/>
      <c r="BJ805" s="94"/>
      <c r="BK805" s="93"/>
      <c r="BL805" s="94"/>
      <c r="BM805" s="95"/>
      <c r="BN805" s="93"/>
      <c r="BO805" s="93"/>
      <c r="BP805" s="42"/>
      <c r="BQ805" s="119"/>
    </row>
    <row r="806" spans="1:69" hidden="1" x14ac:dyDescent="0.35">
      <c r="A806" s="133">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4"/>
      <c r="BI806" s="94"/>
      <c r="BJ806" s="94"/>
      <c r="BK806" s="93"/>
      <c r="BL806" s="94"/>
      <c r="BM806" s="95"/>
      <c r="BN806" s="93"/>
      <c r="BO806" s="93"/>
      <c r="BP806" s="42"/>
      <c r="BQ806" s="119"/>
    </row>
    <row r="807" spans="1:69" hidden="1" x14ac:dyDescent="0.35">
      <c r="A807" s="133">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4"/>
      <c r="BI807" s="94"/>
      <c r="BJ807" s="94"/>
      <c r="BK807" s="93"/>
      <c r="BL807" s="94"/>
      <c r="BM807" s="95"/>
      <c r="BN807" s="93"/>
      <c r="BO807" s="93"/>
      <c r="BP807" s="42"/>
      <c r="BQ807" s="119"/>
    </row>
    <row r="808" spans="1:69" ht="34.25" hidden="1" customHeight="1" x14ac:dyDescent="0.35">
      <c r="A808" s="133">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4"/>
      <c r="BI808" s="94"/>
      <c r="BJ808" s="94"/>
      <c r="BK808" s="93"/>
      <c r="BL808" s="94"/>
      <c r="BM808" s="95"/>
      <c r="BN808" s="93"/>
      <c r="BO808" s="93"/>
      <c r="BP808" s="42"/>
      <c r="BQ808" s="119"/>
    </row>
    <row r="809" spans="1:69" ht="34.25" hidden="1" customHeight="1" x14ac:dyDescent="0.35">
      <c r="A809" s="133">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4"/>
      <c r="BI809" s="94"/>
      <c r="BJ809" s="94"/>
      <c r="BK809" s="93"/>
      <c r="BL809" s="94"/>
      <c r="BM809" s="95"/>
      <c r="BN809" s="93"/>
      <c r="BO809" s="93"/>
      <c r="BP809" s="42"/>
      <c r="BQ809" s="119"/>
    </row>
    <row r="810" spans="1:69" hidden="1" x14ac:dyDescent="0.35">
      <c r="A810" s="133">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4"/>
      <c r="BI810" s="94"/>
      <c r="BJ810" s="94"/>
      <c r="BK810" s="93"/>
      <c r="BL810" s="94"/>
      <c r="BM810" s="95"/>
      <c r="BN810" s="93"/>
      <c r="BO810" s="93"/>
      <c r="BP810" s="42"/>
      <c r="BQ810" s="119"/>
    </row>
    <row r="811" spans="1:69" hidden="1" x14ac:dyDescent="0.35">
      <c r="A811" s="133">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4"/>
      <c r="BI811" s="94"/>
      <c r="BJ811" s="94"/>
      <c r="BK811" s="93"/>
      <c r="BL811" s="94"/>
      <c r="BM811" s="95"/>
      <c r="BN811" s="93"/>
      <c r="BO811" s="93"/>
      <c r="BP811" s="42"/>
      <c r="BQ811" s="119"/>
    </row>
    <row r="812" spans="1:69" ht="34.25" hidden="1" customHeight="1" x14ac:dyDescent="0.35">
      <c r="A812" s="133">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4"/>
      <c r="BI812" s="94"/>
      <c r="BJ812" s="94"/>
      <c r="BK812" s="93"/>
      <c r="BL812" s="94"/>
      <c r="BM812" s="95"/>
      <c r="BN812" s="93"/>
      <c r="BO812" s="93"/>
      <c r="BP812" s="42"/>
      <c r="BQ812" s="119"/>
    </row>
    <row r="813" spans="1:69" ht="34.25" hidden="1" customHeight="1" x14ac:dyDescent="0.35">
      <c r="A813" s="133">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4"/>
      <c r="BI813" s="94"/>
      <c r="BJ813" s="94"/>
      <c r="BK813" s="93"/>
      <c r="BL813" s="94"/>
      <c r="BM813" s="95"/>
      <c r="BN813" s="93"/>
      <c r="BO813" s="93"/>
      <c r="BP813" s="42"/>
      <c r="BQ813" s="119"/>
    </row>
    <row r="814" spans="1:69" ht="34.25" hidden="1" customHeight="1" x14ac:dyDescent="0.35">
      <c r="A814" s="133">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4"/>
      <c r="BI814" s="94"/>
      <c r="BJ814" s="94"/>
      <c r="BK814" s="93"/>
      <c r="BL814" s="94"/>
      <c r="BM814" s="95"/>
      <c r="BN814" s="93"/>
      <c r="BO814" s="93"/>
      <c r="BP814" s="42"/>
      <c r="BQ814" s="119"/>
    </row>
    <row r="815" spans="1:69" ht="34.25" hidden="1" customHeight="1" x14ac:dyDescent="0.35">
      <c r="A815" s="133">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4"/>
      <c r="BI815" s="94"/>
      <c r="BJ815" s="94"/>
      <c r="BK815" s="93"/>
      <c r="BL815" s="94"/>
      <c r="BM815" s="95"/>
      <c r="BN815" s="93"/>
      <c r="BO815" s="93"/>
      <c r="BP815" s="42"/>
      <c r="BQ815" s="119"/>
    </row>
    <row r="816" spans="1:69" ht="34.25" hidden="1" customHeight="1" x14ac:dyDescent="0.35">
      <c r="A816" s="133">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4"/>
      <c r="BI816" s="94"/>
      <c r="BJ816" s="94"/>
      <c r="BK816" s="93"/>
      <c r="BL816" s="94"/>
      <c r="BM816" s="95"/>
      <c r="BN816" s="93"/>
      <c r="BO816" s="93"/>
      <c r="BP816" s="42"/>
      <c r="BQ816" s="119"/>
    </row>
    <row r="817" spans="1:69" ht="34.25" hidden="1" customHeight="1" x14ac:dyDescent="0.35">
      <c r="A817" s="133">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4"/>
      <c r="BI817" s="94"/>
      <c r="BJ817" s="94"/>
      <c r="BK817" s="93"/>
      <c r="BL817" s="94"/>
      <c r="BM817" s="95"/>
      <c r="BN817" s="93"/>
      <c r="BO817" s="93"/>
      <c r="BP817" s="42"/>
      <c r="BQ817" s="119"/>
    </row>
    <row r="818" spans="1:69" ht="34.25" hidden="1" customHeight="1" x14ac:dyDescent="0.35">
      <c r="A818" s="133">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4"/>
      <c r="BI818" s="94"/>
      <c r="BJ818" s="94"/>
      <c r="BK818" s="93"/>
      <c r="BL818" s="94"/>
      <c r="BM818" s="95"/>
      <c r="BN818" s="93"/>
      <c r="BO818" s="93"/>
      <c r="BP818" s="42"/>
      <c r="BQ818" s="119"/>
    </row>
    <row r="819" spans="1:69" ht="34.25" hidden="1" customHeight="1" x14ac:dyDescent="0.35">
      <c r="A819" s="133">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4"/>
      <c r="BI819" s="94"/>
      <c r="BJ819" s="94"/>
      <c r="BK819" s="93"/>
      <c r="BL819" s="94"/>
      <c r="BM819" s="95"/>
      <c r="BN819" s="93"/>
      <c r="BO819" s="93"/>
      <c r="BP819" s="42"/>
      <c r="BQ819" s="119"/>
    </row>
    <row r="820" spans="1:69" ht="34.25" hidden="1" customHeight="1" x14ac:dyDescent="0.35">
      <c r="A820" s="133">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4"/>
      <c r="BI820" s="94"/>
      <c r="BJ820" s="94"/>
      <c r="BK820" s="93"/>
      <c r="BL820" s="94"/>
      <c r="BM820" s="95"/>
      <c r="BN820" s="93"/>
      <c r="BO820" s="93"/>
      <c r="BP820" s="42"/>
      <c r="BQ820" s="119"/>
    </row>
    <row r="821" spans="1:69" ht="34.25" hidden="1" customHeight="1" x14ac:dyDescent="0.35">
      <c r="A821" s="133">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4"/>
      <c r="BI821" s="94"/>
      <c r="BJ821" s="94"/>
      <c r="BK821" s="93"/>
      <c r="BL821" s="94"/>
      <c r="BM821" s="95"/>
      <c r="BN821" s="93"/>
      <c r="BO821" s="93"/>
      <c r="BP821" s="42"/>
      <c r="BQ821" s="119"/>
    </row>
    <row r="822" spans="1:69" hidden="1" x14ac:dyDescent="0.35">
      <c r="A822" s="133">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4"/>
      <c r="BI822" s="94"/>
      <c r="BJ822" s="94"/>
      <c r="BK822" s="93"/>
      <c r="BL822" s="94"/>
      <c r="BM822" s="95"/>
      <c r="BN822" s="93"/>
      <c r="BO822" s="93"/>
      <c r="BP822" s="42"/>
      <c r="BQ822" s="119"/>
    </row>
    <row r="823" spans="1:69" ht="34.25" hidden="1" customHeight="1" x14ac:dyDescent="0.35">
      <c r="A823" s="133">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4"/>
      <c r="BI823" s="94"/>
      <c r="BJ823" s="94"/>
      <c r="BK823" s="93"/>
      <c r="BL823" s="94"/>
      <c r="BM823" s="95"/>
      <c r="BN823" s="93"/>
      <c r="BO823" s="93"/>
      <c r="BP823" s="42"/>
      <c r="BQ823" s="119"/>
    </row>
    <row r="824" spans="1:69" hidden="1" x14ac:dyDescent="0.35">
      <c r="A824" s="133">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4"/>
      <c r="BI824" s="94"/>
      <c r="BJ824" s="94"/>
      <c r="BK824" s="93"/>
      <c r="BL824" s="94"/>
      <c r="BM824" s="95"/>
      <c r="BN824" s="93"/>
      <c r="BO824" s="93"/>
      <c r="BP824" s="42"/>
      <c r="BQ824" s="119"/>
    </row>
    <row r="825" spans="1:69" ht="34.25" hidden="1" customHeight="1" x14ac:dyDescent="0.35">
      <c r="A825" s="133">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4"/>
      <c r="BI825" s="94"/>
      <c r="BJ825" s="94"/>
      <c r="BK825" s="93"/>
      <c r="BL825" s="94"/>
      <c r="BM825" s="95"/>
      <c r="BN825" s="93"/>
      <c r="BO825" s="93"/>
      <c r="BP825" s="42"/>
      <c r="BQ825" s="119"/>
    </row>
    <row r="826" spans="1:69" ht="34.25" hidden="1" customHeight="1" x14ac:dyDescent="0.35">
      <c r="A826" s="133">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4"/>
      <c r="BI826" s="94"/>
      <c r="BJ826" s="94"/>
      <c r="BK826" s="93"/>
      <c r="BL826" s="94"/>
      <c r="BM826" s="95"/>
      <c r="BN826" s="93"/>
      <c r="BO826" s="93"/>
      <c r="BP826" s="42"/>
      <c r="BQ826" s="119"/>
    </row>
    <row r="827" spans="1:69" hidden="1" x14ac:dyDescent="0.35">
      <c r="A827" s="133">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4"/>
      <c r="BI827" s="94"/>
      <c r="BJ827" s="94"/>
      <c r="BK827" s="93"/>
      <c r="BL827" s="94"/>
      <c r="BM827" s="95"/>
      <c r="BN827" s="93"/>
      <c r="BO827" s="93"/>
      <c r="BP827" s="42"/>
      <c r="BQ827" s="119"/>
    </row>
    <row r="828" spans="1:69" hidden="1" x14ac:dyDescent="0.35">
      <c r="A828" s="133">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4"/>
      <c r="BI828" s="94"/>
      <c r="BJ828" s="94"/>
      <c r="BK828" s="93"/>
      <c r="BL828" s="94"/>
      <c r="BM828" s="95"/>
      <c r="BN828" s="93"/>
      <c r="BO828" s="93"/>
      <c r="BP828" s="42"/>
      <c r="BQ828" s="119"/>
    </row>
    <row r="829" spans="1:69" hidden="1" x14ac:dyDescent="0.35">
      <c r="A829" s="133">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4"/>
      <c r="BI829" s="94"/>
      <c r="BJ829" s="94"/>
      <c r="BK829" s="93"/>
      <c r="BL829" s="94"/>
      <c r="BM829" s="95"/>
      <c r="BN829" s="93"/>
      <c r="BO829" s="93"/>
      <c r="BP829" s="42"/>
      <c r="BQ829" s="119"/>
    </row>
    <row r="830" spans="1:69" ht="34.25" hidden="1" customHeight="1" x14ac:dyDescent="0.35">
      <c r="A830" s="133">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4"/>
      <c r="BI830" s="94"/>
      <c r="BJ830" s="94"/>
      <c r="BK830" s="93"/>
      <c r="BL830" s="94"/>
      <c r="BM830" s="95"/>
      <c r="BN830" s="93"/>
      <c r="BO830" s="93"/>
      <c r="BP830" s="42"/>
      <c r="BQ830" s="119"/>
    </row>
    <row r="831" spans="1:69" ht="34.25" hidden="1" customHeight="1" x14ac:dyDescent="0.35">
      <c r="A831" s="133">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4"/>
      <c r="BI831" s="94"/>
      <c r="BJ831" s="94"/>
      <c r="BK831" s="93"/>
      <c r="BL831" s="94"/>
      <c r="BM831" s="95"/>
      <c r="BN831" s="93"/>
      <c r="BO831" s="93"/>
      <c r="BP831" s="42"/>
      <c r="BQ831" s="119"/>
    </row>
    <row r="832" spans="1:69" ht="34.25" hidden="1" customHeight="1" x14ac:dyDescent="0.35">
      <c r="A832" s="133">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4"/>
      <c r="BI832" s="94"/>
      <c r="BJ832" s="94"/>
      <c r="BK832" s="93"/>
      <c r="BL832" s="94"/>
      <c r="BM832" s="95"/>
      <c r="BN832" s="93"/>
      <c r="BO832" s="93"/>
      <c r="BP832" s="42"/>
      <c r="BQ832" s="119"/>
    </row>
    <row r="833" spans="1:69" ht="34.25" hidden="1" customHeight="1" x14ac:dyDescent="0.35">
      <c r="A833" s="133">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4"/>
      <c r="BI833" s="94"/>
      <c r="BJ833" s="94"/>
      <c r="BK833" s="93"/>
      <c r="BL833" s="94"/>
      <c r="BM833" s="95"/>
      <c r="BN833" s="93"/>
      <c r="BO833" s="93"/>
      <c r="BP833" s="42"/>
      <c r="BQ833" s="119"/>
    </row>
    <row r="834" spans="1:69" ht="34.25" hidden="1" customHeight="1" x14ac:dyDescent="0.35">
      <c r="A834" s="133">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4"/>
      <c r="BI834" s="94"/>
      <c r="BJ834" s="94"/>
      <c r="BK834" s="93"/>
      <c r="BL834" s="94"/>
      <c r="BM834" s="95"/>
      <c r="BN834" s="93"/>
      <c r="BO834" s="93"/>
      <c r="BP834" s="42"/>
      <c r="BQ834" s="119"/>
    </row>
    <row r="835" spans="1:69" ht="34.25" hidden="1" customHeight="1" x14ac:dyDescent="0.35">
      <c r="A835" s="133">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4"/>
      <c r="BI835" s="94"/>
      <c r="BJ835" s="94"/>
      <c r="BK835" s="93"/>
      <c r="BL835" s="94"/>
      <c r="BM835" s="95"/>
      <c r="BN835" s="93"/>
      <c r="BO835" s="93"/>
      <c r="BP835" s="42"/>
      <c r="BQ835" s="119"/>
    </row>
    <row r="836" spans="1:69" ht="34.25" hidden="1" customHeight="1" x14ac:dyDescent="0.35">
      <c r="A836" s="133">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4"/>
      <c r="BI836" s="94"/>
      <c r="BJ836" s="94"/>
      <c r="BK836" s="93"/>
      <c r="BL836" s="94"/>
      <c r="BM836" s="95"/>
      <c r="BN836" s="93"/>
      <c r="BO836" s="93"/>
      <c r="BP836" s="42"/>
      <c r="BQ836" s="119"/>
    </row>
    <row r="837" spans="1:69" ht="34.25" hidden="1" customHeight="1" x14ac:dyDescent="0.35">
      <c r="A837" s="133">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4"/>
      <c r="BI837" s="94"/>
      <c r="BJ837" s="94"/>
      <c r="BK837" s="93"/>
      <c r="BL837" s="94"/>
      <c r="BM837" s="95"/>
      <c r="BN837" s="93"/>
      <c r="BO837" s="93"/>
      <c r="BP837" s="42"/>
      <c r="BQ837" s="119"/>
    </row>
    <row r="838" spans="1:69" ht="34.25" hidden="1" customHeight="1" x14ac:dyDescent="0.35">
      <c r="A838" s="133">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4"/>
      <c r="BI838" s="94"/>
      <c r="BJ838" s="94"/>
      <c r="BK838" s="93"/>
      <c r="BL838" s="94"/>
      <c r="BM838" s="95"/>
      <c r="BN838" s="93"/>
      <c r="BO838" s="93"/>
      <c r="BP838" s="42"/>
      <c r="BQ838" s="119"/>
    </row>
    <row r="839" spans="1:69" ht="34.25" hidden="1" customHeight="1" x14ac:dyDescent="0.35">
      <c r="A839" s="133">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4"/>
      <c r="BI839" s="94"/>
      <c r="BJ839" s="94"/>
      <c r="BK839" s="93"/>
      <c r="BL839" s="94"/>
      <c r="BM839" s="95"/>
      <c r="BN839" s="93"/>
      <c r="BO839" s="93"/>
      <c r="BP839" s="42"/>
      <c r="BQ839" s="119"/>
    </row>
    <row r="840" spans="1:69" ht="34.25" hidden="1" customHeight="1" x14ac:dyDescent="0.35">
      <c r="A840" s="133">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4"/>
      <c r="BI840" s="94"/>
      <c r="BJ840" s="94"/>
      <c r="BK840" s="93"/>
      <c r="BL840" s="94"/>
      <c r="BM840" s="95"/>
      <c r="BN840" s="93"/>
      <c r="BO840" s="93"/>
      <c r="BP840" s="42"/>
      <c r="BQ840" s="119"/>
    </row>
    <row r="841" spans="1:69" ht="34.25" hidden="1" customHeight="1" x14ac:dyDescent="0.35">
      <c r="A841" s="133">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4"/>
      <c r="BI841" s="94"/>
      <c r="BJ841" s="94"/>
      <c r="BK841" s="93"/>
      <c r="BL841" s="94"/>
      <c r="BM841" s="95"/>
      <c r="BN841" s="93"/>
      <c r="BO841" s="93"/>
      <c r="BP841" s="42"/>
      <c r="BQ841" s="119"/>
    </row>
    <row r="842" spans="1:69" ht="34.25" hidden="1" customHeight="1" x14ac:dyDescent="0.35">
      <c r="A842" s="133">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4"/>
      <c r="BI842" s="94"/>
      <c r="BJ842" s="94"/>
      <c r="BK842" s="93"/>
      <c r="BL842" s="94"/>
      <c r="BM842" s="95"/>
      <c r="BN842" s="93"/>
      <c r="BO842" s="93"/>
      <c r="BP842" s="42"/>
      <c r="BQ842" s="119"/>
    </row>
    <row r="843" spans="1:69" ht="34.25" hidden="1" customHeight="1" x14ac:dyDescent="0.35">
      <c r="A843" s="133">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4"/>
      <c r="BI843" s="94"/>
      <c r="BJ843" s="94"/>
      <c r="BK843" s="93"/>
      <c r="BL843" s="94"/>
      <c r="BM843" s="95"/>
      <c r="BN843" s="93"/>
      <c r="BO843" s="93"/>
      <c r="BP843" s="42"/>
      <c r="BQ843" s="119"/>
    </row>
    <row r="844" spans="1:69" ht="34.25" hidden="1" customHeight="1" x14ac:dyDescent="0.35">
      <c r="A844" s="133">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4"/>
      <c r="BI844" s="94"/>
      <c r="BJ844" s="94"/>
      <c r="BK844" s="93"/>
      <c r="BL844" s="94"/>
      <c r="BM844" s="95"/>
      <c r="BN844" s="93"/>
      <c r="BO844" s="93"/>
      <c r="BP844" s="42"/>
      <c r="BQ844" s="119"/>
    </row>
    <row r="845" spans="1:69" ht="34.25" hidden="1" customHeight="1" x14ac:dyDescent="0.35">
      <c r="A845" s="133">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4"/>
      <c r="BI845" s="94"/>
      <c r="BJ845" s="94"/>
      <c r="BK845" s="93"/>
      <c r="BL845" s="94"/>
      <c r="BM845" s="95"/>
      <c r="BN845" s="93"/>
      <c r="BO845" s="93"/>
      <c r="BP845" s="42"/>
      <c r="BQ845" s="119"/>
    </row>
    <row r="846" spans="1:69" ht="34.25" hidden="1" customHeight="1" x14ac:dyDescent="0.35">
      <c r="A846" s="133">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4"/>
      <c r="BI846" s="94"/>
      <c r="BJ846" s="94"/>
      <c r="BK846" s="93"/>
      <c r="BL846" s="94"/>
      <c r="BM846" s="95"/>
      <c r="BN846" s="93"/>
      <c r="BO846" s="93"/>
      <c r="BP846" s="42"/>
      <c r="BQ846" s="119"/>
    </row>
    <row r="847" spans="1:69" ht="34.25" hidden="1" customHeight="1" x14ac:dyDescent="0.35">
      <c r="A847" s="133">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4"/>
      <c r="BI847" s="94"/>
      <c r="BJ847" s="94"/>
      <c r="BK847" s="93"/>
      <c r="BL847" s="94"/>
      <c r="BM847" s="95"/>
      <c r="BN847" s="93"/>
      <c r="BO847" s="93"/>
      <c r="BP847" s="42"/>
      <c r="BQ847" s="119"/>
    </row>
    <row r="848" spans="1:69" ht="34.25" hidden="1" customHeight="1" x14ac:dyDescent="0.35">
      <c r="A848" s="133">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4"/>
      <c r="BI848" s="94"/>
      <c r="BJ848" s="94"/>
      <c r="BK848" s="93"/>
      <c r="BL848" s="94"/>
      <c r="BM848" s="95"/>
      <c r="BN848" s="93"/>
      <c r="BO848" s="93"/>
      <c r="BP848" s="42"/>
      <c r="BQ848" s="119"/>
    </row>
    <row r="849" spans="1:69" ht="34.25" hidden="1" customHeight="1" x14ac:dyDescent="0.35">
      <c r="A849" s="133">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4"/>
      <c r="BI849" s="94"/>
      <c r="BJ849" s="94"/>
      <c r="BK849" s="93"/>
      <c r="BL849" s="94"/>
      <c r="BM849" s="95"/>
      <c r="BN849" s="93"/>
      <c r="BO849" s="93"/>
      <c r="BP849" s="42"/>
      <c r="BQ849" s="119"/>
    </row>
    <row r="850" spans="1:69" hidden="1" x14ac:dyDescent="0.35">
      <c r="A850" s="133">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4"/>
      <c r="BI850" s="94"/>
      <c r="BJ850" s="94"/>
      <c r="BK850" s="93"/>
      <c r="BL850" s="94"/>
      <c r="BM850" s="95"/>
      <c r="BN850" s="93"/>
      <c r="BO850" s="93"/>
      <c r="BP850" s="42"/>
      <c r="BQ850" s="119"/>
    </row>
    <row r="851" spans="1:69" ht="34.25" hidden="1" customHeight="1" x14ac:dyDescent="0.35">
      <c r="A851" s="133">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4"/>
      <c r="BI851" s="94"/>
      <c r="BJ851" s="94"/>
      <c r="BK851" s="93"/>
      <c r="BL851" s="94"/>
      <c r="BM851" s="95"/>
      <c r="BN851" s="93"/>
      <c r="BO851" s="93"/>
      <c r="BP851" s="42"/>
      <c r="BQ851" s="119"/>
    </row>
    <row r="852" spans="1:69" ht="34.25" hidden="1" customHeight="1" x14ac:dyDescent="0.35">
      <c r="A852" s="133">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4"/>
      <c r="BI852" s="94"/>
      <c r="BJ852" s="94"/>
      <c r="BK852" s="93"/>
      <c r="BL852" s="94"/>
      <c r="BM852" s="95"/>
      <c r="BN852" s="93"/>
      <c r="BO852" s="93"/>
      <c r="BP852" s="42"/>
      <c r="BQ852" s="119"/>
    </row>
    <row r="853" spans="1:69" ht="34.25" hidden="1" customHeight="1" x14ac:dyDescent="0.35">
      <c r="A853" s="133">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4"/>
      <c r="BI853" s="94"/>
      <c r="BJ853" s="94"/>
      <c r="BK853" s="93"/>
      <c r="BL853" s="94"/>
      <c r="BM853" s="95"/>
      <c r="BN853" s="93"/>
      <c r="BO853" s="93"/>
      <c r="BP853" s="42"/>
      <c r="BQ853" s="119"/>
    </row>
    <row r="854" spans="1:69" ht="34.25" hidden="1" customHeight="1" x14ac:dyDescent="0.35">
      <c r="A854" s="133">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4"/>
      <c r="BI854" s="94"/>
      <c r="BJ854" s="94"/>
      <c r="BK854" s="93"/>
      <c r="BL854" s="94"/>
      <c r="BM854" s="95"/>
      <c r="BN854" s="93"/>
      <c r="BO854" s="93"/>
      <c r="BP854" s="42"/>
      <c r="BQ854" s="119"/>
    </row>
    <row r="855" spans="1:69" ht="34.25" hidden="1" customHeight="1" x14ac:dyDescent="0.35">
      <c r="A855" s="133">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4"/>
      <c r="BI855" s="94"/>
      <c r="BJ855" s="94"/>
      <c r="BK855" s="93"/>
      <c r="BL855" s="94"/>
      <c r="BM855" s="95"/>
      <c r="BN855" s="93"/>
      <c r="BO855" s="93"/>
      <c r="BP855" s="42"/>
      <c r="BQ855" s="119"/>
    </row>
    <row r="856" spans="1:69" ht="34.25" hidden="1" customHeight="1" x14ac:dyDescent="0.35">
      <c r="A856" s="133">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4"/>
      <c r="BI856" s="94"/>
      <c r="BJ856" s="94"/>
      <c r="BK856" s="93"/>
      <c r="BL856" s="94"/>
      <c r="BM856" s="95"/>
      <c r="BN856" s="93"/>
      <c r="BO856" s="93"/>
      <c r="BP856" s="42"/>
      <c r="BQ856" s="119"/>
    </row>
    <row r="857" spans="1:69" ht="34.25" hidden="1" customHeight="1" x14ac:dyDescent="0.35">
      <c r="A857" s="133">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4"/>
      <c r="BI857" s="94"/>
      <c r="BJ857" s="94"/>
      <c r="BK857" s="93"/>
      <c r="BL857" s="94"/>
      <c r="BM857" s="95"/>
      <c r="BN857" s="93"/>
      <c r="BO857" s="93"/>
      <c r="BP857" s="42"/>
      <c r="BQ857" s="119"/>
    </row>
    <row r="858" spans="1:69" ht="34.25" hidden="1" customHeight="1" x14ac:dyDescent="0.35">
      <c r="A858" s="133">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4"/>
      <c r="BI858" s="94"/>
      <c r="BJ858" s="94"/>
      <c r="BK858" s="93"/>
      <c r="BL858" s="94"/>
      <c r="BM858" s="95"/>
      <c r="BN858" s="93"/>
      <c r="BO858" s="93"/>
      <c r="BP858" s="42"/>
      <c r="BQ858" s="119"/>
    </row>
    <row r="859" spans="1:69" ht="34.25" hidden="1" customHeight="1" x14ac:dyDescent="0.35">
      <c r="A859" s="133">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4"/>
      <c r="BI859" s="94"/>
      <c r="BJ859" s="94"/>
      <c r="BK859" s="93"/>
      <c r="BL859" s="94"/>
      <c r="BM859" s="95"/>
      <c r="BN859" s="93"/>
      <c r="BO859" s="93"/>
      <c r="BP859" s="42"/>
      <c r="BQ859" s="119"/>
    </row>
    <row r="860" spans="1:69" ht="34.25" hidden="1" customHeight="1" x14ac:dyDescent="0.35">
      <c r="A860" s="133">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4"/>
      <c r="BI860" s="94"/>
      <c r="BJ860" s="94"/>
      <c r="BK860" s="93"/>
      <c r="BL860" s="94"/>
      <c r="BM860" s="95"/>
      <c r="BN860" s="93"/>
      <c r="BO860" s="93"/>
      <c r="BP860" s="42"/>
      <c r="BQ860" s="119"/>
    </row>
    <row r="861" spans="1:69" ht="34.25" hidden="1" customHeight="1" x14ac:dyDescent="0.35">
      <c r="A861" s="133">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4"/>
      <c r="BI861" s="94"/>
      <c r="BJ861" s="94"/>
      <c r="BK861" s="93"/>
      <c r="BL861" s="94"/>
      <c r="BM861" s="95"/>
      <c r="BN861" s="93"/>
      <c r="BO861" s="93"/>
      <c r="BP861" s="42"/>
      <c r="BQ861" s="119"/>
    </row>
    <row r="862" spans="1:69" ht="34.25" hidden="1" customHeight="1" x14ac:dyDescent="0.35">
      <c r="A862" s="133">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4"/>
      <c r="BI862" s="94"/>
      <c r="BJ862" s="94"/>
      <c r="BK862" s="93"/>
      <c r="BL862" s="94"/>
      <c r="BM862" s="95"/>
      <c r="BN862" s="93"/>
      <c r="BO862" s="93"/>
      <c r="BP862" s="42"/>
      <c r="BQ862" s="119"/>
    </row>
    <row r="863" spans="1:69" ht="34.25" hidden="1" customHeight="1" x14ac:dyDescent="0.35">
      <c r="A863" s="133">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4"/>
      <c r="BI863" s="94"/>
      <c r="BJ863" s="94"/>
      <c r="BK863" s="93"/>
      <c r="BL863" s="94"/>
      <c r="BM863" s="95"/>
      <c r="BN863" s="93"/>
      <c r="BO863" s="93"/>
      <c r="BP863" s="42"/>
      <c r="BQ863" s="119"/>
    </row>
    <row r="864" spans="1:69" ht="34.25" hidden="1" customHeight="1" x14ac:dyDescent="0.35">
      <c r="A864" s="133">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4"/>
      <c r="BI864" s="94"/>
      <c r="BJ864" s="94"/>
      <c r="BK864" s="93"/>
      <c r="BL864" s="94"/>
      <c r="BM864" s="95"/>
      <c r="BN864" s="93"/>
      <c r="BO864" s="93"/>
      <c r="BP864" s="42"/>
      <c r="BQ864" s="119"/>
    </row>
    <row r="865" spans="1:69" ht="34.25" hidden="1" customHeight="1" x14ac:dyDescent="0.35">
      <c r="A865" s="133">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4"/>
      <c r="BI865" s="94"/>
      <c r="BJ865" s="94"/>
      <c r="BK865" s="93"/>
      <c r="BL865" s="94"/>
      <c r="BM865" s="95"/>
      <c r="BN865" s="93"/>
      <c r="BO865" s="93"/>
      <c r="BP865" s="42"/>
      <c r="BQ865" s="119"/>
    </row>
    <row r="866" spans="1:69" ht="34.25" hidden="1" customHeight="1" x14ac:dyDescent="0.35">
      <c r="A866" s="133">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4"/>
      <c r="BI866" s="94"/>
      <c r="BJ866" s="94"/>
      <c r="BK866" s="93"/>
      <c r="BL866" s="94"/>
      <c r="BM866" s="95"/>
      <c r="BN866" s="93"/>
      <c r="BO866" s="93"/>
      <c r="BP866" s="42"/>
      <c r="BQ866" s="119"/>
    </row>
    <row r="867" spans="1:69" ht="34.25" hidden="1" customHeight="1" x14ac:dyDescent="0.35">
      <c r="A867" s="133">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4"/>
      <c r="BI867" s="94"/>
      <c r="BJ867" s="94"/>
      <c r="BK867" s="93"/>
      <c r="BL867" s="94"/>
      <c r="BM867" s="95"/>
      <c r="BN867" s="93"/>
      <c r="BO867" s="93"/>
      <c r="BP867" s="42"/>
      <c r="BQ867" s="119"/>
    </row>
    <row r="868" spans="1:69" ht="34.25" hidden="1" customHeight="1" x14ac:dyDescent="0.35">
      <c r="A868" s="133">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4"/>
      <c r="BI868" s="94"/>
      <c r="BJ868" s="94"/>
      <c r="BK868" s="93"/>
      <c r="BL868" s="94"/>
      <c r="BM868" s="95"/>
      <c r="BN868" s="93"/>
      <c r="BO868" s="93"/>
      <c r="BP868" s="42"/>
      <c r="BQ868" s="119"/>
    </row>
    <row r="869" spans="1:69" ht="34.25" hidden="1" customHeight="1" x14ac:dyDescent="0.35">
      <c r="A869" s="133">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4"/>
      <c r="BI869" s="94"/>
      <c r="BJ869" s="94"/>
      <c r="BK869" s="93"/>
      <c r="BL869" s="94"/>
      <c r="BM869" s="95"/>
      <c r="BN869" s="93"/>
      <c r="BO869" s="93"/>
      <c r="BP869" s="42"/>
      <c r="BQ869" s="119"/>
    </row>
    <row r="870" spans="1:69" ht="34.25" hidden="1" customHeight="1" x14ac:dyDescent="0.35">
      <c r="A870" s="133">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4"/>
      <c r="BI870" s="94"/>
      <c r="BJ870" s="94"/>
      <c r="BK870" s="93"/>
      <c r="BL870" s="94"/>
      <c r="BM870" s="95"/>
      <c r="BN870" s="93"/>
      <c r="BO870" s="93"/>
      <c r="BP870" s="42"/>
      <c r="BQ870" s="119"/>
    </row>
    <row r="871" spans="1:69" ht="34.25" hidden="1" customHeight="1" x14ac:dyDescent="0.35">
      <c r="A871" s="133">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4"/>
      <c r="BI871" s="94"/>
      <c r="BJ871" s="94"/>
      <c r="BK871" s="93"/>
      <c r="BL871" s="94"/>
      <c r="BM871" s="95"/>
      <c r="BN871" s="93"/>
      <c r="BO871" s="93"/>
      <c r="BP871" s="42"/>
      <c r="BQ871" s="119"/>
    </row>
    <row r="872" spans="1:69" ht="34.25" hidden="1" customHeight="1" x14ac:dyDescent="0.35">
      <c r="A872" s="133">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4"/>
      <c r="BI872" s="94"/>
      <c r="BJ872" s="94"/>
      <c r="BK872" s="93"/>
      <c r="BL872" s="94"/>
      <c r="BM872" s="95"/>
      <c r="BN872" s="93"/>
      <c r="BO872" s="93"/>
      <c r="BP872" s="42"/>
      <c r="BQ872" s="119"/>
    </row>
    <row r="873" spans="1:69" ht="34.25" hidden="1" customHeight="1" x14ac:dyDescent="0.35">
      <c r="A873" s="133">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4"/>
      <c r="BI873" s="94"/>
      <c r="BJ873" s="94"/>
      <c r="BK873" s="93"/>
      <c r="BL873" s="94"/>
      <c r="BM873" s="95"/>
      <c r="BN873" s="93"/>
      <c r="BO873" s="93"/>
      <c r="BP873" s="42"/>
      <c r="BQ873" s="119"/>
    </row>
    <row r="874" spans="1:69" ht="34.25" hidden="1" customHeight="1" x14ac:dyDescent="0.35">
      <c r="A874" s="133">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4"/>
      <c r="BI874" s="94"/>
      <c r="BJ874" s="94"/>
      <c r="BK874" s="93"/>
      <c r="BL874" s="94"/>
      <c r="BM874" s="95"/>
      <c r="BN874" s="93"/>
      <c r="BO874" s="93"/>
      <c r="BP874" s="42"/>
      <c r="BQ874" s="119"/>
    </row>
    <row r="875" spans="1:69" ht="34.25" hidden="1" customHeight="1" x14ac:dyDescent="0.35">
      <c r="A875" s="133">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4"/>
      <c r="BI875" s="94"/>
      <c r="BJ875" s="94"/>
      <c r="BK875" s="93"/>
      <c r="BL875" s="94"/>
      <c r="BM875" s="95"/>
      <c r="BN875" s="93"/>
      <c r="BO875" s="93"/>
      <c r="BP875" s="42"/>
      <c r="BQ875" s="119"/>
    </row>
    <row r="876" spans="1:69" ht="34.25" hidden="1" customHeight="1" x14ac:dyDescent="0.35">
      <c r="A876" s="133">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4"/>
      <c r="BI876" s="94"/>
      <c r="BJ876" s="94"/>
      <c r="BK876" s="93"/>
      <c r="BL876" s="94"/>
      <c r="BM876" s="95"/>
      <c r="BN876" s="93"/>
      <c r="BO876" s="93"/>
      <c r="BP876" s="42"/>
      <c r="BQ876" s="119"/>
    </row>
    <row r="877" spans="1:69" ht="34.25" hidden="1" customHeight="1" x14ac:dyDescent="0.35">
      <c r="A877" s="133">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4"/>
      <c r="BI877" s="94"/>
      <c r="BJ877" s="94"/>
      <c r="BK877" s="93"/>
      <c r="BL877" s="94"/>
      <c r="BM877" s="95"/>
      <c r="BN877" s="93"/>
      <c r="BO877" s="93"/>
      <c r="BP877" s="42"/>
      <c r="BQ877" s="119"/>
    </row>
    <row r="878" spans="1:69" ht="34.25" hidden="1" customHeight="1" x14ac:dyDescent="0.35">
      <c r="A878" s="133">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4"/>
      <c r="BI878" s="94"/>
      <c r="BJ878" s="94"/>
      <c r="BK878" s="93"/>
      <c r="BL878" s="94"/>
      <c r="BM878" s="95"/>
      <c r="BN878" s="93"/>
      <c r="BO878" s="93"/>
      <c r="BP878" s="42"/>
      <c r="BQ878" s="119"/>
    </row>
    <row r="879" spans="1:69" ht="34.25" hidden="1" customHeight="1" x14ac:dyDescent="0.35">
      <c r="A879" s="133">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4"/>
      <c r="BI879" s="94"/>
      <c r="BJ879" s="94"/>
      <c r="BK879" s="93"/>
      <c r="BL879" s="94"/>
      <c r="BM879" s="95"/>
      <c r="BN879" s="93"/>
      <c r="BO879" s="93"/>
      <c r="BP879" s="42"/>
      <c r="BQ879" s="119"/>
    </row>
    <row r="880" spans="1:69" ht="34.25" hidden="1" customHeight="1" x14ac:dyDescent="0.35">
      <c r="A880" s="133">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4"/>
      <c r="BI880" s="94"/>
      <c r="BJ880" s="94"/>
      <c r="BK880" s="93"/>
      <c r="BL880" s="94"/>
      <c r="BM880" s="95"/>
      <c r="BN880" s="93"/>
      <c r="BO880" s="93"/>
      <c r="BP880" s="42"/>
      <c r="BQ880" s="119"/>
    </row>
    <row r="881" spans="1:69" ht="34.25" hidden="1" customHeight="1" x14ac:dyDescent="0.35">
      <c r="A881" s="133">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4"/>
      <c r="BI881" s="94"/>
      <c r="BJ881" s="94"/>
      <c r="BK881" s="93"/>
      <c r="BL881" s="94"/>
      <c r="BM881" s="95"/>
      <c r="BN881" s="93"/>
      <c r="BO881" s="93"/>
      <c r="BP881" s="42"/>
      <c r="BQ881" s="119"/>
    </row>
    <row r="882" spans="1:69" ht="34.25" hidden="1" customHeight="1" x14ac:dyDescent="0.35">
      <c r="A882" s="133">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4"/>
      <c r="BI882" s="94"/>
      <c r="BJ882" s="94"/>
      <c r="BK882" s="93"/>
      <c r="BL882" s="94"/>
      <c r="BM882" s="95"/>
      <c r="BN882" s="93"/>
      <c r="BO882" s="93"/>
      <c r="BP882" s="42"/>
      <c r="BQ882" s="119"/>
    </row>
    <row r="883" spans="1:69" ht="34.25" hidden="1" customHeight="1" x14ac:dyDescent="0.35">
      <c r="A883" s="133">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4"/>
      <c r="BI883" s="94"/>
      <c r="BJ883" s="94"/>
      <c r="BK883" s="93"/>
      <c r="BL883" s="94"/>
      <c r="BM883" s="95"/>
      <c r="BN883" s="93"/>
      <c r="BO883" s="93"/>
      <c r="BP883" s="42"/>
      <c r="BQ883" s="119"/>
    </row>
    <row r="884" spans="1:69" ht="34.25" hidden="1" customHeight="1" x14ac:dyDescent="0.35">
      <c r="A884" s="133">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4"/>
      <c r="BI884" s="94"/>
      <c r="BJ884" s="94"/>
      <c r="BK884" s="93"/>
      <c r="BL884" s="94"/>
      <c r="BM884" s="95"/>
      <c r="BN884" s="93"/>
      <c r="BO884" s="93"/>
      <c r="BP884" s="42"/>
      <c r="BQ884" s="119"/>
    </row>
    <row r="885" spans="1:69" ht="34.25" hidden="1" customHeight="1" x14ac:dyDescent="0.35">
      <c r="A885" s="133">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4"/>
      <c r="BI885" s="94"/>
      <c r="BJ885" s="94"/>
      <c r="BK885" s="93"/>
      <c r="BL885" s="94"/>
      <c r="BM885" s="95"/>
      <c r="BN885" s="93"/>
      <c r="BO885" s="93"/>
      <c r="BP885" s="42"/>
      <c r="BQ885" s="119"/>
    </row>
    <row r="886" spans="1:69" ht="34.25" hidden="1" customHeight="1" x14ac:dyDescent="0.35">
      <c r="A886" s="133">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4"/>
      <c r="BI886" s="94"/>
      <c r="BJ886" s="94"/>
      <c r="BK886" s="93"/>
      <c r="BL886" s="94"/>
      <c r="BM886" s="95"/>
      <c r="BN886" s="93"/>
      <c r="BO886" s="93"/>
      <c r="BP886" s="42"/>
      <c r="BQ886" s="119"/>
    </row>
    <row r="887" spans="1:69" ht="34.25" hidden="1" customHeight="1" x14ac:dyDescent="0.35">
      <c r="A887" s="133">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4"/>
      <c r="BI887" s="94"/>
      <c r="BJ887" s="94"/>
      <c r="BK887" s="93"/>
      <c r="BL887" s="94"/>
      <c r="BM887" s="95"/>
      <c r="BN887" s="93"/>
      <c r="BO887" s="93"/>
      <c r="BP887" s="42"/>
      <c r="BQ887" s="119"/>
    </row>
    <row r="888" spans="1:69" ht="34.25" hidden="1" customHeight="1" x14ac:dyDescent="0.35">
      <c r="A888" s="133">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4"/>
      <c r="BI888" s="94"/>
      <c r="BJ888" s="94"/>
      <c r="BK888" s="93"/>
      <c r="BL888" s="94"/>
      <c r="BM888" s="95"/>
      <c r="BN888" s="93"/>
      <c r="BO888" s="93"/>
      <c r="BP888" s="42"/>
      <c r="BQ888" s="119"/>
    </row>
    <row r="889" spans="1:69" ht="34.25" hidden="1" customHeight="1" x14ac:dyDescent="0.35">
      <c r="A889" s="133">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4"/>
      <c r="BI889" s="94"/>
      <c r="BJ889" s="94"/>
      <c r="BK889" s="93"/>
      <c r="BL889" s="94"/>
      <c r="BM889" s="95"/>
      <c r="BN889" s="93"/>
      <c r="BO889" s="93"/>
      <c r="BP889" s="42"/>
      <c r="BQ889" s="119"/>
    </row>
    <row r="890" spans="1:69" ht="34.25" hidden="1" customHeight="1" x14ac:dyDescent="0.35">
      <c r="A890" s="133">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4"/>
      <c r="BI890" s="94"/>
      <c r="BJ890" s="94"/>
      <c r="BK890" s="93"/>
      <c r="BL890" s="94"/>
      <c r="BM890" s="95"/>
      <c r="BN890" s="93"/>
      <c r="BO890" s="93"/>
      <c r="BP890" s="42"/>
      <c r="BQ890" s="119"/>
    </row>
    <row r="891" spans="1:69" ht="34.25" hidden="1" customHeight="1" x14ac:dyDescent="0.35">
      <c r="A891" s="133">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4"/>
      <c r="BI891" s="94"/>
      <c r="BJ891" s="94"/>
      <c r="BK891" s="93"/>
      <c r="BL891" s="94"/>
      <c r="BM891" s="95"/>
      <c r="BN891" s="93"/>
      <c r="BO891" s="93"/>
      <c r="BP891" s="42"/>
      <c r="BQ891" s="119"/>
    </row>
    <row r="892" spans="1:69" ht="34.25" hidden="1" customHeight="1" x14ac:dyDescent="0.35">
      <c r="A892" s="133">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4"/>
      <c r="BI892" s="94"/>
      <c r="BJ892" s="94"/>
      <c r="BK892" s="93"/>
      <c r="BL892" s="94"/>
      <c r="BM892" s="95"/>
      <c r="BN892" s="93"/>
      <c r="BO892" s="93"/>
      <c r="BP892" s="42"/>
      <c r="BQ892" s="119"/>
    </row>
    <row r="893" spans="1:69" ht="34.25" hidden="1" customHeight="1" x14ac:dyDescent="0.35">
      <c r="A893" s="133">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4"/>
      <c r="BI893" s="94"/>
      <c r="BJ893" s="94"/>
      <c r="BK893" s="93"/>
      <c r="BL893" s="94"/>
      <c r="BM893" s="95"/>
      <c r="BN893" s="93"/>
      <c r="BO893" s="93"/>
      <c r="BP893" s="42"/>
      <c r="BQ893" s="119"/>
    </row>
    <row r="894" spans="1:69" ht="34.25" hidden="1" customHeight="1" x14ac:dyDescent="0.35">
      <c r="A894" s="133">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4"/>
      <c r="BI894" s="94"/>
      <c r="BJ894" s="94"/>
      <c r="BK894" s="93"/>
      <c r="BL894" s="94"/>
      <c r="BM894" s="95"/>
      <c r="BN894" s="93"/>
      <c r="BO894" s="93"/>
      <c r="BP894" s="42"/>
      <c r="BQ894" s="119"/>
    </row>
    <row r="895" spans="1:69" ht="34.25" hidden="1" customHeight="1" x14ac:dyDescent="0.35">
      <c r="A895" s="133">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4"/>
      <c r="BI895" s="94"/>
      <c r="BJ895" s="94"/>
      <c r="BK895" s="93"/>
      <c r="BL895" s="94"/>
      <c r="BM895" s="95"/>
      <c r="BN895" s="93"/>
      <c r="BO895" s="93"/>
      <c r="BP895" s="42"/>
      <c r="BQ895" s="119"/>
    </row>
    <row r="896" spans="1:69" ht="34.25" hidden="1" customHeight="1" x14ac:dyDescent="0.35">
      <c r="A896" s="133">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4"/>
      <c r="BI896" s="94"/>
      <c r="BJ896" s="94"/>
      <c r="BK896" s="93"/>
      <c r="BL896" s="94"/>
      <c r="BM896" s="95"/>
      <c r="BN896" s="93"/>
      <c r="BO896" s="93"/>
      <c r="BP896" s="42"/>
      <c r="BQ896" s="119"/>
    </row>
    <row r="897" spans="1:69" ht="34.25" hidden="1" customHeight="1" x14ac:dyDescent="0.35">
      <c r="A897" s="133">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4"/>
      <c r="BI897" s="94"/>
      <c r="BJ897" s="94"/>
      <c r="BK897" s="93"/>
      <c r="BL897" s="94"/>
      <c r="BM897" s="95"/>
      <c r="BN897" s="93"/>
      <c r="BO897" s="93"/>
      <c r="BP897" s="42"/>
      <c r="BQ897" s="119"/>
    </row>
    <row r="898" spans="1:69" ht="34.25" hidden="1" customHeight="1" x14ac:dyDescent="0.35">
      <c r="A898" s="133">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4"/>
      <c r="BI898" s="94"/>
      <c r="BJ898" s="94"/>
      <c r="BK898" s="93"/>
      <c r="BL898" s="94"/>
      <c r="BM898" s="95"/>
      <c r="BN898" s="93"/>
      <c r="BO898" s="93"/>
      <c r="BP898" s="42"/>
      <c r="BQ898" s="119"/>
    </row>
    <row r="899" spans="1:69" ht="34.25" hidden="1" customHeight="1" x14ac:dyDescent="0.35">
      <c r="A899" s="133">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4"/>
      <c r="BI899" s="94"/>
      <c r="BJ899" s="94"/>
      <c r="BK899" s="93"/>
      <c r="BL899" s="94"/>
      <c r="BM899" s="95"/>
      <c r="BN899" s="93"/>
      <c r="BO899" s="93"/>
      <c r="BP899" s="42"/>
      <c r="BQ899" s="119"/>
    </row>
    <row r="900" spans="1:69" ht="34.25" hidden="1" customHeight="1" x14ac:dyDescent="0.35">
      <c r="A900" s="133">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4"/>
      <c r="BI900" s="94"/>
      <c r="BJ900" s="94"/>
      <c r="BK900" s="93"/>
      <c r="BL900" s="94"/>
      <c r="BM900" s="95"/>
      <c r="BN900" s="93"/>
      <c r="BO900" s="93"/>
      <c r="BP900" s="42"/>
      <c r="BQ900" s="119"/>
    </row>
    <row r="901" spans="1:69" ht="34.25" hidden="1" customHeight="1" x14ac:dyDescent="0.35">
      <c r="A901" s="133">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4"/>
      <c r="BI901" s="94"/>
      <c r="BJ901" s="94"/>
      <c r="BK901" s="93"/>
      <c r="BL901" s="94"/>
      <c r="BM901" s="95"/>
      <c r="BN901" s="93"/>
      <c r="BO901" s="93"/>
      <c r="BP901" s="42"/>
      <c r="BQ901" s="119"/>
    </row>
    <row r="902" spans="1:69" ht="34.25" hidden="1" customHeight="1" x14ac:dyDescent="0.35">
      <c r="A902" s="133">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4"/>
      <c r="BI902" s="94"/>
      <c r="BJ902" s="94"/>
      <c r="BK902" s="93"/>
      <c r="BL902" s="94"/>
      <c r="BM902" s="95"/>
      <c r="BN902" s="93"/>
      <c r="BO902" s="93"/>
      <c r="BP902" s="42"/>
      <c r="BQ902" s="119"/>
    </row>
    <row r="903" spans="1:69" ht="34.25" hidden="1" customHeight="1" x14ac:dyDescent="0.35">
      <c r="A903" s="133">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4"/>
      <c r="BI903" s="94"/>
      <c r="BJ903" s="94"/>
      <c r="BK903" s="93"/>
      <c r="BL903" s="94"/>
      <c r="BM903" s="95"/>
      <c r="BN903" s="93"/>
      <c r="BO903" s="93"/>
      <c r="BP903" s="42"/>
      <c r="BQ903" s="119"/>
    </row>
    <row r="904" spans="1:69" ht="34.25" hidden="1" customHeight="1" x14ac:dyDescent="0.35">
      <c r="A904" s="133">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4"/>
      <c r="BI904" s="94"/>
      <c r="BJ904" s="94"/>
      <c r="BK904" s="93"/>
      <c r="BL904" s="94"/>
      <c r="BM904" s="95"/>
      <c r="BN904" s="93"/>
      <c r="BO904" s="93"/>
      <c r="BP904" s="42"/>
      <c r="BQ904" s="119"/>
    </row>
    <row r="905" spans="1:69" ht="34.25" hidden="1" customHeight="1" x14ac:dyDescent="0.35">
      <c r="A905" s="133">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4"/>
      <c r="BI905" s="94"/>
      <c r="BJ905" s="94"/>
      <c r="BK905" s="93"/>
      <c r="BL905" s="94"/>
      <c r="BM905" s="95"/>
      <c r="BN905" s="93"/>
      <c r="BO905" s="93"/>
      <c r="BP905" s="42"/>
      <c r="BQ905" s="119"/>
    </row>
    <row r="906" spans="1:69" ht="34.25" hidden="1" customHeight="1" x14ac:dyDescent="0.35">
      <c r="A906" s="133">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4"/>
      <c r="BI906" s="94"/>
      <c r="BJ906" s="94"/>
      <c r="BK906" s="93"/>
      <c r="BL906" s="94"/>
      <c r="BM906" s="95"/>
      <c r="BN906" s="93"/>
      <c r="BO906" s="93"/>
      <c r="BP906" s="42"/>
      <c r="BQ906" s="119"/>
    </row>
    <row r="907" spans="1:69" ht="34.25" hidden="1" customHeight="1" x14ac:dyDescent="0.35">
      <c r="A907" s="133">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4"/>
      <c r="BI907" s="94"/>
      <c r="BJ907" s="94"/>
      <c r="BK907" s="93"/>
      <c r="BL907" s="94"/>
      <c r="BM907" s="95"/>
      <c r="BN907" s="93"/>
      <c r="BO907" s="93"/>
      <c r="BP907" s="42"/>
      <c r="BQ907" s="119"/>
    </row>
    <row r="908" spans="1:69" ht="34.25" hidden="1" customHeight="1" x14ac:dyDescent="0.35">
      <c r="A908" s="133">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4"/>
      <c r="BI908" s="94"/>
      <c r="BJ908" s="94"/>
      <c r="BK908" s="93"/>
      <c r="BL908" s="94"/>
      <c r="BM908" s="95"/>
      <c r="BN908" s="93"/>
      <c r="BO908" s="93"/>
      <c r="BP908" s="42"/>
      <c r="BQ908" s="119"/>
    </row>
    <row r="909" spans="1:69" ht="34.25" hidden="1" customHeight="1" x14ac:dyDescent="0.35">
      <c r="A909" s="133">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4"/>
      <c r="BI909" s="94"/>
      <c r="BJ909" s="94"/>
      <c r="BK909" s="93"/>
      <c r="BL909" s="94"/>
      <c r="BM909" s="95"/>
      <c r="BN909" s="93"/>
      <c r="BO909" s="93"/>
      <c r="BP909" s="42"/>
      <c r="BQ909" s="119"/>
    </row>
    <row r="910" spans="1:69" ht="34.25" hidden="1" customHeight="1" x14ac:dyDescent="0.35">
      <c r="A910" s="133">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4"/>
      <c r="BI910" s="94"/>
      <c r="BJ910" s="94"/>
      <c r="BK910" s="93"/>
      <c r="BL910" s="94"/>
      <c r="BM910" s="95"/>
      <c r="BN910" s="93"/>
      <c r="BO910" s="93"/>
      <c r="BP910" s="42"/>
      <c r="BQ910" s="119"/>
    </row>
    <row r="911" spans="1:69" ht="34.25" hidden="1" customHeight="1" x14ac:dyDescent="0.35">
      <c r="A911" s="133">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4"/>
      <c r="BI911" s="94"/>
      <c r="BJ911" s="94"/>
      <c r="BK911" s="93"/>
      <c r="BL911" s="94"/>
      <c r="BM911" s="95"/>
      <c r="BN911" s="93"/>
      <c r="BO911" s="93"/>
      <c r="BP911" s="42"/>
      <c r="BQ911" s="119"/>
    </row>
    <row r="912" spans="1:69" ht="34.25" hidden="1" customHeight="1" x14ac:dyDescent="0.35">
      <c r="A912" s="133">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4"/>
      <c r="BI912" s="94"/>
      <c r="BJ912" s="94"/>
      <c r="BK912" s="93"/>
      <c r="BL912" s="94"/>
      <c r="BM912" s="95"/>
      <c r="BN912" s="93"/>
      <c r="BO912" s="93"/>
      <c r="BP912" s="42"/>
      <c r="BQ912" s="119"/>
    </row>
    <row r="913" spans="1:69" ht="34.25" hidden="1" customHeight="1" x14ac:dyDescent="0.35">
      <c r="A913" s="133">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4"/>
      <c r="BI913" s="94"/>
      <c r="BJ913" s="94"/>
      <c r="BK913" s="93"/>
      <c r="BL913" s="94"/>
      <c r="BM913" s="95"/>
      <c r="BN913" s="93"/>
      <c r="BO913" s="93"/>
      <c r="BP913" s="42"/>
      <c r="BQ913" s="119"/>
    </row>
    <row r="914" spans="1:69" ht="34.25" hidden="1" customHeight="1" x14ac:dyDescent="0.35">
      <c r="A914" s="133">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4"/>
      <c r="BI914" s="94"/>
      <c r="BJ914" s="94"/>
      <c r="BK914" s="93"/>
      <c r="BL914" s="94"/>
      <c r="BM914" s="95"/>
      <c r="BN914" s="93"/>
      <c r="BO914" s="93"/>
      <c r="BP914" s="42"/>
      <c r="BQ914" s="119"/>
    </row>
    <row r="915" spans="1:69" ht="34.25" hidden="1" customHeight="1" x14ac:dyDescent="0.35">
      <c r="A915" s="133">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4"/>
      <c r="BI915" s="94"/>
      <c r="BJ915" s="94"/>
      <c r="BK915" s="93"/>
      <c r="BL915" s="94"/>
      <c r="BM915" s="95"/>
      <c r="BN915" s="93"/>
      <c r="BO915" s="93"/>
      <c r="BP915" s="42"/>
      <c r="BQ915" s="119"/>
    </row>
    <row r="916" spans="1:69" ht="34.25" hidden="1" customHeight="1" x14ac:dyDescent="0.35">
      <c r="A916" s="133">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4"/>
      <c r="BI916" s="94"/>
      <c r="BJ916" s="94"/>
      <c r="BK916" s="93"/>
      <c r="BL916" s="94"/>
      <c r="BM916" s="95"/>
      <c r="BN916" s="93"/>
      <c r="BO916" s="93"/>
      <c r="BP916" s="42"/>
      <c r="BQ916" s="119"/>
    </row>
    <row r="917" spans="1:69" ht="34.25" hidden="1" customHeight="1" x14ac:dyDescent="0.35">
      <c r="A917" s="133">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4"/>
      <c r="BI917" s="94"/>
      <c r="BJ917" s="94"/>
      <c r="BK917" s="93"/>
      <c r="BL917" s="94"/>
      <c r="BM917" s="95"/>
      <c r="BN917" s="93"/>
      <c r="BO917" s="93"/>
      <c r="BP917" s="42"/>
      <c r="BQ917" s="119"/>
    </row>
    <row r="918" spans="1:69" ht="34.25" hidden="1" customHeight="1" x14ac:dyDescent="0.35">
      <c r="A918" s="133">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4"/>
      <c r="BI918" s="94"/>
      <c r="BJ918" s="94"/>
      <c r="BK918" s="93"/>
      <c r="BL918" s="94"/>
      <c r="BM918" s="95"/>
      <c r="BN918" s="93"/>
      <c r="BO918" s="93"/>
      <c r="BP918" s="42"/>
      <c r="BQ918" s="119"/>
    </row>
    <row r="919" spans="1:69" ht="34.25" hidden="1" customHeight="1" x14ac:dyDescent="0.35">
      <c r="A919" s="133">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4"/>
      <c r="BI919" s="94"/>
      <c r="BJ919" s="94"/>
      <c r="BK919" s="93"/>
      <c r="BL919" s="94"/>
      <c r="BM919" s="95"/>
      <c r="BN919" s="93"/>
      <c r="BO919" s="93"/>
      <c r="BP919" s="42"/>
      <c r="BQ919" s="119"/>
    </row>
    <row r="920" spans="1:69" ht="34.25" hidden="1" customHeight="1" x14ac:dyDescent="0.35">
      <c r="A920" s="133">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4"/>
      <c r="BI920" s="94"/>
      <c r="BJ920" s="94"/>
      <c r="BK920" s="93"/>
      <c r="BL920" s="94"/>
      <c r="BM920" s="95"/>
      <c r="BN920" s="93"/>
      <c r="BO920" s="93"/>
      <c r="BP920" s="42"/>
      <c r="BQ920" s="119"/>
    </row>
    <row r="921" spans="1:69" ht="22.75" hidden="1" customHeight="1" x14ac:dyDescent="0.35">
      <c r="A921" s="133">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4"/>
      <c r="BI921" s="94"/>
      <c r="BJ921" s="94"/>
      <c r="BK921" s="93"/>
      <c r="BL921" s="94"/>
      <c r="BM921" s="95"/>
      <c r="BN921" s="93"/>
      <c r="BO921" s="93"/>
      <c r="BP921" s="42"/>
      <c r="BQ921" s="119"/>
    </row>
    <row r="922" spans="1:69" ht="22.75" hidden="1" customHeight="1" x14ac:dyDescent="0.35">
      <c r="A922" s="133">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4"/>
      <c r="BI922" s="94"/>
      <c r="BJ922" s="94"/>
      <c r="BK922" s="93"/>
      <c r="BL922" s="94"/>
      <c r="BM922" s="95"/>
      <c r="BN922" s="93"/>
      <c r="BO922" s="93"/>
      <c r="BP922" s="42"/>
      <c r="BQ922" s="119"/>
    </row>
    <row r="923" spans="1:69" ht="34.25" hidden="1" customHeight="1" x14ac:dyDescent="0.35">
      <c r="A923" s="133">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4"/>
      <c r="BI923" s="94"/>
      <c r="BJ923" s="94"/>
      <c r="BK923" s="93"/>
      <c r="BL923" s="94"/>
      <c r="BM923" s="95"/>
      <c r="BN923" s="93"/>
      <c r="BO923" s="93"/>
      <c r="BP923" s="42"/>
      <c r="BQ923" s="119"/>
    </row>
    <row r="924" spans="1:69" ht="34.25" hidden="1" customHeight="1" x14ac:dyDescent="0.35">
      <c r="A924" s="133">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4"/>
      <c r="BI924" s="94"/>
      <c r="BJ924" s="94"/>
      <c r="BK924" s="93"/>
      <c r="BL924" s="94"/>
      <c r="BM924" s="95"/>
      <c r="BN924" s="93"/>
      <c r="BO924" s="93"/>
      <c r="BP924" s="42"/>
      <c r="BQ924" s="119"/>
    </row>
    <row r="925" spans="1:69" ht="34.25" hidden="1" customHeight="1" x14ac:dyDescent="0.35">
      <c r="A925" s="133">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4"/>
      <c r="BI925" s="94"/>
      <c r="BJ925" s="94"/>
      <c r="BK925" s="93"/>
      <c r="BL925" s="94"/>
      <c r="BM925" s="95"/>
      <c r="BN925" s="93"/>
      <c r="BO925" s="93"/>
      <c r="BP925" s="42"/>
      <c r="BQ925" s="119"/>
    </row>
    <row r="926" spans="1:69" ht="34.25" hidden="1" customHeight="1" x14ac:dyDescent="0.35">
      <c r="A926" s="133">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4"/>
      <c r="BI926" s="94"/>
      <c r="BJ926" s="94"/>
      <c r="BK926" s="93"/>
      <c r="BL926" s="94"/>
      <c r="BM926" s="95"/>
      <c r="BN926" s="93"/>
      <c r="BO926" s="93"/>
      <c r="BP926" s="42"/>
      <c r="BQ926" s="119"/>
    </row>
    <row r="927" spans="1:69" ht="34.25" hidden="1" customHeight="1" x14ac:dyDescent="0.35">
      <c r="A927" s="133">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4"/>
      <c r="BI927" s="94"/>
      <c r="BJ927" s="94"/>
      <c r="BK927" s="93"/>
      <c r="BL927" s="94"/>
      <c r="BM927" s="95"/>
      <c r="BN927" s="93"/>
      <c r="BO927" s="93"/>
      <c r="BP927" s="42"/>
      <c r="BQ927" s="119"/>
    </row>
    <row r="928" spans="1:69" ht="34.25" hidden="1" customHeight="1" x14ac:dyDescent="0.35">
      <c r="A928" s="133">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4"/>
      <c r="BI928" s="94"/>
      <c r="BJ928" s="94"/>
      <c r="BK928" s="93"/>
      <c r="BL928" s="94"/>
      <c r="BM928" s="95"/>
      <c r="BN928" s="93"/>
      <c r="BO928" s="93"/>
      <c r="BP928" s="42"/>
      <c r="BQ928" s="119"/>
    </row>
    <row r="929" spans="1:69" ht="34.25" hidden="1" customHeight="1" x14ac:dyDescent="0.35">
      <c r="A929" s="133">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4"/>
      <c r="BI929" s="94"/>
      <c r="BJ929" s="94"/>
      <c r="BK929" s="93"/>
      <c r="BL929" s="94"/>
      <c r="BM929" s="95"/>
      <c r="BN929" s="93"/>
      <c r="BO929" s="93"/>
      <c r="BP929" s="42"/>
      <c r="BQ929" s="119"/>
    </row>
    <row r="930" spans="1:69" ht="34.25" hidden="1" customHeight="1" x14ac:dyDescent="0.35">
      <c r="A930" s="133">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4"/>
      <c r="BI930" s="94"/>
      <c r="BJ930" s="94"/>
      <c r="BK930" s="93"/>
      <c r="BL930" s="94"/>
      <c r="BM930" s="95"/>
      <c r="BN930" s="93"/>
      <c r="BO930" s="93"/>
      <c r="BP930" s="42"/>
      <c r="BQ930" s="119"/>
    </row>
    <row r="931" spans="1:69" ht="34.25" hidden="1" customHeight="1" x14ac:dyDescent="0.35">
      <c r="A931" s="133">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4"/>
      <c r="BI931" s="94"/>
      <c r="BJ931" s="94"/>
      <c r="BK931" s="93"/>
      <c r="BL931" s="94"/>
      <c r="BM931" s="95"/>
      <c r="BN931" s="93"/>
      <c r="BO931" s="93"/>
      <c r="BP931" s="42"/>
      <c r="BQ931" s="119"/>
    </row>
    <row r="932" spans="1:69" ht="34.25" hidden="1" customHeight="1" x14ac:dyDescent="0.35">
      <c r="A932" s="133">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4"/>
      <c r="BI932" s="94"/>
      <c r="BJ932" s="94"/>
      <c r="BK932" s="93"/>
      <c r="BL932" s="94"/>
      <c r="BM932" s="95"/>
      <c r="BN932" s="93"/>
      <c r="BO932" s="93"/>
      <c r="BP932" s="42"/>
      <c r="BQ932" s="119"/>
    </row>
    <row r="933" spans="1:69" ht="34.25" hidden="1" customHeight="1" x14ac:dyDescent="0.35">
      <c r="A933" s="133">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4"/>
      <c r="BI933" s="94"/>
      <c r="BJ933" s="94"/>
      <c r="BK933" s="93"/>
      <c r="BL933" s="94"/>
      <c r="BM933" s="95"/>
      <c r="BN933" s="93"/>
      <c r="BO933" s="93"/>
      <c r="BP933" s="42"/>
      <c r="BQ933" s="119"/>
    </row>
    <row r="934" spans="1:69" hidden="1" x14ac:dyDescent="0.35">
      <c r="A934" s="133">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4"/>
      <c r="BI934" s="94"/>
      <c r="BJ934" s="94"/>
      <c r="BK934" s="93"/>
      <c r="BL934" s="94"/>
      <c r="BM934" s="95"/>
      <c r="BN934" s="93"/>
      <c r="BO934" s="93"/>
      <c r="BP934" s="42"/>
      <c r="BQ934" s="119"/>
    </row>
    <row r="935" spans="1:69" hidden="1" x14ac:dyDescent="0.35">
      <c r="A935" s="133">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4"/>
      <c r="BI935" s="94"/>
      <c r="BJ935" s="94"/>
      <c r="BK935" s="93"/>
      <c r="BL935" s="94"/>
      <c r="BM935" s="95"/>
      <c r="BN935" s="93"/>
      <c r="BO935" s="93"/>
      <c r="BP935" s="42"/>
      <c r="BQ935" s="119"/>
    </row>
    <row r="936" spans="1:69" hidden="1" x14ac:dyDescent="0.35">
      <c r="A936" s="133">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4"/>
      <c r="BI936" s="94"/>
      <c r="BJ936" s="94"/>
      <c r="BK936" s="93"/>
      <c r="BL936" s="94"/>
      <c r="BM936" s="95"/>
      <c r="BN936" s="93"/>
      <c r="BO936" s="93"/>
      <c r="BP936" s="42"/>
      <c r="BQ936" s="119"/>
    </row>
    <row r="937" spans="1:69" hidden="1" x14ac:dyDescent="0.35">
      <c r="A937" s="133">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4"/>
      <c r="BI937" s="94"/>
      <c r="BJ937" s="94"/>
      <c r="BK937" s="93"/>
      <c r="BL937" s="94"/>
      <c r="BM937" s="95"/>
      <c r="BN937" s="93"/>
      <c r="BO937" s="93"/>
      <c r="BP937" s="42"/>
      <c r="BQ937" s="119"/>
    </row>
    <row r="938" spans="1:69" hidden="1" x14ac:dyDescent="0.35">
      <c r="A938" s="133">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4"/>
      <c r="BI938" s="94"/>
      <c r="BJ938" s="94"/>
      <c r="BK938" s="93"/>
      <c r="BL938" s="94"/>
      <c r="BM938" s="95"/>
      <c r="BN938" s="93"/>
      <c r="BO938" s="93"/>
      <c r="BP938" s="42"/>
      <c r="BQ938" s="119"/>
    </row>
    <row r="939" spans="1:69" hidden="1" x14ac:dyDescent="0.35">
      <c r="A939" s="133">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4"/>
      <c r="BI939" s="94"/>
      <c r="BJ939" s="94"/>
      <c r="BK939" s="93"/>
      <c r="BL939" s="94"/>
      <c r="BM939" s="95"/>
      <c r="BN939" s="93"/>
      <c r="BO939" s="93"/>
      <c r="BP939" s="42"/>
      <c r="BQ939" s="119"/>
    </row>
    <row r="940" spans="1:69" hidden="1" x14ac:dyDescent="0.35">
      <c r="A940" s="133">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4"/>
      <c r="BI940" s="94"/>
      <c r="BJ940" s="94"/>
      <c r="BK940" s="93"/>
      <c r="BL940" s="94"/>
      <c r="BM940" s="95"/>
      <c r="BN940" s="93"/>
      <c r="BO940" s="93"/>
      <c r="BP940" s="42"/>
      <c r="BQ940" s="119"/>
    </row>
    <row r="941" spans="1:69" hidden="1" x14ac:dyDescent="0.35">
      <c r="A941" s="133">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4"/>
      <c r="BI941" s="94"/>
      <c r="BJ941" s="94"/>
      <c r="BK941" s="93"/>
      <c r="BL941" s="94"/>
      <c r="BM941" s="95"/>
      <c r="BN941" s="93"/>
      <c r="BO941" s="93"/>
      <c r="BP941" s="42"/>
      <c r="BQ941" s="119"/>
    </row>
    <row r="942" spans="1:69" hidden="1" x14ac:dyDescent="0.35">
      <c r="A942" s="133">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4"/>
      <c r="BI942" s="94"/>
      <c r="BJ942" s="94"/>
      <c r="BK942" s="93"/>
      <c r="BL942" s="94"/>
      <c r="BM942" s="95"/>
      <c r="BN942" s="93"/>
      <c r="BO942" s="93"/>
      <c r="BP942" s="42"/>
      <c r="BQ942" s="119"/>
    </row>
    <row r="943" spans="1:69" hidden="1" x14ac:dyDescent="0.35">
      <c r="A943" s="133">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4"/>
      <c r="BI943" s="94"/>
      <c r="BJ943" s="94"/>
      <c r="BK943" s="93"/>
      <c r="BL943" s="94"/>
      <c r="BM943" s="95"/>
      <c r="BN943" s="93"/>
      <c r="BO943" s="93"/>
      <c r="BP943" s="42"/>
      <c r="BQ943" s="119"/>
    </row>
    <row r="944" spans="1:69" hidden="1" x14ac:dyDescent="0.35">
      <c r="A944" s="133">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4"/>
      <c r="BI944" s="94"/>
      <c r="BJ944" s="94"/>
      <c r="BK944" s="93"/>
      <c r="BL944" s="94"/>
      <c r="BM944" s="95"/>
      <c r="BN944" s="93"/>
      <c r="BO944" s="93"/>
      <c r="BP944" s="42"/>
      <c r="BQ944" s="119"/>
    </row>
    <row r="945" spans="1:69" hidden="1" x14ac:dyDescent="0.35">
      <c r="A945" s="133">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4"/>
      <c r="BI945" s="94"/>
      <c r="BJ945" s="94"/>
      <c r="BK945" s="93"/>
      <c r="BL945" s="94"/>
      <c r="BM945" s="95"/>
      <c r="BN945" s="93"/>
      <c r="BO945" s="93"/>
      <c r="BP945" s="42"/>
      <c r="BQ945" s="119"/>
    </row>
    <row r="946" spans="1:69" hidden="1" x14ac:dyDescent="0.35">
      <c r="A946" s="133">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4"/>
      <c r="BI946" s="94"/>
      <c r="BJ946" s="94"/>
      <c r="BK946" s="93"/>
      <c r="BL946" s="94"/>
      <c r="BM946" s="95"/>
      <c r="BN946" s="93"/>
      <c r="BO946" s="93"/>
      <c r="BP946" s="42"/>
      <c r="BQ946" s="119"/>
    </row>
    <row r="947" spans="1:69" hidden="1" x14ac:dyDescent="0.35">
      <c r="A947" s="133">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4"/>
      <c r="BI947" s="94"/>
      <c r="BJ947" s="94"/>
      <c r="BK947" s="93"/>
      <c r="BL947" s="94"/>
      <c r="BM947" s="95"/>
      <c r="BN947" s="93"/>
      <c r="BO947" s="93"/>
      <c r="BP947" s="42"/>
      <c r="BQ947" s="119"/>
    </row>
    <row r="948" spans="1:69" hidden="1" x14ac:dyDescent="0.35">
      <c r="A948" s="133">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4"/>
      <c r="BI948" s="94"/>
      <c r="BJ948" s="94"/>
      <c r="BK948" s="93"/>
      <c r="BL948" s="94"/>
      <c r="BM948" s="95"/>
      <c r="BN948" s="93"/>
      <c r="BO948" s="93"/>
      <c r="BP948" s="42"/>
      <c r="BQ948" s="119"/>
    </row>
    <row r="949" spans="1:69" hidden="1" x14ac:dyDescent="0.35">
      <c r="A949" s="133">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4"/>
      <c r="BI949" s="94"/>
      <c r="BJ949" s="94"/>
      <c r="BK949" s="93"/>
      <c r="BL949" s="94"/>
      <c r="BM949" s="95"/>
      <c r="BN949" s="93"/>
      <c r="BO949" s="93"/>
      <c r="BP949" s="42"/>
      <c r="BQ949" s="119"/>
    </row>
    <row r="950" spans="1:69" hidden="1" x14ac:dyDescent="0.35">
      <c r="A950" s="133">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4"/>
      <c r="BI950" s="94"/>
      <c r="BJ950" s="94"/>
      <c r="BK950" s="93"/>
      <c r="BL950" s="94"/>
      <c r="BM950" s="95"/>
      <c r="BN950" s="93"/>
      <c r="BO950" s="93"/>
      <c r="BP950" s="42"/>
      <c r="BQ950" s="119"/>
    </row>
    <row r="951" spans="1:69" hidden="1" x14ac:dyDescent="0.35">
      <c r="A951" s="133">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4"/>
      <c r="BI951" s="94"/>
      <c r="BJ951" s="94"/>
      <c r="BK951" s="93"/>
      <c r="BL951" s="94"/>
      <c r="BM951" s="95"/>
      <c r="BN951" s="93"/>
      <c r="BO951" s="93"/>
      <c r="BP951" s="42"/>
      <c r="BQ951" s="119"/>
    </row>
    <row r="952" spans="1:69" hidden="1" x14ac:dyDescent="0.35">
      <c r="A952" s="133">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4"/>
      <c r="BI952" s="94"/>
      <c r="BJ952" s="94"/>
      <c r="BK952" s="93"/>
      <c r="BL952" s="94"/>
      <c r="BM952" s="95"/>
      <c r="BN952" s="93"/>
      <c r="BO952" s="93"/>
      <c r="BP952" s="42"/>
      <c r="BQ952" s="119"/>
    </row>
    <row r="953" spans="1:69" hidden="1" x14ac:dyDescent="0.35">
      <c r="A953" s="133">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4"/>
      <c r="BI953" s="94"/>
      <c r="BJ953" s="94"/>
      <c r="BK953" s="93"/>
      <c r="BL953" s="94"/>
      <c r="BM953" s="95"/>
      <c r="BN953" s="93"/>
      <c r="BO953" s="93"/>
      <c r="BP953" s="42"/>
      <c r="BQ953" s="119"/>
    </row>
    <row r="954" spans="1:69" hidden="1" x14ac:dyDescent="0.35">
      <c r="A954" s="133">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4"/>
      <c r="BI954" s="94"/>
      <c r="BJ954" s="94"/>
      <c r="BK954" s="93"/>
      <c r="BL954" s="94"/>
      <c r="BM954" s="95"/>
      <c r="BN954" s="93"/>
      <c r="BO954" s="93"/>
      <c r="BP954" s="42"/>
      <c r="BQ954" s="119"/>
    </row>
    <row r="955" spans="1:69" hidden="1" x14ac:dyDescent="0.35">
      <c r="A955" s="133">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4"/>
      <c r="BI955" s="94"/>
      <c r="BJ955" s="94"/>
      <c r="BK955" s="93"/>
      <c r="BL955" s="94"/>
      <c r="BM955" s="95"/>
      <c r="BN955" s="93"/>
      <c r="BO955" s="93"/>
      <c r="BP955" s="42"/>
      <c r="BQ955" s="119"/>
    </row>
    <row r="956" spans="1:69" hidden="1" x14ac:dyDescent="0.35">
      <c r="A956" s="133">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4"/>
      <c r="BI956" s="94"/>
      <c r="BJ956" s="94"/>
      <c r="BK956" s="93"/>
      <c r="BL956" s="94"/>
      <c r="BM956" s="95"/>
      <c r="BN956" s="93"/>
      <c r="BO956" s="93"/>
      <c r="BP956" s="42"/>
      <c r="BQ956" s="119"/>
    </row>
    <row r="957" spans="1:69" hidden="1" x14ac:dyDescent="0.35">
      <c r="A957" s="133">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4"/>
      <c r="BI957" s="94"/>
      <c r="BJ957" s="94"/>
      <c r="BK957" s="93"/>
      <c r="BL957" s="94"/>
      <c r="BM957" s="95"/>
      <c r="BN957" s="93"/>
      <c r="BO957" s="93"/>
      <c r="BP957" s="42"/>
      <c r="BQ957" s="119"/>
    </row>
    <row r="958" spans="1:69" hidden="1" x14ac:dyDescent="0.35">
      <c r="A958" s="133">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4"/>
      <c r="BI958" s="94"/>
      <c r="BJ958" s="94"/>
      <c r="BK958" s="93"/>
      <c r="BL958" s="94"/>
      <c r="BM958" s="95"/>
      <c r="BN958" s="93"/>
      <c r="BO958" s="93"/>
      <c r="BP958" s="42"/>
      <c r="BQ958" s="119"/>
    </row>
    <row r="959" spans="1:69" hidden="1" x14ac:dyDescent="0.35">
      <c r="A959" s="133">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4"/>
      <c r="BI959" s="94"/>
      <c r="BJ959" s="94"/>
      <c r="BK959" s="93"/>
      <c r="BL959" s="94"/>
      <c r="BM959" s="95"/>
      <c r="BN959" s="93"/>
      <c r="BO959" s="93"/>
      <c r="BP959" s="42"/>
      <c r="BQ959" s="119"/>
    </row>
    <row r="960" spans="1:69" hidden="1" x14ac:dyDescent="0.35">
      <c r="A960" s="133">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4"/>
      <c r="BI960" s="94"/>
      <c r="BJ960" s="94"/>
      <c r="BK960" s="93"/>
      <c r="BL960" s="94"/>
      <c r="BM960" s="95"/>
      <c r="BN960" s="93"/>
      <c r="BO960" s="93"/>
      <c r="BP960" s="42"/>
      <c r="BQ960" s="119"/>
    </row>
    <row r="961" spans="1:69" hidden="1" x14ac:dyDescent="0.35">
      <c r="A961" s="133">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4"/>
      <c r="BI961" s="94"/>
      <c r="BJ961" s="94"/>
      <c r="BK961" s="93"/>
      <c r="BL961" s="94"/>
      <c r="BM961" s="95"/>
      <c r="BN961" s="93"/>
      <c r="BO961" s="93"/>
      <c r="BP961" s="42"/>
      <c r="BQ961" s="119"/>
    </row>
    <row r="962" spans="1:69" hidden="1" x14ac:dyDescent="0.35">
      <c r="A962" s="133">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4"/>
      <c r="BI962" s="94"/>
      <c r="BJ962" s="94"/>
      <c r="BK962" s="93"/>
      <c r="BL962" s="94"/>
      <c r="BM962" s="95"/>
      <c r="BN962" s="93"/>
      <c r="BO962" s="93"/>
      <c r="BP962" s="42"/>
      <c r="BQ962" s="119"/>
    </row>
    <row r="963" spans="1:69" hidden="1" x14ac:dyDescent="0.35">
      <c r="A963" s="133">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4"/>
      <c r="BI963" s="94"/>
      <c r="BJ963" s="94"/>
      <c r="BK963" s="93"/>
      <c r="BL963" s="94"/>
      <c r="BM963" s="95"/>
      <c r="BN963" s="93"/>
      <c r="BO963" s="93"/>
      <c r="BP963" s="42"/>
      <c r="BQ963" s="119"/>
    </row>
    <row r="964" spans="1:69" hidden="1" x14ac:dyDescent="0.35">
      <c r="A964" s="133">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4"/>
      <c r="BI964" s="94"/>
      <c r="BJ964" s="94"/>
      <c r="BK964" s="93"/>
      <c r="BL964" s="94"/>
      <c r="BM964" s="95"/>
      <c r="BN964" s="93"/>
      <c r="BO964" s="93"/>
      <c r="BP964" s="42"/>
      <c r="BQ964" s="119"/>
    </row>
    <row r="965" spans="1:69" hidden="1" x14ac:dyDescent="0.35">
      <c r="A965" s="133">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4"/>
      <c r="BI965" s="94"/>
      <c r="BJ965" s="94"/>
      <c r="BK965" s="93"/>
      <c r="BL965" s="94"/>
      <c r="BM965" s="95"/>
      <c r="BN965" s="93"/>
      <c r="BO965" s="93"/>
      <c r="BP965" s="42"/>
      <c r="BQ965" s="119"/>
    </row>
    <row r="966" spans="1:69" hidden="1" x14ac:dyDescent="0.35">
      <c r="A966" s="133">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4"/>
      <c r="BI966" s="94"/>
      <c r="BJ966" s="94"/>
      <c r="BK966" s="93"/>
      <c r="BL966" s="94"/>
      <c r="BM966" s="95"/>
      <c r="BN966" s="93"/>
      <c r="BO966" s="93"/>
      <c r="BP966" s="42"/>
      <c r="BQ966" s="119"/>
    </row>
    <row r="967" spans="1:69" hidden="1" x14ac:dyDescent="0.35">
      <c r="A967" s="133">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4"/>
      <c r="BI967" s="94"/>
      <c r="BJ967" s="94"/>
      <c r="BK967" s="93"/>
      <c r="BL967" s="94"/>
      <c r="BM967" s="95"/>
      <c r="BN967" s="93"/>
      <c r="BO967" s="93"/>
      <c r="BP967" s="42"/>
      <c r="BQ967" s="119"/>
    </row>
    <row r="968" spans="1:69" hidden="1" x14ac:dyDescent="0.35">
      <c r="A968" s="133">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4"/>
      <c r="BI968" s="94"/>
      <c r="BJ968" s="94"/>
      <c r="BK968" s="93"/>
      <c r="BL968" s="94"/>
      <c r="BM968" s="95"/>
      <c r="BN968" s="93"/>
      <c r="BO968" s="93"/>
      <c r="BP968" s="42"/>
      <c r="BQ968" s="119"/>
    </row>
    <row r="969" spans="1:69" hidden="1" x14ac:dyDescent="0.35">
      <c r="A969" s="133">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4"/>
      <c r="BI969" s="94"/>
      <c r="BJ969" s="94"/>
      <c r="BK969" s="93"/>
      <c r="BL969" s="94"/>
      <c r="BM969" s="95"/>
      <c r="BN969" s="93"/>
      <c r="BO969" s="93"/>
      <c r="BP969" s="42"/>
      <c r="BQ969" s="119"/>
    </row>
    <row r="970" spans="1:69" hidden="1" x14ac:dyDescent="0.35">
      <c r="A970" s="133">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4"/>
      <c r="BI970" s="94"/>
      <c r="BJ970" s="94"/>
      <c r="BK970" s="93"/>
      <c r="BL970" s="94"/>
      <c r="BM970" s="95"/>
      <c r="BN970" s="93"/>
      <c r="BO970" s="93"/>
      <c r="BP970" s="42"/>
      <c r="BQ970" s="119"/>
    </row>
    <row r="971" spans="1:69" hidden="1" x14ac:dyDescent="0.35">
      <c r="A971" s="133">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4"/>
      <c r="BI971" s="94"/>
      <c r="BJ971" s="94"/>
      <c r="BK971" s="93"/>
      <c r="BL971" s="94"/>
      <c r="BM971" s="95"/>
      <c r="BN971" s="93"/>
      <c r="BO971" s="93"/>
      <c r="BP971" s="42"/>
      <c r="BQ971" s="119"/>
    </row>
    <row r="972" spans="1:69" hidden="1" x14ac:dyDescent="0.35">
      <c r="A972" s="133">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4"/>
      <c r="BI972" s="94"/>
      <c r="BJ972" s="94"/>
      <c r="BK972" s="93"/>
      <c r="BL972" s="94"/>
      <c r="BM972" s="95"/>
      <c r="BN972" s="93"/>
      <c r="BO972" s="93"/>
      <c r="BP972" s="42"/>
      <c r="BQ972" s="119"/>
    </row>
    <row r="973" spans="1:69" hidden="1" x14ac:dyDescent="0.35">
      <c r="A973" s="133">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4"/>
      <c r="BI973" s="94"/>
      <c r="BJ973" s="94"/>
      <c r="BK973" s="93"/>
      <c r="BL973" s="94"/>
      <c r="BM973" s="95"/>
      <c r="BN973" s="93"/>
      <c r="BO973" s="93"/>
      <c r="BP973" s="42"/>
      <c r="BQ973" s="119"/>
    </row>
    <row r="974" spans="1:69" hidden="1" x14ac:dyDescent="0.35">
      <c r="A974" s="133">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4"/>
      <c r="BI974" s="94"/>
      <c r="BJ974" s="94"/>
      <c r="BK974" s="93"/>
      <c r="BL974" s="94"/>
      <c r="BM974" s="95"/>
      <c r="BN974" s="93"/>
      <c r="BO974" s="93"/>
      <c r="BP974" s="42"/>
      <c r="BQ974" s="119"/>
    </row>
    <row r="975" spans="1:69" ht="34.25" hidden="1" customHeight="1" x14ac:dyDescent="0.35">
      <c r="A975" s="133">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4"/>
      <c r="BI975" s="94"/>
      <c r="BJ975" s="94"/>
      <c r="BK975" s="93"/>
      <c r="BL975" s="94"/>
      <c r="BM975" s="95"/>
      <c r="BN975" s="93"/>
      <c r="BO975" s="93"/>
      <c r="BP975" s="42"/>
      <c r="BQ975" s="119"/>
    </row>
    <row r="976" spans="1:69" ht="34.25" hidden="1" customHeight="1" x14ac:dyDescent="0.35">
      <c r="A976" s="133">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4"/>
      <c r="BI976" s="94"/>
      <c r="BJ976" s="94"/>
      <c r="BK976" s="93"/>
      <c r="BL976" s="94"/>
      <c r="BM976" s="95"/>
      <c r="BN976" s="93"/>
      <c r="BO976" s="93"/>
      <c r="BP976" s="42"/>
      <c r="BQ976" s="119"/>
    </row>
    <row r="977" spans="1:69" ht="34.25" hidden="1" customHeight="1" x14ac:dyDescent="0.35">
      <c r="A977" s="133">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4"/>
      <c r="BI977" s="94"/>
      <c r="BJ977" s="94"/>
      <c r="BK977" s="93"/>
      <c r="BL977" s="94"/>
      <c r="BM977" s="95"/>
      <c r="BN977" s="93"/>
      <c r="BO977" s="93"/>
      <c r="BP977" s="42"/>
      <c r="BQ977" s="119"/>
    </row>
    <row r="978" spans="1:69" hidden="1" x14ac:dyDescent="0.35">
      <c r="A978" s="133">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4"/>
      <c r="BI978" s="94"/>
      <c r="BJ978" s="94"/>
      <c r="BK978" s="93"/>
      <c r="BL978" s="94"/>
      <c r="BM978" s="95"/>
      <c r="BN978" s="93"/>
      <c r="BO978" s="93"/>
      <c r="BP978" s="42"/>
      <c r="BQ978" s="119"/>
    </row>
    <row r="979" spans="1:69" hidden="1" x14ac:dyDescent="0.35">
      <c r="A979" s="133">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4"/>
      <c r="BI979" s="94"/>
      <c r="BJ979" s="94"/>
      <c r="BK979" s="93"/>
      <c r="BL979" s="94"/>
      <c r="BM979" s="95"/>
      <c r="BN979" s="93"/>
      <c r="BO979" s="93"/>
      <c r="BP979" s="42"/>
      <c r="BQ979" s="119"/>
    </row>
    <row r="980" spans="1:69" hidden="1" x14ac:dyDescent="0.35">
      <c r="A980" s="133">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4"/>
      <c r="BI980" s="94"/>
      <c r="BJ980" s="94"/>
      <c r="BK980" s="93"/>
      <c r="BL980" s="94"/>
      <c r="BM980" s="95"/>
      <c r="BN980" s="93"/>
      <c r="BO980" s="93"/>
      <c r="BP980" s="42"/>
      <c r="BQ980" s="119"/>
    </row>
    <row r="981" spans="1:69" hidden="1" x14ac:dyDescent="0.35">
      <c r="A981" s="133">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4"/>
      <c r="BI981" s="94"/>
      <c r="BJ981" s="94"/>
      <c r="BK981" s="93"/>
      <c r="BL981" s="94"/>
      <c r="BM981" s="95"/>
      <c r="BN981" s="93"/>
      <c r="BO981" s="93"/>
      <c r="BP981" s="42"/>
      <c r="BQ981" s="119"/>
    </row>
    <row r="982" spans="1:69" hidden="1" x14ac:dyDescent="0.35">
      <c r="A982" s="133">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4"/>
      <c r="BI982" s="94"/>
      <c r="BJ982" s="94"/>
      <c r="BK982" s="93"/>
      <c r="BL982" s="94"/>
      <c r="BM982" s="95"/>
      <c r="BN982" s="93"/>
      <c r="BO982" s="93"/>
      <c r="BP982" s="42"/>
      <c r="BQ982" s="119"/>
    </row>
    <row r="983" spans="1:69" hidden="1" x14ac:dyDescent="0.35">
      <c r="A983" s="133">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4"/>
      <c r="BI983" s="94"/>
      <c r="BJ983" s="94"/>
      <c r="BK983" s="93"/>
      <c r="BL983" s="94"/>
      <c r="BM983" s="95"/>
      <c r="BN983" s="93"/>
      <c r="BO983" s="93"/>
      <c r="BP983" s="42"/>
      <c r="BQ983" s="119"/>
    </row>
    <row r="984" spans="1:69" hidden="1" x14ac:dyDescent="0.35">
      <c r="A984" s="133">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4"/>
      <c r="BI984" s="94"/>
      <c r="BJ984" s="94"/>
      <c r="BK984" s="93"/>
      <c r="BL984" s="94"/>
      <c r="BM984" s="95"/>
      <c r="BN984" s="93"/>
      <c r="BO984" s="93"/>
      <c r="BP984" s="42"/>
      <c r="BQ984" s="119"/>
    </row>
    <row r="985" spans="1:69" hidden="1" x14ac:dyDescent="0.35">
      <c r="A985" s="133">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4"/>
      <c r="BI985" s="94"/>
      <c r="BJ985" s="94"/>
      <c r="BK985" s="93"/>
      <c r="BL985" s="94"/>
      <c r="BM985" s="95"/>
      <c r="BN985" s="93"/>
      <c r="BO985" s="93"/>
      <c r="BP985" s="42"/>
      <c r="BQ985" s="119"/>
    </row>
    <row r="986" spans="1:69" hidden="1" x14ac:dyDescent="0.35">
      <c r="A986" s="133">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4"/>
      <c r="BI986" s="94"/>
      <c r="BJ986" s="94"/>
      <c r="BK986" s="93"/>
      <c r="BL986" s="94"/>
      <c r="BM986" s="95"/>
      <c r="BN986" s="93"/>
      <c r="BO986" s="93"/>
      <c r="BP986" s="42"/>
      <c r="BQ986" s="119"/>
    </row>
    <row r="987" spans="1:69" hidden="1" x14ac:dyDescent="0.35">
      <c r="A987" s="133">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4"/>
      <c r="BI987" s="94"/>
      <c r="BJ987" s="94"/>
      <c r="BK987" s="93"/>
      <c r="BL987" s="94"/>
      <c r="BM987" s="95"/>
      <c r="BN987" s="93"/>
      <c r="BO987" s="93"/>
      <c r="BP987" s="42"/>
      <c r="BQ987" s="119"/>
    </row>
    <row r="988" spans="1:69" hidden="1" x14ac:dyDescent="0.35">
      <c r="A988" s="133">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4"/>
      <c r="BI988" s="94"/>
      <c r="BJ988" s="94"/>
      <c r="BK988" s="93"/>
      <c r="BL988" s="94"/>
      <c r="BM988" s="95"/>
      <c r="BN988" s="93"/>
      <c r="BO988" s="93"/>
      <c r="BP988" s="42"/>
      <c r="BQ988" s="119"/>
    </row>
    <row r="989" spans="1:69" hidden="1" x14ac:dyDescent="0.35">
      <c r="A989" s="133">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4"/>
      <c r="BI989" s="94"/>
      <c r="BJ989" s="94"/>
      <c r="BK989" s="93"/>
      <c r="BL989" s="94"/>
      <c r="BM989" s="95"/>
      <c r="BN989" s="93"/>
      <c r="BO989" s="93"/>
      <c r="BP989" s="42"/>
      <c r="BQ989" s="119"/>
    </row>
    <row r="990" spans="1:69" hidden="1" x14ac:dyDescent="0.35">
      <c r="A990" s="133">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4"/>
      <c r="BI990" s="94"/>
      <c r="BJ990" s="94"/>
      <c r="BK990" s="93"/>
      <c r="BL990" s="94"/>
      <c r="BM990" s="95"/>
      <c r="BN990" s="93"/>
      <c r="BO990" s="93"/>
      <c r="BP990" s="42"/>
      <c r="BQ990" s="119"/>
    </row>
    <row r="991" spans="1:69" hidden="1" x14ac:dyDescent="0.35">
      <c r="A991" s="133">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4"/>
      <c r="BI991" s="94"/>
      <c r="BJ991" s="94"/>
      <c r="BK991" s="93"/>
      <c r="BL991" s="94"/>
      <c r="BM991" s="95"/>
      <c r="BN991" s="93"/>
      <c r="BO991" s="93"/>
      <c r="BP991" s="42"/>
      <c r="BQ991" s="119"/>
    </row>
    <row r="992" spans="1:69" hidden="1" x14ac:dyDescent="0.35">
      <c r="A992" s="133">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4"/>
      <c r="BI992" s="94"/>
      <c r="BJ992" s="94"/>
      <c r="BK992" s="93"/>
      <c r="BL992" s="94"/>
      <c r="BM992" s="95"/>
      <c r="BN992" s="93"/>
      <c r="BO992" s="93"/>
      <c r="BP992" s="42"/>
      <c r="BQ992" s="119"/>
    </row>
    <row r="993" spans="1:69" hidden="1" x14ac:dyDescent="0.35">
      <c r="A993" s="133">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4"/>
      <c r="BI993" s="94"/>
      <c r="BJ993" s="94"/>
      <c r="BK993" s="93"/>
      <c r="BL993" s="94"/>
      <c r="BM993" s="95"/>
      <c r="BN993" s="93"/>
      <c r="BO993" s="93"/>
      <c r="BP993" s="42"/>
      <c r="BQ993" s="119"/>
    </row>
    <row r="994" spans="1:69" hidden="1" x14ac:dyDescent="0.35">
      <c r="A994" s="133">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4"/>
      <c r="BI994" s="94"/>
      <c r="BJ994" s="94"/>
      <c r="BK994" s="93"/>
      <c r="BL994" s="94"/>
      <c r="BM994" s="95"/>
      <c r="BN994" s="93"/>
      <c r="BO994" s="93"/>
      <c r="BP994" s="42"/>
      <c r="BQ994" s="119"/>
    </row>
    <row r="995" spans="1:69" hidden="1" x14ac:dyDescent="0.35">
      <c r="A995" s="133">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4"/>
      <c r="BI995" s="94"/>
      <c r="BJ995" s="94"/>
      <c r="BK995" s="93"/>
      <c r="BL995" s="94"/>
      <c r="BM995" s="95"/>
      <c r="BN995" s="93"/>
      <c r="BO995" s="93"/>
      <c r="BP995" s="42"/>
      <c r="BQ995" s="119"/>
    </row>
    <row r="996" spans="1:69" ht="34.25" hidden="1" customHeight="1" x14ac:dyDescent="0.35">
      <c r="A996" s="133">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4"/>
      <c r="BI996" s="94"/>
      <c r="BJ996" s="94"/>
      <c r="BK996" s="93"/>
      <c r="BL996" s="94"/>
      <c r="BM996" s="95"/>
      <c r="BN996" s="93"/>
      <c r="BO996" s="93"/>
      <c r="BP996" s="42"/>
      <c r="BQ996" s="119"/>
    </row>
    <row r="997" spans="1:69" ht="34.25" hidden="1" customHeight="1" x14ac:dyDescent="0.35">
      <c r="A997" s="133">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4"/>
      <c r="BI997" s="94"/>
      <c r="BJ997" s="94"/>
      <c r="BK997" s="93"/>
      <c r="BL997" s="94"/>
      <c r="BM997" s="95"/>
      <c r="BN997" s="93"/>
      <c r="BO997" s="93"/>
      <c r="BP997" s="42"/>
      <c r="BQ997" s="119"/>
    </row>
    <row r="998" spans="1:69" ht="34.25" hidden="1" customHeight="1" x14ac:dyDescent="0.35">
      <c r="A998" s="133">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4"/>
      <c r="BI998" s="94"/>
      <c r="BJ998" s="94"/>
      <c r="BK998" s="93"/>
      <c r="BL998" s="94"/>
      <c r="BM998" s="95"/>
      <c r="BN998" s="93"/>
      <c r="BO998" s="93"/>
      <c r="BP998" s="42"/>
      <c r="BQ998" s="119"/>
    </row>
    <row r="999" spans="1:69" ht="34.25" hidden="1" customHeight="1" x14ac:dyDescent="0.35">
      <c r="A999" s="133">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4"/>
      <c r="BI999" s="94"/>
      <c r="BJ999" s="94"/>
      <c r="BK999" s="93"/>
      <c r="BL999" s="94"/>
      <c r="BM999" s="95"/>
      <c r="BN999" s="93"/>
      <c r="BO999" s="93"/>
      <c r="BP999" s="42"/>
      <c r="BQ999" s="119"/>
    </row>
    <row r="1000" spans="1:69" ht="34.25" hidden="1" customHeight="1" x14ac:dyDescent="0.35">
      <c r="A1000" s="133">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4"/>
      <c r="BI1000" s="94"/>
      <c r="BJ1000" s="94"/>
      <c r="BK1000" s="93"/>
      <c r="BL1000" s="94"/>
      <c r="BM1000" s="95"/>
      <c r="BN1000" s="93"/>
      <c r="BO1000" s="93"/>
      <c r="BP1000" s="42"/>
      <c r="BQ1000" s="119"/>
    </row>
    <row r="1001" spans="1:69" ht="34.25" hidden="1" customHeight="1" x14ac:dyDescent="0.35">
      <c r="A1001" s="133">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4"/>
      <c r="BI1001" s="94"/>
      <c r="BJ1001" s="94"/>
      <c r="BK1001" s="93"/>
      <c r="BL1001" s="94"/>
      <c r="BM1001" s="95"/>
      <c r="BN1001" s="93"/>
      <c r="BO1001" s="93"/>
      <c r="BP1001" s="42"/>
      <c r="BQ1001" s="119"/>
    </row>
    <row r="1002" spans="1:69" ht="34.25" hidden="1" customHeight="1" x14ac:dyDescent="0.35">
      <c r="A1002" s="133">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4"/>
      <c r="BI1002" s="94"/>
      <c r="BJ1002" s="94"/>
      <c r="BK1002" s="93"/>
      <c r="BL1002" s="94"/>
      <c r="BM1002" s="95"/>
      <c r="BN1002" s="93"/>
      <c r="BO1002" s="93"/>
      <c r="BP1002" s="42"/>
      <c r="BQ1002" s="119"/>
    </row>
    <row r="1003" spans="1:69" ht="34.25" hidden="1" customHeight="1" x14ac:dyDescent="0.35">
      <c r="A1003" s="133">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4"/>
      <c r="BI1003" s="94"/>
      <c r="BJ1003" s="94"/>
      <c r="BK1003" s="93"/>
      <c r="BL1003" s="94"/>
      <c r="BM1003" s="95"/>
      <c r="BN1003" s="93"/>
      <c r="BO1003" s="93"/>
      <c r="BP1003" s="42"/>
      <c r="BQ1003" s="119"/>
    </row>
    <row r="1004" spans="1:69" ht="34.25" hidden="1" customHeight="1" x14ac:dyDescent="0.35">
      <c r="A1004" s="133">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4"/>
      <c r="BI1004" s="94"/>
      <c r="BJ1004" s="94"/>
      <c r="BK1004" s="93"/>
      <c r="BL1004" s="94"/>
      <c r="BM1004" s="95"/>
      <c r="BN1004" s="93"/>
      <c r="BO1004" s="93"/>
      <c r="BP1004" s="42"/>
      <c r="BQ1004" s="119"/>
    </row>
    <row r="1005" spans="1:69" ht="34.25" hidden="1" customHeight="1" x14ac:dyDescent="0.35">
      <c r="A1005" s="133">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4"/>
      <c r="BI1005" s="94"/>
      <c r="BJ1005" s="94"/>
      <c r="BK1005" s="93"/>
      <c r="BL1005" s="94"/>
      <c r="BM1005" s="95"/>
      <c r="BN1005" s="93"/>
      <c r="BO1005" s="93"/>
      <c r="BP1005" s="42"/>
      <c r="BQ1005" s="119"/>
    </row>
    <row r="1006" spans="1:69" hidden="1" x14ac:dyDescent="0.35">
      <c r="A1006" s="133">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4"/>
      <c r="BI1006" s="94"/>
      <c r="BJ1006" s="94"/>
      <c r="BK1006" s="93"/>
      <c r="BL1006" s="94"/>
      <c r="BM1006" s="95"/>
      <c r="BN1006" s="93"/>
      <c r="BO1006" s="93"/>
      <c r="BP1006" s="42"/>
      <c r="BQ1006" s="119"/>
    </row>
    <row r="1007" spans="1:69" hidden="1" x14ac:dyDescent="0.35">
      <c r="A1007" s="133">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4"/>
      <c r="BI1007" s="94"/>
      <c r="BJ1007" s="94"/>
      <c r="BK1007" s="93"/>
      <c r="BL1007" s="94"/>
      <c r="BM1007" s="95"/>
      <c r="BN1007" s="93"/>
      <c r="BO1007" s="93"/>
      <c r="BP1007" s="42"/>
      <c r="BQ1007" s="119"/>
    </row>
    <row r="1008" spans="1:69" hidden="1" x14ac:dyDescent="0.35">
      <c r="A1008" s="133">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4"/>
      <c r="BI1008" s="94"/>
      <c r="BJ1008" s="94"/>
      <c r="BK1008" s="93"/>
      <c r="BL1008" s="94"/>
      <c r="BM1008" s="95"/>
      <c r="BN1008" s="93"/>
      <c r="BO1008" s="93"/>
      <c r="BP1008" s="42"/>
      <c r="BQ1008" s="119"/>
    </row>
    <row r="1009" spans="1:69" ht="34.25" hidden="1" customHeight="1" x14ac:dyDescent="0.35">
      <c r="A1009" s="133">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4"/>
      <c r="BI1009" s="94"/>
      <c r="BJ1009" s="94"/>
      <c r="BK1009" s="93"/>
      <c r="BL1009" s="94"/>
      <c r="BM1009" s="95"/>
      <c r="BN1009" s="93"/>
      <c r="BO1009" s="93"/>
      <c r="BP1009" s="42"/>
      <c r="BQ1009" s="119"/>
    </row>
    <row r="1010" spans="1:69" ht="34.25" hidden="1" customHeight="1" x14ac:dyDescent="0.35">
      <c r="A1010" s="133">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4"/>
      <c r="BI1010" s="94"/>
      <c r="BJ1010" s="94"/>
      <c r="BK1010" s="93"/>
      <c r="BL1010" s="94"/>
      <c r="BM1010" s="95"/>
      <c r="BN1010" s="93"/>
      <c r="BO1010" s="93"/>
      <c r="BP1010" s="42"/>
      <c r="BQ1010" s="119"/>
    </row>
    <row r="1011" spans="1:69" hidden="1" x14ac:dyDescent="0.35">
      <c r="A1011" s="133">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4"/>
      <c r="BI1011" s="94"/>
      <c r="BJ1011" s="94"/>
      <c r="BK1011" s="93"/>
      <c r="BL1011" s="94"/>
      <c r="BM1011" s="95"/>
      <c r="BN1011" s="93"/>
      <c r="BO1011" s="93"/>
      <c r="BP1011" s="42"/>
      <c r="BQ1011" s="119"/>
    </row>
    <row r="1012" spans="1:69" hidden="1" x14ac:dyDescent="0.35">
      <c r="A1012" s="133">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4"/>
      <c r="BI1012" s="94"/>
      <c r="BJ1012" s="94"/>
      <c r="BK1012" s="93"/>
      <c r="BL1012" s="94"/>
      <c r="BM1012" s="95"/>
      <c r="BN1012" s="93"/>
      <c r="BO1012" s="93"/>
      <c r="BP1012" s="42"/>
      <c r="BQ1012" s="119"/>
    </row>
    <row r="1013" spans="1:69" hidden="1" x14ac:dyDescent="0.35">
      <c r="A1013" s="133">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4"/>
      <c r="BI1013" s="94"/>
      <c r="BJ1013" s="94"/>
      <c r="BK1013" s="93"/>
      <c r="BL1013" s="94"/>
      <c r="BM1013" s="95"/>
      <c r="BN1013" s="93"/>
      <c r="BO1013" s="93"/>
      <c r="BP1013" s="42"/>
      <c r="BQ1013" s="119"/>
    </row>
    <row r="1014" spans="1:69" hidden="1" x14ac:dyDescent="0.35">
      <c r="A1014" s="133">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4"/>
      <c r="BI1014" s="94"/>
      <c r="BJ1014" s="94"/>
      <c r="BK1014" s="93"/>
      <c r="BL1014" s="94"/>
      <c r="BM1014" s="95"/>
      <c r="BN1014" s="93"/>
      <c r="BO1014" s="93"/>
      <c r="BP1014" s="42"/>
      <c r="BQ1014" s="119"/>
    </row>
    <row r="1015" spans="1:69" hidden="1" x14ac:dyDescent="0.35">
      <c r="A1015" s="133">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4"/>
      <c r="BI1015" s="94"/>
      <c r="BJ1015" s="94"/>
      <c r="BK1015" s="93"/>
      <c r="BL1015" s="94"/>
      <c r="BM1015" s="95"/>
      <c r="BN1015" s="93"/>
      <c r="BO1015" s="93"/>
      <c r="BP1015" s="42"/>
      <c r="BQ1015" s="119"/>
    </row>
    <row r="1016" spans="1:69" hidden="1" x14ac:dyDescent="0.35">
      <c r="A1016" s="133">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4"/>
      <c r="BI1016" s="94"/>
      <c r="BJ1016" s="94"/>
      <c r="BK1016" s="93"/>
      <c r="BL1016" s="94"/>
      <c r="BM1016" s="95"/>
      <c r="BN1016" s="93"/>
      <c r="BO1016" s="93"/>
      <c r="BP1016" s="42"/>
      <c r="BQ1016" s="119"/>
    </row>
    <row r="1017" spans="1:69" hidden="1" x14ac:dyDescent="0.35">
      <c r="A1017" s="133">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4"/>
      <c r="BI1017" s="94"/>
      <c r="BJ1017" s="94"/>
      <c r="BK1017" s="93"/>
      <c r="BL1017" s="94"/>
      <c r="BM1017" s="95"/>
      <c r="BN1017" s="93"/>
      <c r="BO1017" s="93"/>
      <c r="BP1017" s="42"/>
      <c r="BQ1017" s="119"/>
    </row>
    <row r="1018" spans="1:69" hidden="1" x14ac:dyDescent="0.35">
      <c r="A1018" s="133">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4"/>
      <c r="BI1018" s="94"/>
      <c r="BJ1018" s="94"/>
      <c r="BK1018" s="93"/>
      <c r="BL1018" s="94"/>
      <c r="BM1018" s="95"/>
      <c r="BN1018" s="93"/>
      <c r="BO1018" s="93"/>
      <c r="BP1018" s="42"/>
      <c r="BQ1018" s="119"/>
    </row>
    <row r="1019" spans="1:69" hidden="1" x14ac:dyDescent="0.35">
      <c r="A1019" s="133">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4"/>
      <c r="BI1019" s="94"/>
      <c r="BJ1019" s="94"/>
      <c r="BK1019" s="93"/>
      <c r="BL1019" s="94"/>
      <c r="BM1019" s="95"/>
      <c r="BN1019" s="93"/>
      <c r="BO1019" s="93"/>
      <c r="BP1019" s="42"/>
      <c r="BQ1019" s="119"/>
    </row>
    <row r="1020" spans="1:69" hidden="1" x14ac:dyDescent="0.35">
      <c r="A1020" s="133">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4"/>
      <c r="BI1020" s="94"/>
      <c r="BJ1020" s="94"/>
      <c r="BK1020" s="93"/>
      <c r="BL1020" s="94"/>
      <c r="BM1020" s="95"/>
      <c r="BN1020" s="93"/>
      <c r="BO1020" s="93"/>
      <c r="BP1020" s="42"/>
      <c r="BQ1020" s="119"/>
    </row>
    <row r="1021" spans="1:69" hidden="1" x14ac:dyDescent="0.35">
      <c r="A1021" s="133">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4"/>
      <c r="BI1021" s="94"/>
      <c r="BJ1021" s="94"/>
      <c r="BK1021" s="93"/>
      <c r="BL1021" s="94"/>
      <c r="BM1021" s="95"/>
      <c r="BN1021" s="93"/>
      <c r="BO1021" s="93"/>
      <c r="BP1021" s="42"/>
      <c r="BQ1021" s="119"/>
    </row>
    <row r="1022" spans="1:69" hidden="1" x14ac:dyDescent="0.35">
      <c r="A1022" s="133">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4"/>
      <c r="BI1022" s="94"/>
      <c r="BJ1022" s="94"/>
      <c r="BK1022" s="93"/>
      <c r="BL1022" s="94"/>
      <c r="BM1022" s="95"/>
      <c r="BN1022" s="93"/>
      <c r="BO1022" s="93"/>
      <c r="BP1022" s="42"/>
      <c r="BQ1022" s="119"/>
    </row>
    <row r="1023" spans="1:69" ht="34.25" hidden="1" customHeight="1" x14ac:dyDescent="0.35">
      <c r="A1023" s="133">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4"/>
      <c r="BI1023" s="94"/>
      <c r="BJ1023" s="94"/>
      <c r="BK1023" s="93"/>
      <c r="BL1023" s="94"/>
      <c r="BM1023" s="95"/>
      <c r="BN1023" s="93"/>
      <c r="BO1023" s="93"/>
      <c r="BP1023" s="42"/>
      <c r="BQ1023" s="119"/>
    </row>
    <row r="1024" spans="1:69" ht="22.75" hidden="1" customHeight="1" x14ac:dyDescent="0.35">
      <c r="A1024" s="133">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4"/>
      <c r="BI1024" s="94"/>
      <c r="BJ1024" s="94"/>
      <c r="BK1024" s="93"/>
      <c r="BL1024" s="94"/>
      <c r="BM1024" s="95"/>
      <c r="BN1024" s="93"/>
      <c r="BO1024" s="93"/>
      <c r="BP1024" s="42"/>
      <c r="BQ1024" s="119"/>
    </row>
    <row r="1025" spans="1:69" ht="34.25" hidden="1" customHeight="1" x14ac:dyDescent="0.35">
      <c r="A1025" s="133">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4"/>
      <c r="BI1025" s="94"/>
      <c r="BJ1025" s="94"/>
      <c r="BK1025" s="93"/>
      <c r="BL1025" s="94"/>
      <c r="BM1025" s="95"/>
      <c r="BN1025" s="93"/>
      <c r="BO1025" s="93"/>
      <c r="BP1025" s="42"/>
      <c r="BQ1025" s="119"/>
    </row>
    <row r="1026" spans="1:69" ht="22.75" hidden="1" customHeight="1" x14ac:dyDescent="0.35">
      <c r="A1026" s="133">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4"/>
      <c r="BI1026" s="94"/>
      <c r="BJ1026" s="94"/>
      <c r="BK1026" s="93"/>
      <c r="BL1026" s="94"/>
      <c r="BM1026" s="95"/>
      <c r="BN1026" s="93"/>
      <c r="BO1026" s="93"/>
      <c r="BP1026" s="42"/>
      <c r="BQ1026" s="119"/>
    </row>
    <row r="1027" spans="1:69" hidden="1" x14ac:dyDescent="0.35">
      <c r="A1027" s="133">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4"/>
      <c r="BI1027" s="94"/>
      <c r="BJ1027" s="94"/>
      <c r="BK1027" s="93"/>
      <c r="BL1027" s="94"/>
      <c r="BM1027" s="95"/>
      <c r="BN1027" s="93"/>
      <c r="BO1027" s="93"/>
      <c r="BP1027" s="42"/>
      <c r="BQ1027" s="119"/>
    </row>
    <row r="1028" spans="1:69" hidden="1" x14ac:dyDescent="0.35">
      <c r="A1028" s="133">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4"/>
      <c r="BI1028" s="94"/>
      <c r="BJ1028" s="94"/>
      <c r="BK1028" s="93"/>
      <c r="BL1028" s="94"/>
      <c r="BM1028" s="95"/>
      <c r="BN1028" s="93"/>
      <c r="BO1028" s="93"/>
      <c r="BP1028" s="42"/>
      <c r="BQ1028" s="119"/>
    </row>
    <row r="1029" spans="1:69" ht="34.25" hidden="1" customHeight="1" x14ac:dyDescent="0.35">
      <c r="A1029" s="133">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4"/>
      <c r="BI1029" s="94"/>
      <c r="BJ1029" s="94"/>
      <c r="BK1029" s="93"/>
      <c r="BL1029" s="94"/>
      <c r="BM1029" s="95"/>
      <c r="BN1029" s="93"/>
      <c r="BO1029" s="93"/>
      <c r="BP1029" s="42"/>
      <c r="BQ1029" s="119"/>
    </row>
    <row r="1030" spans="1:69" hidden="1" x14ac:dyDescent="0.35">
      <c r="A1030" s="133">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4"/>
      <c r="BI1030" s="94"/>
      <c r="BJ1030" s="94"/>
      <c r="BK1030" s="93"/>
      <c r="BL1030" s="94"/>
      <c r="BM1030" s="95"/>
      <c r="BN1030" s="93"/>
      <c r="BO1030" s="93"/>
      <c r="BP1030" s="42"/>
      <c r="BQ1030" s="119"/>
    </row>
    <row r="1031" spans="1:69" hidden="1" x14ac:dyDescent="0.35">
      <c r="A1031" s="133">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4"/>
      <c r="BI1031" s="94"/>
      <c r="BJ1031" s="94"/>
      <c r="BK1031" s="93"/>
      <c r="BL1031" s="94"/>
      <c r="BM1031" s="95"/>
      <c r="BN1031" s="93"/>
      <c r="BO1031" s="93"/>
      <c r="BP1031" s="42"/>
      <c r="BQ1031" s="119"/>
    </row>
    <row r="1032" spans="1:69" hidden="1" x14ac:dyDescent="0.35">
      <c r="A1032" s="133">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4"/>
      <c r="BI1032" s="94"/>
      <c r="BJ1032" s="94"/>
      <c r="BK1032" s="93"/>
      <c r="BL1032" s="94"/>
      <c r="BM1032" s="95"/>
      <c r="BN1032" s="93"/>
      <c r="BO1032" s="93"/>
      <c r="BP1032" s="42"/>
      <c r="BQ1032" s="119"/>
    </row>
    <row r="1033" spans="1:69" hidden="1" x14ac:dyDescent="0.35">
      <c r="A1033" s="133">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4"/>
      <c r="BI1033" s="94"/>
      <c r="BJ1033" s="94"/>
      <c r="BK1033" s="93"/>
      <c r="BL1033" s="94"/>
      <c r="BM1033" s="95"/>
      <c r="BN1033" s="93"/>
      <c r="BO1033" s="93"/>
      <c r="BP1033" s="42"/>
      <c r="BQ1033" s="119"/>
    </row>
    <row r="1034" spans="1:69" hidden="1" x14ac:dyDescent="0.35">
      <c r="A1034" s="133">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4"/>
      <c r="BI1034" s="94"/>
      <c r="BJ1034" s="94"/>
      <c r="BK1034" s="93"/>
      <c r="BL1034" s="94"/>
      <c r="BM1034" s="95"/>
      <c r="BN1034" s="93"/>
      <c r="BO1034" s="93"/>
      <c r="BP1034" s="42"/>
      <c r="BQ1034" s="119"/>
    </row>
    <row r="1035" spans="1:69" hidden="1" x14ac:dyDescent="0.35">
      <c r="A1035" s="133">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4"/>
      <c r="BI1035" s="94"/>
      <c r="BJ1035" s="94"/>
      <c r="BK1035" s="93"/>
      <c r="BL1035" s="94"/>
      <c r="BM1035" s="95"/>
      <c r="BN1035" s="93"/>
      <c r="BO1035" s="93"/>
      <c r="BP1035" s="42"/>
      <c r="BQ1035" s="119"/>
    </row>
    <row r="1036" spans="1:69" hidden="1" x14ac:dyDescent="0.35">
      <c r="A1036" s="133">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4"/>
      <c r="BI1036" s="94"/>
      <c r="BJ1036" s="94"/>
      <c r="BK1036" s="93"/>
      <c r="BL1036" s="94"/>
      <c r="BM1036" s="95"/>
      <c r="BN1036" s="93"/>
      <c r="BO1036" s="93"/>
      <c r="BP1036" s="42"/>
      <c r="BQ1036" s="119"/>
    </row>
    <row r="1037" spans="1:69" hidden="1" x14ac:dyDescent="0.35">
      <c r="A1037" s="133">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4"/>
      <c r="BI1037" s="94"/>
      <c r="BJ1037" s="94"/>
      <c r="BK1037" s="93"/>
      <c r="BL1037" s="94"/>
      <c r="BM1037" s="95"/>
      <c r="BN1037" s="93"/>
      <c r="BO1037" s="93"/>
      <c r="BP1037" s="42"/>
      <c r="BQ1037" s="119"/>
    </row>
    <row r="1038" spans="1:69" hidden="1" x14ac:dyDescent="0.35">
      <c r="A1038" s="133">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4"/>
      <c r="BI1038" s="94"/>
      <c r="BJ1038" s="94"/>
      <c r="BK1038" s="93"/>
      <c r="BL1038" s="94"/>
      <c r="BM1038" s="95"/>
      <c r="BN1038" s="93"/>
      <c r="BO1038" s="93"/>
      <c r="BP1038" s="42"/>
      <c r="BQ1038" s="119"/>
    </row>
    <row r="1039" spans="1:69" ht="22.75" hidden="1" customHeight="1" x14ac:dyDescent="0.35">
      <c r="A1039" s="133">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4"/>
      <c r="BI1039" s="94"/>
      <c r="BJ1039" s="94"/>
      <c r="BK1039" s="93"/>
      <c r="BL1039" s="94"/>
      <c r="BM1039" s="95"/>
      <c r="BN1039" s="93"/>
      <c r="BO1039" s="93"/>
      <c r="BP1039" s="42"/>
      <c r="BQ1039" s="119"/>
    </row>
    <row r="1040" spans="1:69" hidden="1" x14ac:dyDescent="0.35">
      <c r="A1040" s="133">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4"/>
      <c r="BI1040" s="94"/>
      <c r="BJ1040" s="94"/>
      <c r="BK1040" s="93"/>
      <c r="BL1040" s="94"/>
      <c r="BM1040" s="95"/>
      <c r="BN1040" s="93"/>
      <c r="BO1040" s="93"/>
      <c r="BP1040" s="42"/>
      <c r="BQ1040" s="119"/>
    </row>
    <row r="1041" spans="1:69" hidden="1" x14ac:dyDescent="0.35">
      <c r="A1041" s="133">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4"/>
      <c r="BI1041" s="94"/>
      <c r="BJ1041" s="94"/>
      <c r="BK1041" s="93"/>
      <c r="BL1041" s="94"/>
      <c r="BM1041" s="95"/>
      <c r="BN1041" s="93"/>
      <c r="BO1041" s="93"/>
      <c r="BP1041" s="42"/>
      <c r="BQ1041" s="119"/>
    </row>
    <row r="1042" spans="1:69" hidden="1" x14ac:dyDescent="0.35">
      <c r="A1042" s="133">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4"/>
      <c r="BI1042" s="94"/>
      <c r="BJ1042" s="94"/>
      <c r="BK1042" s="93"/>
      <c r="BL1042" s="94"/>
      <c r="BM1042" s="95"/>
      <c r="BN1042" s="93"/>
      <c r="BO1042" s="93"/>
      <c r="BP1042" s="42"/>
      <c r="BQ1042" s="119"/>
    </row>
    <row r="1043" spans="1:69" hidden="1" x14ac:dyDescent="0.35">
      <c r="A1043" s="133">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4"/>
      <c r="BI1043" s="94"/>
      <c r="BJ1043" s="94"/>
      <c r="BK1043" s="93"/>
      <c r="BL1043" s="94"/>
      <c r="BM1043" s="95"/>
      <c r="BN1043" s="93"/>
      <c r="BO1043" s="93"/>
      <c r="BP1043" s="42"/>
      <c r="BQ1043" s="119"/>
    </row>
    <row r="1044" spans="1:69" hidden="1" x14ac:dyDescent="0.35">
      <c r="A1044" s="133">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4"/>
      <c r="BI1044" s="94"/>
      <c r="BJ1044" s="94"/>
      <c r="BK1044" s="93"/>
      <c r="BL1044" s="94"/>
      <c r="BM1044" s="95"/>
      <c r="BN1044" s="93"/>
      <c r="BO1044" s="93"/>
      <c r="BP1044" s="42"/>
      <c r="BQ1044" s="119"/>
    </row>
    <row r="1045" spans="1:69" ht="22.75" hidden="1" customHeight="1" x14ac:dyDescent="0.35">
      <c r="A1045" s="133">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4"/>
      <c r="BI1045" s="94"/>
      <c r="BJ1045" s="94"/>
      <c r="BK1045" s="93"/>
      <c r="BL1045" s="94"/>
      <c r="BM1045" s="95"/>
      <c r="BN1045" s="93"/>
      <c r="BO1045" s="93"/>
      <c r="BP1045" s="42"/>
      <c r="BQ1045" s="119"/>
    </row>
    <row r="1046" spans="1:69" ht="22.75" hidden="1" customHeight="1" x14ac:dyDescent="0.35">
      <c r="A1046" s="133">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4"/>
      <c r="BI1046" s="94"/>
      <c r="BJ1046" s="94"/>
      <c r="BK1046" s="93"/>
      <c r="BL1046" s="94"/>
      <c r="BM1046" s="95"/>
      <c r="BN1046" s="93"/>
      <c r="BO1046" s="93"/>
      <c r="BP1046" s="42"/>
      <c r="BQ1046" s="119"/>
    </row>
    <row r="1047" spans="1:69" ht="34.25" hidden="1" customHeight="1" x14ac:dyDescent="0.35">
      <c r="A1047" s="133">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4"/>
      <c r="BI1047" s="94"/>
      <c r="BJ1047" s="94"/>
      <c r="BK1047" s="93"/>
      <c r="BL1047" s="94"/>
      <c r="BM1047" s="95"/>
      <c r="BN1047" s="93"/>
      <c r="BO1047" s="93"/>
      <c r="BP1047" s="42"/>
      <c r="BQ1047" s="119"/>
    </row>
    <row r="1048" spans="1:69" ht="34.25" hidden="1" customHeight="1" x14ac:dyDescent="0.35">
      <c r="A1048" s="133">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4"/>
      <c r="BI1048" s="94"/>
      <c r="BJ1048" s="94"/>
      <c r="BK1048" s="93"/>
      <c r="BL1048" s="94"/>
      <c r="BM1048" s="95"/>
      <c r="BN1048" s="93"/>
      <c r="BO1048" s="93"/>
      <c r="BP1048" s="42"/>
      <c r="BQ1048" s="119"/>
    </row>
    <row r="1049" spans="1:69" ht="34.25" hidden="1" customHeight="1" x14ac:dyDescent="0.35">
      <c r="A1049" s="133">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4"/>
      <c r="BI1049" s="94"/>
      <c r="BJ1049" s="94"/>
      <c r="BK1049" s="93"/>
      <c r="BL1049" s="94"/>
      <c r="BM1049" s="95"/>
      <c r="BN1049" s="93"/>
      <c r="BO1049" s="93"/>
      <c r="BP1049" s="42"/>
      <c r="BQ1049" s="119"/>
    </row>
    <row r="1050" spans="1:69" ht="34.25" hidden="1" customHeight="1" x14ac:dyDescent="0.35">
      <c r="A1050" s="133">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4"/>
      <c r="BI1050" s="94"/>
      <c r="BJ1050" s="94"/>
      <c r="BK1050" s="93"/>
      <c r="BL1050" s="94"/>
      <c r="BM1050" s="95"/>
      <c r="BN1050" s="93"/>
      <c r="BO1050" s="93"/>
      <c r="BP1050" s="42"/>
      <c r="BQ1050" s="119"/>
    </row>
    <row r="1051" spans="1:69" hidden="1" x14ac:dyDescent="0.35">
      <c r="A1051" s="133">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4"/>
      <c r="BI1051" s="94"/>
      <c r="BJ1051" s="94"/>
      <c r="BK1051" s="93"/>
      <c r="BL1051" s="94"/>
      <c r="BM1051" s="95"/>
      <c r="BN1051" s="93"/>
      <c r="BO1051" s="93"/>
      <c r="BP1051" s="42"/>
      <c r="BQ1051" s="119"/>
    </row>
    <row r="1052" spans="1:69" ht="22.75" hidden="1" customHeight="1" x14ac:dyDescent="0.35">
      <c r="A1052" s="133">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4"/>
      <c r="BI1052" s="94"/>
      <c r="BJ1052" s="94"/>
      <c r="BK1052" s="93"/>
      <c r="BL1052" s="94"/>
      <c r="BM1052" s="95"/>
      <c r="BN1052" s="93"/>
      <c r="BO1052" s="93"/>
      <c r="BP1052" s="42"/>
      <c r="BQ1052" s="119"/>
    </row>
    <row r="1053" spans="1:69" ht="34.25" hidden="1" customHeight="1" x14ac:dyDescent="0.35">
      <c r="A1053" s="133">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4"/>
      <c r="BI1053" s="94"/>
      <c r="BJ1053" s="94"/>
      <c r="BK1053" s="93"/>
      <c r="BL1053" s="94"/>
      <c r="BM1053" s="95"/>
      <c r="BN1053" s="93"/>
      <c r="BO1053" s="93"/>
      <c r="BP1053" s="42"/>
      <c r="BQ1053" s="119"/>
    </row>
    <row r="1054" spans="1:69" ht="34.25" hidden="1" customHeight="1" x14ac:dyDescent="0.35">
      <c r="A1054" s="133">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4"/>
      <c r="BI1054" s="94"/>
      <c r="BJ1054" s="94"/>
      <c r="BK1054" s="93"/>
      <c r="BL1054" s="94"/>
      <c r="BM1054" s="95"/>
      <c r="BN1054" s="93"/>
      <c r="BO1054" s="93"/>
      <c r="BP1054" s="42"/>
      <c r="BQ1054" s="119"/>
    </row>
    <row r="1055" spans="1:69" ht="34.25" hidden="1" customHeight="1" x14ac:dyDescent="0.35">
      <c r="A1055" s="133">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4"/>
      <c r="BI1055" s="94"/>
      <c r="BJ1055" s="94"/>
      <c r="BK1055" s="93"/>
      <c r="BL1055" s="94"/>
      <c r="BM1055" s="95"/>
      <c r="BN1055" s="93"/>
      <c r="BO1055" s="93"/>
      <c r="BP1055" s="42"/>
      <c r="BQ1055" s="119"/>
    </row>
    <row r="1056" spans="1:69" hidden="1" x14ac:dyDescent="0.35">
      <c r="A1056" s="133">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4"/>
      <c r="BI1056" s="94"/>
      <c r="BJ1056" s="94"/>
      <c r="BK1056" s="93"/>
      <c r="BL1056" s="94"/>
      <c r="BM1056" s="95"/>
      <c r="BN1056" s="93"/>
      <c r="BO1056" s="93"/>
      <c r="BP1056" s="42"/>
      <c r="BQ1056" s="119"/>
    </row>
    <row r="1057" spans="1:69" hidden="1" x14ac:dyDescent="0.35">
      <c r="A1057" s="133">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4"/>
      <c r="BI1057" s="94"/>
      <c r="BJ1057" s="94"/>
      <c r="BK1057" s="93"/>
      <c r="BL1057" s="94"/>
      <c r="BM1057" s="95"/>
      <c r="BN1057" s="93"/>
      <c r="BO1057" s="93"/>
      <c r="BP1057" s="42"/>
      <c r="BQ1057" s="119"/>
    </row>
    <row r="1058" spans="1:69" ht="22.75" hidden="1" customHeight="1" x14ac:dyDescent="0.35">
      <c r="A1058" s="133">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4"/>
      <c r="BI1058" s="94"/>
      <c r="BJ1058" s="94"/>
      <c r="BK1058" s="93"/>
      <c r="BL1058" s="94"/>
      <c r="BM1058" s="95"/>
      <c r="BN1058" s="93"/>
      <c r="BO1058" s="93"/>
      <c r="BP1058" s="42"/>
      <c r="BQ1058" s="119"/>
    </row>
    <row r="1059" spans="1:69" hidden="1" x14ac:dyDescent="0.35">
      <c r="A1059" s="133">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4"/>
      <c r="BI1059" s="94"/>
      <c r="BJ1059" s="94"/>
      <c r="BK1059" s="93"/>
      <c r="BL1059" s="94"/>
      <c r="BM1059" s="95"/>
      <c r="BN1059" s="93"/>
      <c r="BO1059" s="93"/>
      <c r="BP1059" s="42"/>
      <c r="BQ1059" s="119"/>
    </row>
    <row r="1060" spans="1:69" hidden="1" x14ac:dyDescent="0.35">
      <c r="A1060" s="133">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4"/>
      <c r="BI1060" s="94"/>
      <c r="BJ1060" s="94"/>
      <c r="BK1060" s="93"/>
      <c r="BL1060" s="94"/>
      <c r="BM1060" s="95"/>
      <c r="BN1060" s="93"/>
      <c r="BO1060" s="93"/>
      <c r="BP1060" s="42"/>
      <c r="BQ1060" s="119"/>
    </row>
    <row r="1061" spans="1:69" hidden="1" x14ac:dyDescent="0.35">
      <c r="A1061" s="133">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4"/>
      <c r="BI1061" s="94"/>
      <c r="BJ1061" s="94"/>
      <c r="BK1061" s="93"/>
      <c r="BL1061" s="94"/>
      <c r="BM1061" s="95"/>
      <c r="BN1061" s="93"/>
      <c r="BO1061" s="93"/>
      <c r="BP1061" s="42"/>
      <c r="BQ1061" s="119"/>
    </row>
    <row r="1062" spans="1:69" hidden="1" x14ac:dyDescent="0.35">
      <c r="A1062" s="133">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4"/>
      <c r="BI1062" s="94"/>
      <c r="BJ1062" s="94"/>
      <c r="BK1062" s="93"/>
      <c r="BL1062" s="94"/>
      <c r="BM1062" s="95"/>
      <c r="BN1062" s="93"/>
      <c r="BO1062" s="93"/>
      <c r="BP1062" s="42"/>
      <c r="BQ1062" s="119"/>
    </row>
    <row r="1063" spans="1:69" hidden="1" x14ac:dyDescent="0.35">
      <c r="A1063" s="133">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4"/>
      <c r="BI1063" s="94"/>
      <c r="BJ1063" s="94"/>
      <c r="BK1063" s="93"/>
      <c r="BL1063" s="94"/>
      <c r="BM1063" s="95"/>
      <c r="BN1063" s="93"/>
      <c r="BO1063" s="93"/>
      <c r="BP1063" s="42"/>
      <c r="BQ1063" s="119"/>
    </row>
    <row r="1064" spans="1:69" ht="22.75" hidden="1" customHeight="1" x14ac:dyDescent="0.35">
      <c r="A1064" s="133">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4"/>
      <c r="BI1064" s="94"/>
      <c r="BJ1064" s="94"/>
      <c r="BK1064" s="93"/>
      <c r="BL1064" s="94"/>
      <c r="BM1064" s="95"/>
      <c r="BN1064" s="93"/>
      <c r="BO1064" s="93"/>
      <c r="BP1064" s="42"/>
      <c r="BQ1064" s="119"/>
    </row>
    <row r="1065" spans="1:69" hidden="1" x14ac:dyDescent="0.35">
      <c r="A1065" s="133">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4"/>
      <c r="BI1065" s="94"/>
      <c r="BJ1065" s="94"/>
      <c r="BK1065" s="93"/>
      <c r="BL1065" s="94"/>
      <c r="BM1065" s="95"/>
      <c r="BN1065" s="93"/>
      <c r="BO1065" s="93"/>
      <c r="BP1065" s="42"/>
      <c r="BQ1065" s="119"/>
    </row>
    <row r="1066" spans="1:69" hidden="1" x14ac:dyDescent="0.35">
      <c r="A1066" s="133">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4"/>
      <c r="BI1066" s="94"/>
      <c r="BJ1066" s="94"/>
      <c r="BK1066" s="93"/>
      <c r="BL1066" s="94"/>
      <c r="BM1066" s="95"/>
      <c r="BN1066" s="93"/>
      <c r="BO1066" s="93"/>
      <c r="BP1066" s="42"/>
      <c r="BQ1066" s="119"/>
    </row>
    <row r="1067" spans="1:69" hidden="1" x14ac:dyDescent="0.35">
      <c r="A1067" s="133">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4"/>
      <c r="BI1067" s="94"/>
      <c r="BJ1067" s="94"/>
      <c r="BK1067" s="93"/>
      <c r="BL1067" s="94"/>
      <c r="BM1067" s="95"/>
      <c r="BN1067" s="93"/>
      <c r="BO1067" s="93"/>
      <c r="BP1067" s="42"/>
      <c r="BQ1067" s="119"/>
    </row>
    <row r="1068" spans="1:69" hidden="1" x14ac:dyDescent="0.35">
      <c r="A1068" s="133">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4"/>
      <c r="BI1068" s="94"/>
      <c r="BJ1068" s="94"/>
      <c r="BK1068" s="93"/>
      <c r="BL1068" s="94"/>
      <c r="BM1068" s="95"/>
      <c r="BN1068" s="93"/>
      <c r="BO1068" s="93"/>
      <c r="BP1068" s="42"/>
      <c r="BQ1068" s="119"/>
    </row>
    <row r="1069" spans="1:69" hidden="1" x14ac:dyDescent="0.35">
      <c r="A1069" s="133">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4"/>
      <c r="BI1069" s="94"/>
      <c r="BJ1069" s="94"/>
      <c r="BK1069" s="93"/>
      <c r="BL1069" s="94"/>
      <c r="BM1069" s="95"/>
      <c r="BN1069" s="93"/>
      <c r="BO1069" s="93"/>
      <c r="BP1069" s="42"/>
      <c r="BQ1069" s="119"/>
    </row>
    <row r="1070" spans="1:69" hidden="1" x14ac:dyDescent="0.35">
      <c r="A1070" s="133">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4"/>
      <c r="BI1070" s="94"/>
      <c r="BJ1070" s="94"/>
      <c r="BK1070" s="93"/>
      <c r="BL1070" s="94"/>
      <c r="BM1070" s="95"/>
      <c r="BN1070" s="93"/>
      <c r="BO1070" s="93"/>
      <c r="BP1070" s="42"/>
      <c r="BQ1070" s="119"/>
    </row>
    <row r="1071" spans="1:69" hidden="1" x14ac:dyDescent="0.35">
      <c r="A1071" s="133">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4"/>
      <c r="BI1071" s="94"/>
      <c r="BJ1071" s="94"/>
      <c r="BK1071" s="93"/>
      <c r="BL1071" s="94"/>
      <c r="BM1071" s="95"/>
      <c r="BN1071" s="93"/>
      <c r="BO1071" s="93"/>
      <c r="BP1071" s="42"/>
      <c r="BQ1071" s="119"/>
    </row>
    <row r="1072" spans="1:69" hidden="1" x14ac:dyDescent="0.35">
      <c r="A1072" s="133">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4"/>
      <c r="BI1072" s="94"/>
      <c r="BJ1072" s="94"/>
      <c r="BK1072" s="93"/>
      <c r="BL1072" s="94"/>
      <c r="BM1072" s="95"/>
      <c r="BN1072" s="93"/>
      <c r="BO1072" s="93"/>
      <c r="BP1072" s="42"/>
      <c r="BQ1072" s="119"/>
    </row>
    <row r="1073" spans="1:69" hidden="1" x14ac:dyDescent="0.35">
      <c r="A1073" s="133">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4"/>
      <c r="BI1073" s="94"/>
      <c r="BJ1073" s="94"/>
      <c r="BK1073" s="93"/>
      <c r="BL1073" s="94"/>
      <c r="BM1073" s="95"/>
      <c r="BN1073" s="93"/>
      <c r="BO1073" s="93"/>
      <c r="BP1073" s="42"/>
      <c r="BQ1073" s="119"/>
    </row>
    <row r="1074" spans="1:69" hidden="1" x14ac:dyDescent="0.35">
      <c r="A1074" s="133">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4"/>
      <c r="BI1074" s="94"/>
      <c r="BJ1074" s="94"/>
      <c r="BK1074" s="93"/>
      <c r="BL1074" s="94"/>
      <c r="BM1074" s="95"/>
      <c r="BN1074" s="93"/>
      <c r="BO1074" s="93"/>
      <c r="BP1074" s="42"/>
      <c r="BQ1074" s="119"/>
    </row>
    <row r="1075" spans="1:69" hidden="1" x14ac:dyDescent="0.35">
      <c r="A1075" s="133">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4"/>
      <c r="BI1075" s="94"/>
      <c r="BJ1075" s="94"/>
      <c r="BK1075" s="93"/>
      <c r="BL1075" s="94"/>
      <c r="BM1075" s="95"/>
      <c r="BN1075" s="93"/>
      <c r="BO1075" s="93"/>
      <c r="BP1075" s="42"/>
      <c r="BQ1075" s="119"/>
    </row>
    <row r="1076" spans="1:69" hidden="1" x14ac:dyDescent="0.35">
      <c r="A1076" s="133">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4"/>
      <c r="BI1076" s="94"/>
      <c r="BJ1076" s="94"/>
      <c r="BK1076" s="93"/>
      <c r="BL1076" s="94"/>
      <c r="BM1076" s="95"/>
      <c r="BN1076" s="93"/>
      <c r="BO1076" s="93"/>
      <c r="BP1076" s="42"/>
      <c r="BQ1076" s="119"/>
    </row>
    <row r="1077" spans="1:69" hidden="1" x14ac:dyDescent="0.35">
      <c r="A1077" s="133">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4"/>
      <c r="BI1077" s="94"/>
      <c r="BJ1077" s="94"/>
      <c r="BK1077" s="93"/>
      <c r="BL1077" s="94"/>
      <c r="BM1077" s="95"/>
      <c r="BN1077" s="93"/>
      <c r="BO1077" s="93"/>
      <c r="BP1077" s="42"/>
      <c r="BQ1077" s="119"/>
    </row>
    <row r="1078" spans="1:69" hidden="1" x14ac:dyDescent="0.35">
      <c r="A1078" s="133">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4"/>
      <c r="BI1078" s="94"/>
      <c r="BJ1078" s="94"/>
      <c r="BK1078" s="93"/>
      <c r="BL1078" s="94"/>
      <c r="BM1078" s="95"/>
      <c r="BN1078" s="93"/>
      <c r="BO1078" s="93"/>
      <c r="BP1078" s="42"/>
      <c r="BQ1078" s="119"/>
    </row>
    <row r="1079" spans="1:69" hidden="1" x14ac:dyDescent="0.35">
      <c r="A1079" s="133">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4"/>
      <c r="BI1079" s="94"/>
      <c r="BJ1079" s="94"/>
      <c r="BK1079" s="93"/>
      <c r="BL1079" s="94"/>
      <c r="BM1079" s="95"/>
      <c r="BN1079" s="93"/>
      <c r="BO1079" s="93"/>
      <c r="BP1079" s="42"/>
      <c r="BQ1079" s="119"/>
    </row>
    <row r="1080" spans="1:69" hidden="1" x14ac:dyDescent="0.35">
      <c r="A1080" s="133">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4"/>
      <c r="BI1080" s="94"/>
      <c r="BJ1080" s="94"/>
      <c r="BK1080" s="93"/>
      <c r="BL1080" s="94"/>
      <c r="BM1080" s="95"/>
      <c r="BN1080" s="93"/>
      <c r="BO1080" s="93"/>
      <c r="BP1080" s="42"/>
      <c r="BQ1080" s="119"/>
    </row>
    <row r="1081" spans="1:69" hidden="1" x14ac:dyDescent="0.35">
      <c r="A1081" s="133">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4"/>
      <c r="BI1081" s="94"/>
      <c r="BJ1081" s="94"/>
      <c r="BK1081" s="93"/>
      <c r="BL1081" s="94"/>
      <c r="BM1081" s="95"/>
      <c r="BN1081" s="93"/>
      <c r="BO1081" s="93"/>
      <c r="BP1081" s="42"/>
      <c r="BQ1081" s="119"/>
    </row>
    <row r="1082" spans="1:69" hidden="1" x14ac:dyDescent="0.35">
      <c r="A1082" s="133">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4"/>
      <c r="BI1082" s="94"/>
      <c r="BJ1082" s="94"/>
      <c r="BK1082" s="93"/>
      <c r="BL1082" s="94"/>
      <c r="BM1082" s="95"/>
      <c r="BN1082" s="93"/>
      <c r="BO1082" s="93"/>
      <c r="BP1082" s="42"/>
      <c r="BQ1082" s="119"/>
    </row>
    <row r="1083" spans="1:69" hidden="1" x14ac:dyDescent="0.35">
      <c r="A1083" s="133">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4"/>
      <c r="BI1083" s="94"/>
      <c r="BJ1083" s="94"/>
      <c r="BK1083" s="93"/>
      <c r="BL1083" s="94"/>
      <c r="BM1083" s="95"/>
      <c r="BN1083" s="93"/>
      <c r="BO1083" s="93"/>
      <c r="BP1083" s="42"/>
      <c r="BQ1083" s="119"/>
    </row>
    <row r="1084" spans="1:69" hidden="1" x14ac:dyDescent="0.35">
      <c r="A1084" s="133">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4"/>
      <c r="BI1084" s="94"/>
      <c r="BJ1084" s="94"/>
      <c r="BK1084" s="93"/>
      <c r="BL1084" s="94"/>
      <c r="BM1084" s="95"/>
      <c r="BN1084" s="93"/>
      <c r="BO1084" s="93"/>
      <c r="BP1084" s="42"/>
      <c r="BQ1084" s="119"/>
    </row>
    <row r="1085" spans="1:69" hidden="1" x14ac:dyDescent="0.35">
      <c r="A1085" s="133">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4"/>
      <c r="BI1085" s="94"/>
      <c r="BJ1085" s="94"/>
      <c r="BK1085" s="93"/>
      <c r="BL1085" s="94"/>
      <c r="BM1085" s="95"/>
      <c r="BN1085" s="93"/>
      <c r="BO1085" s="93"/>
      <c r="BP1085" s="42"/>
      <c r="BQ1085" s="119"/>
    </row>
    <row r="1086" spans="1:69" hidden="1" x14ac:dyDescent="0.35">
      <c r="A1086" s="133">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4"/>
      <c r="BI1086" s="94"/>
      <c r="BJ1086" s="94"/>
      <c r="BK1086" s="93"/>
      <c r="BL1086" s="94"/>
      <c r="BM1086" s="95"/>
      <c r="BN1086" s="93"/>
      <c r="BO1086" s="93"/>
      <c r="BP1086" s="42"/>
      <c r="BQ1086" s="119"/>
    </row>
    <row r="1087" spans="1:69" hidden="1" x14ac:dyDescent="0.35">
      <c r="A1087" s="133">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4"/>
      <c r="BI1087" s="94"/>
      <c r="BJ1087" s="94"/>
      <c r="BK1087" s="93"/>
      <c r="BL1087" s="94"/>
      <c r="BM1087" s="95"/>
      <c r="BN1087" s="93"/>
      <c r="BO1087" s="93"/>
      <c r="BP1087" s="42"/>
      <c r="BQ1087" s="119"/>
    </row>
    <row r="1088" spans="1:69" ht="34.25" hidden="1" customHeight="1" x14ac:dyDescent="0.35">
      <c r="A1088" s="133">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4"/>
      <c r="BI1088" s="94"/>
      <c r="BJ1088" s="94"/>
      <c r="BK1088" s="93"/>
      <c r="BL1088" s="94"/>
      <c r="BM1088" s="95"/>
      <c r="BN1088" s="93"/>
      <c r="BO1088" s="93"/>
      <c r="BP1088" s="42"/>
      <c r="BQ1088" s="119"/>
    </row>
    <row r="1089" spans="1:69" ht="34.25" hidden="1" customHeight="1" x14ac:dyDescent="0.35">
      <c r="A1089" s="133">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4"/>
      <c r="BI1089" s="94"/>
      <c r="BJ1089" s="94"/>
      <c r="BK1089" s="93"/>
      <c r="BL1089" s="94"/>
      <c r="BM1089" s="95"/>
      <c r="BN1089" s="93"/>
      <c r="BO1089" s="93"/>
      <c r="BP1089" s="42"/>
      <c r="BQ1089" s="119"/>
    </row>
    <row r="1090" spans="1:69" ht="34.25" hidden="1" customHeight="1" x14ac:dyDescent="0.35">
      <c r="A1090" s="133">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4"/>
      <c r="BI1090" s="94"/>
      <c r="BJ1090" s="94"/>
      <c r="BK1090" s="93"/>
      <c r="BL1090" s="94"/>
      <c r="BM1090" s="95"/>
      <c r="BN1090" s="93"/>
      <c r="BO1090" s="93"/>
      <c r="BP1090" s="42"/>
      <c r="BQ1090" s="119"/>
    </row>
    <row r="1091" spans="1:69" ht="34.25" hidden="1" customHeight="1" x14ac:dyDescent="0.35">
      <c r="A1091" s="133">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4"/>
      <c r="BI1091" s="94"/>
      <c r="BJ1091" s="94"/>
      <c r="BK1091" s="93"/>
      <c r="BL1091" s="94"/>
      <c r="BM1091" s="95"/>
      <c r="BN1091" s="93"/>
      <c r="BO1091" s="93"/>
      <c r="BP1091" s="42"/>
      <c r="BQ1091" s="119"/>
    </row>
    <row r="1092" spans="1:69" ht="22.75" hidden="1" customHeight="1" x14ac:dyDescent="0.35">
      <c r="A1092" s="133">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4"/>
      <c r="BI1092" s="94"/>
      <c r="BJ1092" s="94"/>
      <c r="BK1092" s="93"/>
      <c r="BL1092" s="94"/>
      <c r="BM1092" s="95"/>
      <c r="BN1092" s="93"/>
      <c r="BO1092" s="93"/>
      <c r="BP1092" s="42"/>
      <c r="BQ1092" s="119"/>
    </row>
    <row r="1093" spans="1:69" hidden="1" x14ac:dyDescent="0.35">
      <c r="A1093" s="133">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4"/>
      <c r="BI1093" s="94"/>
      <c r="BJ1093" s="94"/>
      <c r="BK1093" s="93"/>
      <c r="BL1093" s="94"/>
      <c r="BM1093" s="95"/>
      <c r="BN1093" s="93"/>
      <c r="BO1093" s="93"/>
      <c r="BP1093" s="42"/>
      <c r="BQ1093" s="119"/>
    </row>
    <row r="1094" spans="1:69" hidden="1" x14ac:dyDescent="0.35">
      <c r="A1094" s="133">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4"/>
      <c r="BI1094" s="94"/>
      <c r="BJ1094" s="94"/>
      <c r="BK1094" s="93"/>
      <c r="BL1094" s="94"/>
      <c r="BM1094" s="95"/>
      <c r="BN1094" s="93"/>
      <c r="BO1094" s="93"/>
      <c r="BP1094" s="42"/>
      <c r="BQ1094" s="119"/>
    </row>
    <row r="1095" spans="1:69" hidden="1" x14ac:dyDescent="0.35">
      <c r="A1095" s="133">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4"/>
      <c r="BI1095" s="94"/>
      <c r="BJ1095" s="94"/>
      <c r="BK1095" s="93"/>
      <c r="BL1095" s="94"/>
      <c r="BM1095" s="95"/>
      <c r="BN1095" s="93"/>
      <c r="BO1095" s="93"/>
      <c r="BP1095" s="42"/>
      <c r="BQ1095" s="119"/>
    </row>
    <row r="1096" spans="1:69" hidden="1" x14ac:dyDescent="0.35">
      <c r="A1096" s="133">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4"/>
      <c r="BI1096" s="94"/>
      <c r="BJ1096" s="94"/>
      <c r="BK1096" s="93"/>
      <c r="BL1096" s="94"/>
      <c r="BM1096" s="95"/>
      <c r="BN1096" s="93"/>
      <c r="BO1096" s="93"/>
      <c r="BP1096" s="42"/>
      <c r="BQ1096" s="119"/>
    </row>
    <row r="1097" spans="1:69" hidden="1" x14ac:dyDescent="0.35">
      <c r="A1097" s="133">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4"/>
      <c r="BI1097" s="94"/>
      <c r="BJ1097" s="94"/>
      <c r="BK1097" s="93"/>
      <c r="BL1097" s="94"/>
      <c r="BM1097" s="95"/>
      <c r="BN1097" s="93"/>
      <c r="BO1097" s="93"/>
      <c r="BP1097" s="42"/>
      <c r="BQ1097" s="119"/>
    </row>
    <row r="1098" spans="1:69" hidden="1" x14ac:dyDescent="0.35">
      <c r="A1098" s="133">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4"/>
      <c r="BI1098" s="94"/>
      <c r="BJ1098" s="94"/>
      <c r="BK1098" s="93"/>
      <c r="BL1098" s="94"/>
      <c r="BM1098" s="95"/>
      <c r="BN1098" s="93"/>
      <c r="BO1098" s="93"/>
      <c r="BP1098" s="42"/>
      <c r="BQ1098" s="119"/>
    </row>
    <row r="1099" spans="1:69" hidden="1" x14ac:dyDescent="0.35">
      <c r="A1099" s="133">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4"/>
      <c r="BI1099" s="94"/>
      <c r="BJ1099" s="94"/>
      <c r="BK1099" s="93"/>
      <c r="BL1099" s="94"/>
      <c r="BM1099" s="95"/>
      <c r="BN1099" s="93"/>
      <c r="BO1099" s="93"/>
      <c r="BP1099" s="42"/>
      <c r="BQ1099" s="119"/>
    </row>
    <row r="1100" spans="1:69" ht="22.75" hidden="1" customHeight="1" x14ac:dyDescent="0.35">
      <c r="A1100" s="133">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4"/>
      <c r="BI1100" s="94"/>
      <c r="BJ1100" s="94"/>
      <c r="BK1100" s="93"/>
      <c r="BL1100" s="94"/>
      <c r="BM1100" s="95"/>
      <c r="BN1100" s="93"/>
      <c r="BO1100" s="93"/>
      <c r="BP1100" s="42"/>
      <c r="BQ1100" s="119"/>
    </row>
    <row r="1101" spans="1:69" ht="22.75" hidden="1" customHeight="1" x14ac:dyDescent="0.35">
      <c r="A1101" s="133">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4"/>
      <c r="BI1101" s="94"/>
      <c r="BJ1101" s="94"/>
      <c r="BK1101" s="93"/>
      <c r="BL1101" s="94"/>
      <c r="BM1101" s="95"/>
      <c r="BN1101" s="93"/>
      <c r="BO1101" s="93"/>
      <c r="BP1101" s="42"/>
      <c r="BQ1101" s="119"/>
    </row>
    <row r="1102" spans="1:69" ht="22.75" hidden="1" customHeight="1" x14ac:dyDescent="0.35">
      <c r="A1102" s="133">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4"/>
      <c r="BI1102" s="94"/>
      <c r="BJ1102" s="94"/>
      <c r="BK1102" s="93"/>
      <c r="BL1102" s="94"/>
      <c r="BM1102" s="95"/>
      <c r="BN1102" s="93"/>
      <c r="BO1102" s="93"/>
      <c r="BP1102" s="42"/>
      <c r="BQ1102" s="119"/>
    </row>
    <row r="1103" spans="1:69" ht="22.75" hidden="1" customHeight="1" x14ac:dyDescent="0.35">
      <c r="A1103" s="133">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4"/>
      <c r="BI1103" s="94"/>
      <c r="BJ1103" s="94"/>
      <c r="BK1103" s="93"/>
      <c r="BL1103" s="94"/>
      <c r="BM1103" s="95"/>
      <c r="BN1103" s="93"/>
      <c r="BO1103" s="93"/>
      <c r="BP1103" s="42"/>
      <c r="BQ1103" s="119"/>
    </row>
    <row r="1104" spans="1:69" ht="34.25" hidden="1" customHeight="1" x14ac:dyDescent="0.35">
      <c r="A1104" s="133">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4"/>
      <c r="BI1104" s="94"/>
      <c r="BJ1104" s="94"/>
      <c r="BK1104" s="93"/>
      <c r="BL1104" s="94"/>
      <c r="BM1104" s="95"/>
      <c r="BN1104" s="93"/>
      <c r="BO1104" s="93"/>
      <c r="BP1104" s="42"/>
      <c r="BQ1104" s="119"/>
    </row>
    <row r="1105" spans="1:69" ht="34.25" hidden="1" customHeight="1" x14ac:dyDescent="0.35">
      <c r="A1105" s="133">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4"/>
      <c r="BI1105" s="94"/>
      <c r="BJ1105" s="94"/>
      <c r="BK1105" s="93"/>
      <c r="BL1105" s="94"/>
      <c r="BM1105" s="95"/>
      <c r="BN1105" s="93"/>
      <c r="BO1105" s="93"/>
      <c r="BP1105" s="42"/>
      <c r="BQ1105" s="119"/>
    </row>
    <row r="1106" spans="1:69" hidden="1" x14ac:dyDescent="0.35">
      <c r="A1106" s="133">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4"/>
      <c r="BI1106" s="94"/>
      <c r="BJ1106" s="94"/>
      <c r="BK1106" s="93"/>
      <c r="BL1106" s="94"/>
      <c r="BM1106" s="95"/>
      <c r="BN1106" s="93"/>
      <c r="BO1106" s="93"/>
      <c r="BP1106" s="42"/>
      <c r="BQ1106" s="119"/>
    </row>
    <row r="1107" spans="1:69" hidden="1" x14ac:dyDescent="0.35">
      <c r="A1107" s="133">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4"/>
      <c r="BI1107" s="94"/>
      <c r="BJ1107" s="94"/>
      <c r="BK1107" s="93"/>
      <c r="BL1107" s="94"/>
      <c r="BM1107" s="95"/>
      <c r="BN1107" s="93"/>
      <c r="BO1107" s="93"/>
      <c r="BP1107" s="42"/>
      <c r="BQ1107" s="119"/>
    </row>
    <row r="1108" spans="1:69" hidden="1" x14ac:dyDescent="0.35">
      <c r="A1108" s="133">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4"/>
      <c r="BI1108" s="94"/>
      <c r="BJ1108" s="94"/>
      <c r="BK1108" s="93"/>
      <c r="BL1108" s="94"/>
      <c r="BM1108" s="95"/>
      <c r="BN1108" s="93"/>
      <c r="BO1108" s="93"/>
      <c r="BP1108" s="42"/>
      <c r="BQ1108" s="119"/>
    </row>
    <row r="1109" spans="1:69" hidden="1" x14ac:dyDescent="0.35">
      <c r="A1109" s="133">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4"/>
      <c r="BI1109" s="94"/>
      <c r="BJ1109" s="94"/>
      <c r="BK1109" s="93"/>
      <c r="BL1109" s="94"/>
      <c r="BM1109" s="95"/>
      <c r="BN1109" s="93"/>
      <c r="BO1109" s="93"/>
      <c r="BP1109" s="42"/>
      <c r="BQ1109" s="119"/>
    </row>
    <row r="1110" spans="1:69" hidden="1" x14ac:dyDescent="0.35">
      <c r="A1110" s="133">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4"/>
      <c r="BI1110" s="94"/>
      <c r="BJ1110" s="94"/>
      <c r="BK1110" s="93"/>
      <c r="BL1110" s="94"/>
      <c r="BM1110" s="95"/>
      <c r="BN1110" s="93"/>
      <c r="BO1110" s="93"/>
      <c r="BP1110" s="42"/>
      <c r="BQ1110" s="119"/>
    </row>
    <row r="1111" spans="1:69" hidden="1" x14ac:dyDescent="0.35">
      <c r="A1111" s="133">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4"/>
      <c r="BI1111" s="94"/>
      <c r="BJ1111" s="94"/>
      <c r="BK1111" s="93"/>
      <c r="BL1111" s="94"/>
      <c r="BM1111" s="95"/>
      <c r="BN1111" s="93"/>
      <c r="BO1111" s="93"/>
      <c r="BP1111" s="42"/>
      <c r="BQ1111" s="119"/>
    </row>
    <row r="1112" spans="1:69" hidden="1" x14ac:dyDescent="0.35">
      <c r="A1112" s="133">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4"/>
      <c r="BI1112" s="94"/>
      <c r="BJ1112" s="94"/>
      <c r="BK1112" s="93"/>
      <c r="BL1112" s="94"/>
      <c r="BM1112" s="95"/>
      <c r="BN1112" s="93"/>
      <c r="BO1112" s="93"/>
      <c r="BP1112" s="42"/>
      <c r="BQ1112" s="119"/>
    </row>
    <row r="1113" spans="1:69" hidden="1" x14ac:dyDescent="0.35">
      <c r="A1113" s="133">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4"/>
      <c r="BI1113" s="94"/>
      <c r="BJ1113" s="94"/>
      <c r="BK1113" s="93"/>
      <c r="BL1113" s="94"/>
      <c r="BM1113" s="95"/>
      <c r="BN1113" s="93"/>
      <c r="BO1113" s="93"/>
      <c r="BP1113" s="42"/>
      <c r="BQ1113" s="119"/>
    </row>
    <row r="1114" spans="1:69" hidden="1" x14ac:dyDescent="0.35">
      <c r="A1114" s="133">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4"/>
      <c r="BI1114" s="94"/>
      <c r="BJ1114" s="94"/>
      <c r="BK1114" s="93"/>
      <c r="BL1114" s="94"/>
      <c r="BM1114" s="95"/>
      <c r="BN1114" s="93"/>
      <c r="BO1114" s="93"/>
      <c r="BP1114" s="42"/>
      <c r="BQ1114" s="119"/>
    </row>
    <row r="1115" spans="1:69" hidden="1" x14ac:dyDescent="0.35">
      <c r="A1115" s="133">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4"/>
      <c r="BI1115" s="94"/>
      <c r="BJ1115" s="94"/>
      <c r="BK1115" s="93"/>
      <c r="BL1115" s="94"/>
      <c r="BM1115" s="95"/>
      <c r="BN1115" s="93"/>
      <c r="BO1115" s="93"/>
      <c r="BP1115" s="42"/>
      <c r="BQ1115" s="119"/>
    </row>
    <row r="1116" spans="1:69" hidden="1" x14ac:dyDescent="0.35">
      <c r="A1116" s="133">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4"/>
      <c r="BI1116" s="94"/>
      <c r="BJ1116" s="94"/>
      <c r="BK1116" s="93"/>
      <c r="BL1116" s="94"/>
      <c r="BM1116" s="95"/>
      <c r="BN1116" s="93"/>
      <c r="BO1116" s="93"/>
      <c r="BP1116" s="42"/>
      <c r="BQ1116" s="119"/>
    </row>
    <row r="1117" spans="1:69" hidden="1" x14ac:dyDescent="0.35">
      <c r="A1117" s="133">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4"/>
      <c r="BI1117" s="94"/>
      <c r="BJ1117" s="94"/>
      <c r="BK1117" s="93"/>
      <c r="BL1117" s="94"/>
      <c r="BM1117" s="95"/>
      <c r="BN1117" s="93"/>
      <c r="BO1117" s="93"/>
      <c r="BP1117" s="42"/>
      <c r="BQ1117" s="119"/>
    </row>
    <row r="1118" spans="1:69" hidden="1" x14ac:dyDescent="0.35">
      <c r="A1118" s="133">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4"/>
      <c r="BI1118" s="94"/>
      <c r="BJ1118" s="94"/>
      <c r="BK1118" s="93"/>
      <c r="BL1118" s="94"/>
      <c r="BM1118" s="95"/>
      <c r="BN1118" s="93"/>
      <c r="BO1118" s="93"/>
      <c r="BP1118" s="42"/>
      <c r="BQ1118" s="119"/>
    </row>
    <row r="1119" spans="1:69" hidden="1" x14ac:dyDescent="0.35">
      <c r="A1119" s="133">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4"/>
      <c r="BI1119" s="94"/>
      <c r="BJ1119" s="94"/>
      <c r="BK1119" s="93"/>
      <c r="BL1119" s="94"/>
      <c r="BM1119" s="95"/>
      <c r="BN1119" s="93"/>
      <c r="BO1119" s="93"/>
      <c r="BP1119" s="42"/>
      <c r="BQ1119" s="119"/>
    </row>
    <row r="1120" spans="1:69" hidden="1" x14ac:dyDescent="0.35">
      <c r="A1120" s="133">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4"/>
      <c r="BI1120" s="94"/>
      <c r="BJ1120" s="94"/>
      <c r="BK1120" s="93"/>
      <c r="BL1120" s="94"/>
      <c r="BM1120" s="95"/>
      <c r="BN1120" s="93"/>
      <c r="BO1120" s="93"/>
      <c r="BP1120" s="42"/>
      <c r="BQ1120" s="119"/>
    </row>
    <row r="1121" spans="1:69" hidden="1" x14ac:dyDescent="0.35">
      <c r="A1121" s="133">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4"/>
      <c r="BI1121" s="94"/>
      <c r="BJ1121" s="94"/>
      <c r="BK1121" s="93"/>
      <c r="BL1121" s="94"/>
      <c r="BM1121" s="95"/>
      <c r="BN1121" s="93"/>
      <c r="BO1121" s="93"/>
      <c r="BP1121" s="42"/>
      <c r="BQ1121" s="119"/>
    </row>
    <row r="1122" spans="1:69" ht="22.75" hidden="1" customHeight="1" x14ac:dyDescent="0.35">
      <c r="A1122" s="133">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4"/>
      <c r="BI1122" s="94"/>
      <c r="BJ1122" s="94"/>
      <c r="BK1122" s="93"/>
      <c r="BL1122" s="94"/>
      <c r="BM1122" s="95"/>
      <c r="BN1122" s="93"/>
      <c r="BO1122" s="93"/>
      <c r="BP1122" s="42"/>
      <c r="BQ1122" s="119"/>
    </row>
    <row r="1123" spans="1:69" hidden="1" x14ac:dyDescent="0.35">
      <c r="A1123" s="133">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4"/>
      <c r="BI1123" s="94"/>
      <c r="BJ1123" s="94"/>
      <c r="BK1123" s="93"/>
      <c r="BL1123" s="94"/>
      <c r="BM1123" s="95"/>
      <c r="BN1123" s="93"/>
      <c r="BO1123" s="93"/>
      <c r="BP1123" s="42"/>
      <c r="BQ1123" s="119"/>
    </row>
    <row r="1124" spans="1:69" hidden="1" x14ac:dyDescent="0.35">
      <c r="A1124" s="133">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4"/>
      <c r="BI1124" s="94"/>
      <c r="BJ1124" s="94"/>
      <c r="BK1124" s="93"/>
      <c r="BL1124" s="94"/>
      <c r="BM1124" s="95"/>
      <c r="BN1124" s="93"/>
      <c r="BO1124" s="93"/>
      <c r="BP1124" s="42"/>
      <c r="BQ1124" s="119"/>
    </row>
    <row r="1125" spans="1:69" hidden="1" x14ac:dyDescent="0.35">
      <c r="A1125" s="133">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4"/>
      <c r="BI1125" s="94"/>
      <c r="BJ1125" s="94"/>
      <c r="BK1125" s="93"/>
      <c r="BL1125" s="94"/>
      <c r="BM1125" s="95"/>
      <c r="BN1125" s="93"/>
      <c r="BO1125" s="93"/>
      <c r="BP1125" s="42"/>
      <c r="BQ1125" s="119"/>
    </row>
    <row r="1126" spans="1:69" hidden="1" x14ac:dyDescent="0.35">
      <c r="A1126" s="133">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4"/>
      <c r="BI1126" s="94"/>
      <c r="BJ1126" s="94"/>
      <c r="BK1126" s="93"/>
      <c r="BL1126" s="94"/>
      <c r="BM1126" s="95"/>
      <c r="BN1126" s="93"/>
      <c r="BO1126" s="93"/>
      <c r="BP1126" s="42"/>
      <c r="BQ1126" s="119"/>
    </row>
    <row r="1127" spans="1:69" hidden="1" x14ac:dyDescent="0.35">
      <c r="A1127" s="133">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4"/>
      <c r="BI1127" s="94"/>
      <c r="BJ1127" s="94"/>
      <c r="BK1127" s="93"/>
      <c r="BL1127" s="94"/>
      <c r="BM1127" s="95"/>
      <c r="BN1127" s="93"/>
      <c r="BO1127" s="93"/>
      <c r="BP1127" s="42"/>
      <c r="BQ1127" s="119"/>
    </row>
    <row r="1128" spans="1:69" hidden="1" x14ac:dyDescent="0.35">
      <c r="A1128" s="133">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4"/>
      <c r="BI1128" s="94"/>
      <c r="BJ1128" s="94"/>
      <c r="BK1128" s="93"/>
      <c r="BL1128" s="94"/>
      <c r="BM1128" s="95"/>
      <c r="BN1128" s="93"/>
      <c r="BO1128" s="93"/>
      <c r="BP1128" s="42"/>
      <c r="BQ1128" s="119"/>
    </row>
    <row r="1129" spans="1:69" hidden="1" x14ac:dyDescent="0.35">
      <c r="A1129" s="133">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4"/>
      <c r="BI1129" s="94"/>
      <c r="BJ1129" s="94"/>
      <c r="BK1129" s="93"/>
      <c r="BL1129" s="94"/>
      <c r="BM1129" s="95"/>
      <c r="BN1129" s="93"/>
      <c r="BO1129" s="93"/>
      <c r="BP1129" s="42"/>
      <c r="BQ1129" s="119"/>
    </row>
    <row r="1130" spans="1:69" hidden="1" x14ac:dyDescent="0.35">
      <c r="A1130" s="133">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4"/>
      <c r="BI1130" s="94"/>
      <c r="BJ1130" s="94"/>
      <c r="BK1130" s="93"/>
      <c r="BL1130" s="94"/>
      <c r="BM1130" s="95"/>
      <c r="BN1130" s="93"/>
      <c r="BO1130" s="93"/>
      <c r="BP1130" s="42"/>
      <c r="BQ1130" s="119"/>
    </row>
    <row r="1131" spans="1:69" hidden="1" x14ac:dyDescent="0.35">
      <c r="A1131" s="133">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4"/>
      <c r="BI1131" s="94"/>
      <c r="BJ1131" s="94"/>
      <c r="BK1131" s="93"/>
      <c r="BL1131" s="94"/>
      <c r="BM1131" s="95"/>
      <c r="BN1131" s="93"/>
      <c r="BO1131" s="93"/>
      <c r="BP1131" s="42"/>
      <c r="BQ1131" s="119"/>
    </row>
    <row r="1132" spans="1:69" hidden="1" x14ac:dyDescent="0.35">
      <c r="A1132" s="133">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4"/>
      <c r="BI1132" s="94"/>
      <c r="BJ1132" s="94"/>
      <c r="BK1132" s="93"/>
      <c r="BL1132" s="94"/>
      <c r="BM1132" s="95"/>
      <c r="BN1132" s="93"/>
      <c r="BO1132" s="93"/>
      <c r="BP1132" s="42"/>
      <c r="BQ1132" s="119"/>
    </row>
    <row r="1133" spans="1:69" hidden="1" x14ac:dyDescent="0.35">
      <c r="A1133" s="133">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4"/>
      <c r="BI1133" s="94"/>
      <c r="BJ1133" s="94"/>
      <c r="BK1133" s="93"/>
      <c r="BL1133" s="94"/>
      <c r="BM1133" s="95"/>
      <c r="BN1133" s="93"/>
      <c r="BO1133" s="93"/>
      <c r="BP1133" s="42"/>
      <c r="BQ1133" s="119"/>
    </row>
    <row r="1134" spans="1:69" hidden="1" x14ac:dyDescent="0.35">
      <c r="A1134" s="133">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4"/>
      <c r="BI1134" s="94"/>
      <c r="BJ1134" s="94"/>
      <c r="BK1134" s="93"/>
      <c r="BL1134" s="94"/>
      <c r="BM1134" s="95"/>
      <c r="BN1134" s="93"/>
      <c r="BO1134" s="93"/>
      <c r="BP1134" s="42"/>
      <c r="BQ1134" s="119"/>
    </row>
    <row r="1135" spans="1:69" hidden="1" x14ac:dyDescent="0.35">
      <c r="A1135" s="133">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4"/>
      <c r="BI1135" s="94"/>
      <c r="BJ1135" s="94"/>
      <c r="BK1135" s="93"/>
      <c r="BL1135" s="94"/>
      <c r="BM1135" s="95"/>
      <c r="BN1135" s="93"/>
      <c r="BO1135" s="93"/>
      <c r="BP1135" s="42"/>
      <c r="BQ1135" s="119"/>
    </row>
    <row r="1136" spans="1:69" hidden="1" x14ac:dyDescent="0.35">
      <c r="A1136" s="133">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4"/>
      <c r="BI1136" s="94"/>
      <c r="BJ1136" s="94"/>
      <c r="BK1136" s="93"/>
      <c r="BL1136" s="94"/>
      <c r="BM1136" s="95"/>
      <c r="BN1136" s="93"/>
      <c r="BO1136" s="93"/>
      <c r="BP1136" s="42"/>
      <c r="BQ1136" s="119"/>
    </row>
    <row r="1137" spans="1:69" hidden="1" x14ac:dyDescent="0.35">
      <c r="A1137" s="133">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4"/>
      <c r="BI1137" s="94"/>
      <c r="BJ1137" s="94"/>
      <c r="BK1137" s="93"/>
      <c r="BL1137" s="94"/>
      <c r="BM1137" s="95"/>
      <c r="BN1137" s="93"/>
      <c r="BO1137" s="93"/>
      <c r="BP1137" s="42"/>
      <c r="BQ1137" s="119"/>
    </row>
    <row r="1138" spans="1:69" hidden="1" x14ac:dyDescent="0.35">
      <c r="A1138" s="133">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4"/>
      <c r="BI1138" s="94"/>
      <c r="BJ1138" s="94"/>
      <c r="BK1138" s="93"/>
      <c r="BL1138" s="94"/>
      <c r="BM1138" s="95"/>
      <c r="BN1138" s="93"/>
      <c r="BO1138" s="93"/>
      <c r="BP1138" s="42"/>
      <c r="BQ1138" s="119"/>
    </row>
    <row r="1139" spans="1:69" ht="22.75" hidden="1" customHeight="1" x14ac:dyDescent="0.35">
      <c r="A1139" s="133">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4"/>
      <c r="BI1139" s="94"/>
      <c r="BJ1139" s="94"/>
      <c r="BK1139" s="93"/>
      <c r="BL1139" s="94"/>
      <c r="BM1139" s="95"/>
      <c r="BN1139" s="93"/>
      <c r="BO1139" s="93"/>
      <c r="BP1139" s="42"/>
      <c r="BQ1139" s="119"/>
    </row>
    <row r="1140" spans="1:69" hidden="1" x14ac:dyDescent="0.35">
      <c r="A1140" s="133">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4"/>
      <c r="BI1140" s="94"/>
      <c r="BJ1140" s="94"/>
      <c r="BK1140" s="93"/>
      <c r="BL1140" s="94"/>
      <c r="BM1140" s="95"/>
      <c r="BN1140" s="93"/>
      <c r="BO1140" s="93"/>
      <c r="BP1140" s="42"/>
      <c r="BQ1140" s="119"/>
    </row>
    <row r="1141" spans="1:69" hidden="1" x14ac:dyDescent="0.35">
      <c r="A1141" s="133">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4"/>
      <c r="BI1141" s="94"/>
      <c r="BJ1141" s="94"/>
      <c r="BK1141" s="93"/>
      <c r="BL1141" s="94"/>
      <c r="BM1141" s="95"/>
      <c r="BN1141" s="93"/>
      <c r="BO1141" s="93"/>
      <c r="BP1141" s="42"/>
      <c r="BQ1141" s="119"/>
    </row>
    <row r="1142" spans="1:69" hidden="1" x14ac:dyDescent="0.35">
      <c r="A1142" s="133">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4"/>
      <c r="BI1142" s="94"/>
      <c r="BJ1142" s="94"/>
      <c r="BK1142" s="93"/>
      <c r="BL1142" s="94"/>
      <c r="BM1142" s="95"/>
      <c r="BN1142" s="93"/>
      <c r="BO1142" s="93"/>
      <c r="BP1142" s="42"/>
      <c r="BQ1142" s="119"/>
    </row>
    <row r="1143" spans="1:69" hidden="1" x14ac:dyDescent="0.35">
      <c r="A1143" s="133">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4"/>
      <c r="BI1143" s="94"/>
      <c r="BJ1143" s="94"/>
      <c r="BK1143" s="93"/>
      <c r="BL1143" s="94"/>
      <c r="BM1143" s="95"/>
      <c r="BN1143" s="93"/>
      <c r="BO1143" s="93"/>
      <c r="BP1143" s="42"/>
      <c r="BQ1143" s="119"/>
    </row>
    <row r="1144" spans="1:69" hidden="1" x14ac:dyDescent="0.35">
      <c r="A1144" s="133">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4"/>
      <c r="BI1144" s="94"/>
      <c r="BJ1144" s="94"/>
      <c r="BK1144" s="93"/>
      <c r="BL1144" s="94"/>
      <c r="BM1144" s="95"/>
      <c r="BN1144" s="93"/>
      <c r="BO1144" s="93"/>
      <c r="BP1144" s="42"/>
      <c r="BQ1144" s="119"/>
    </row>
    <row r="1145" spans="1:69" hidden="1" x14ac:dyDescent="0.35">
      <c r="A1145" s="133">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4"/>
      <c r="BI1145" s="94"/>
      <c r="BJ1145" s="94"/>
      <c r="BK1145" s="93"/>
      <c r="BL1145" s="94"/>
      <c r="BM1145" s="95"/>
      <c r="BN1145" s="93"/>
      <c r="BO1145" s="93"/>
      <c r="BP1145" s="42"/>
      <c r="BQ1145" s="119"/>
    </row>
    <row r="1146" spans="1:69" hidden="1" x14ac:dyDescent="0.35">
      <c r="A1146" s="133">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4"/>
      <c r="BI1146" s="94"/>
      <c r="BJ1146" s="94"/>
      <c r="BK1146" s="93"/>
      <c r="BL1146" s="94"/>
      <c r="BM1146" s="95"/>
      <c r="BN1146" s="93"/>
      <c r="BO1146" s="93"/>
      <c r="BP1146" s="42"/>
      <c r="BQ1146" s="119"/>
    </row>
    <row r="1147" spans="1:69" ht="34.25" hidden="1" customHeight="1" x14ac:dyDescent="0.35">
      <c r="A1147" s="133">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4"/>
      <c r="BI1147" s="94"/>
      <c r="BJ1147" s="94"/>
      <c r="BK1147" s="93"/>
      <c r="BL1147" s="94"/>
      <c r="BM1147" s="95"/>
      <c r="BN1147" s="93"/>
      <c r="BO1147" s="93"/>
      <c r="BP1147" s="42"/>
      <c r="BQ1147" s="119"/>
    </row>
    <row r="1148" spans="1:69" hidden="1" x14ac:dyDescent="0.35">
      <c r="A1148" s="133">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4"/>
      <c r="BI1148" s="94"/>
      <c r="BJ1148" s="94"/>
      <c r="BK1148" s="93"/>
      <c r="BL1148" s="94"/>
      <c r="BM1148" s="95"/>
      <c r="BN1148" s="93"/>
      <c r="BO1148" s="93"/>
      <c r="BP1148" s="42"/>
      <c r="BQ1148" s="119"/>
    </row>
    <row r="1149" spans="1:69" hidden="1" x14ac:dyDescent="0.35">
      <c r="A1149" s="133">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4"/>
      <c r="BI1149" s="94"/>
      <c r="BJ1149" s="94"/>
      <c r="BK1149" s="93"/>
      <c r="BL1149" s="94"/>
      <c r="BM1149" s="95"/>
      <c r="BN1149" s="93"/>
      <c r="BO1149" s="93"/>
      <c r="BP1149" s="42"/>
      <c r="BQ1149" s="119"/>
    </row>
    <row r="1150" spans="1:69" hidden="1" x14ac:dyDescent="0.35">
      <c r="A1150" s="133">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4"/>
      <c r="BI1150" s="94"/>
      <c r="BJ1150" s="94"/>
      <c r="BK1150" s="93"/>
      <c r="BL1150" s="94"/>
      <c r="BM1150" s="95"/>
      <c r="BN1150" s="93"/>
      <c r="BO1150" s="93"/>
      <c r="BP1150" s="42"/>
      <c r="BQ1150" s="119"/>
    </row>
    <row r="1151" spans="1:69" ht="34.25" hidden="1" customHeight="1" x14ac:dyDescent="0.35">
      <c r="A1151" s="133">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4"/>
      <c r="BI1151" s="94"/>
      <c r="BJ1151" s="94"/>
      <c r="BK1151" s="93"/>
      <c r="BL1151" s="94"/>
      <c r="BM1151" s="95"/>
      <c r="BN1151" s="93"/>
      <c r="BO1151" s="93"/>
      <c r="BP1151" s="42"/>
      <c r="BQ1151" s="119"/>
    </row>
    <row r="1152" spans="1:69" ht="34.25" hidden="1" customHeight="1" x14ac:dyDescent="0.35">
      <c r="A1152" s="133">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4"/>
      <c r="BI1152" s="94"/>
      <c r="BJ1152" s="94"/>
      <c r="BK1152" s="93"/>
      <c r="BL1152" s="94"/>
      <c r="BM1152" s="95"/>
      <c r="BN1152" s="93"/>
      <c r="BO1152" s="93"/>
      <c r="BP1152" s="42"/>
      <c r="BQ1152" s="119"/>
    </row>
    <row r="1153" spans="1:69" ht="34.25" hidden="1" customHeight="1" x14ac:dyDescent="0.35">
      <c r="A1153" s="133">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4"/>
      <c r="BI1153" s="94"/>
      <c r="BJ1153" s="94"/>
      <c r="BK1153" s="93"/>
      <c r="BL1153" s="94"/>
      <c r="BM1153" s="95"/>
      <c r="BN1153" s="93"/>
      <c r="BO1153" s="93"/>
      <c r="BP1153" s="42"/>
      <c r="BQ1153" s="119"/>
    </row>
    <row r="1154" spans="1:69" ht="34.25" hidden="1" customHeight="1" x14ac:dyDescent="0.35">
      <c r="A1154" s="133">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4"/>
      <c r="BI1154" s="94"/>
      <c r="BJ1154" s="94"/>
      <c r="BK1154" s="93"/>
      <c r="BL1154" s="94"/>
      <c r="BM1154" s="95"/>
      <c r="BN1154" s="93"/>
      <c r="BO1154" s="93"/>
      <c r="BP1154" s="42"/>
      <c r="BQ1154" s="119"/>
    </row>
    <row r="1155" spans="1:69" ht="34.25" hidden="1" customHeight="1" x14ac:dyDescent="0.35">
      <c r="A1155" s="133">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4"/>
      <c r="BI1155" s="94"/>
      <c r="BJ1155" s="94"/>
      <c r="BK1155" s="93"/>
      <c r="BL1155" s="94"/>
      <c r="BM1155" s="95"/>
      <c r="BN1155" s="93"/>
      <c r="BO1155" s="93"/>
      <c r="BP1155" s="42"/>
      <c r="BQ1155" s="119"/>
    </row>
    <row r="1156" spans="1:69" hidden="1" x14ac:dyDescent="0.35">
      <c r="A1156" s="133">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4"/>
      <c r="BI1156" s="94"/>
      <c r="BJ1156" s="94"/>
      <c r="BK1156" s="93"/>
      <c r="BL1156" s="94"/>
      <c r="BM1156" s="95"/>
      <c r="BN1156" s="93"/>
      <c r="BO1156" s="93"/>
      <c r="BP1156" s="42"/>
      <c r="BQ1156" s="119"/>
    </row>
    <row r="1157" spans="1:69" hidden="1" x14ac:dyDescent="0.35">
      <c r="A1157" s="133">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4"/>
      <c r="BI1157" s="94"/>
      <c r="BJ1157" s="94"/>
      <c r="BK1157" s="93"/>
      <c r="BL1157" s="94"/>
      <c r="BM1157" s="95"/>
      <c r="BN1157" s="93"/>
      <c r="BO1157" s="93"/>
      <c r="BP1157" s="42"/>
      <c r="BQ1157" s="119"/>
    </row>
    <row r="1158" spans="1:69" hidden="1" x14ac:dyDescent="0.35">
      <c r="A1158" s="133">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4"/>
      <c r="BI1158" s="94"/>
      <c r="BJ1158" s="94"/>
      <c r="BK1158" s="93"/>
      <c r="BL1158" s="94"/>
      <c r="BM1158" s="95"/>
      <c r="BN1158" s="93"/>
      <c r="BO1158" s="93"/>
      <c r="BP1158" s="42"/>
      <c r="BQ1158" s="119"/>
    </row>
    <row r="1159" spans="1:69" hidden="1" x14ac:dyDescent="0.35">
      <c r="A1159" s="133">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4"/>
      <c r="BI1159" s="94"/>
      <c r="BJ1159" s="94"/>
      <c r="BK1159" s="93"/>
      <c r="BL1159" s="94"/>
      <c r="BM1159" s="95"/>
      <c r="BN1159" s="93"/>
      <c r="BO1159" s="93"/>
      <c r="BP1159" s="42"/>
      <c r="BQ1159" s="119"/>
    </row>
    <row r="1160" spans="1:69" hidden="1" x14ac:dyDescent="0.35">
      <c r="A1160" s="133">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4"/>
      <c r="BI1160" s="94"/>
      <c r="BJ1160" s="94"/>
      <c r="BK1160" s="93"/>
      <c r="BL1160" s="94"/>
      <c r="BM1160" s="95"/>
      <c r="BN1160" s="93"/>
      <c r="BO1160" s="93"/>
      <c r="BP1160" s="42"/>
      <c r="BQ1160" s="119"/>
    </row>
    <row r="1161" spans="1:69" hidden="1" x14ac:dyDescent="0.35">
      <c r="A1161" s="133">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4"/>
      <c r="BI1161" s="94"/>
      <c r="BJ1161" s="94"/>
      <c r="BK1161" s="93"/>
      <c r="BL1161" s="94"/>
      <c r="BM1161" s="95"/>
      <c r="BN1161" s="93"/>
      <c r="BO1161" s="93"/>
      <c r="BP1161" s="42"/>
      <c r="BQ1161" s="119"/>
    </row>
    <row r="1162" spans="1:69" hidden="1" x14ac:dyDescent="0.35">
      <c r="A1162" s="133">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4"/>
      <c r="BI1162" s="94"/>
      <c r="BJ1162" s="94"/>
      <c r="BK1162" s="93"/>
      <c r="BL1162" s="94"/>
      <c r="BM1162" s="95"/>
      <c r="BN1162" s="93"/>
      <c r="BO1162" s="93"/>
      <c r="BP1162" s="42"/>
      <c r="BQ1162" s="119"/>
    </row>
    <row r="1163" spans="1:69" hidden="1" x14ac:dyDescent="0.35">
      <c r="A1163" s="133">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4"/>
      <c r="BI1163" s="94"/>
      <c r="BJ1163" s="94"/>
      <c r="BK1163" s="93"/>
      <c r="BL1163" s="94"/>
      <c r="BM1163" s="95"/>
      <c r="BN1163" s="93"/>
      <c r="BO1163" s="93"/>
      <c r="BP1163" s="42"/>
      <c r="BQ1163" s="119"/>
    </row>
    <row r="1164" spans="1:69" hidden="1" x14ac:dyDescent="0.35">
      <c r="A1164" s="133">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4"/>
      <c r="BI1164" s="94"/>
      <c r="BJ1164" s="94"/>
      <c r="BK1164" s="93"/>
      <c r="BL1164" s="94"/>
      <c r="BM1164" s="95"/>
      <c r="BN1164" s="93"/>
      <c r="BO1164" s="93"/>
      <c r="BP1164" s="42"/>
      <c r="BQ1164" s="119"/>
    </row>
    <row r="1165" spans="1:69" hidden="1" x14ac:dyDescent="0.35">
      <c r="A1165" s="133">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4"/>
      <c r="BI1165" s="94"/>
      <c r="BJ1165" s="94"/>
      <c r="BK1165" s="93"/>
      <c r="BL1165" s="94"/>
      <c r="BM1165" s="95"/>
      <c r="BN1165" s="93"/>
      <c r="BO1165" s="93"/>
      <c r="BP1165" s="42"/>
      <c r="BQ1165" s="119"/>
    </row>
    <row r="1166" spans="1:69" hidden="1" x14ac:dyDescent="0.35">
      <c r="A1166" s="133">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4"/>
      <c r="BI1166" s="94"/>
      <c r="BJ1166" s="94"/>
      <c r="BK1166" s="93"/>
      <c r="BL1166" s="94"/>
      <c r="BM1166" s="95"/>
      <c r="BN1166" s="93"/>
      <c r="BO1166" s="93"/>
      <c r="BP1166" s="42"/>
      <c r="BQ1166" s="119"/>
    </row>
    <row r="1167" spans="1:69" hidden="1" x14ac:dyDescent="0.35">
      <c r="A1167" s="133">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4"/>
      <c r="BI1167" s="94"/>
      <c r="BJ1167" s="94"/>
      <c r="BK1167" s="93"/>
      <c r="BL1167" s="94"/>
      <c r="BM1167" s="95"/>
      <c r="BN1167" s="93"/>
      <c r="BO1167" s="93"/>
      <c r="BP1167" s="42"/>
      <c r="BQ1167" s="119"/>
    </row>
    <row r="1168" spans="1:69" hidden="1" x14ac:dyDescent="0.35">
      <c r="A1168" s="133">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4"/>
      <c r="BI1168" s="94"/>
      <c r="BJ1168" s="94"/>
      <c r="BK1168" s="93"/>
      <c r="BL1168" s="94"/>
      <c r="BM1168" s="95"/>
      <c r="BN1168" s="93"/>
      <c r="BO1168" s="93"/>
      <c r="BP1168" s="42"/>
      <c r="BQ1168" s="119"/>
    </row>
    <row r="1169" spans="1:69" hidden="1" x14ac:dyDescent="0.35">
      <c r="A1169" s="133">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4"/>
      <c r="BI1169" s="94"/>
      <c r="BJ1169" s="94"/>
      <c r="BK1169" s="93"/>
      <c r="BL1169" s="94"/>
      <c r="BM1169" s="95"/>
      <c r="BN1169" s="93"/>
      <c r="BO1169" s="93"/>
      <c r="BP1169" s="42"/>
      <c r="BQ1169" s="119"/>
    </row>
    <row r="1170" spans="1:69" hidden="1" x14ac:dyDescent="0.35">
      <c r="A1170" s="133">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4"/>
      <c r="BI1170" s="94"/>
      <c r="BJ1170" s="94"/>
      <c r="BK1170" s="93"/>
      <c r="BL1170" s="94"/>
      <c r="BM1170" s="95"/>
      <c r="BN1170" s="93"/>
      <c r="BO1170" s="93"/>
      <c r="BP1170" s="42"/>
      <c r="BQ1170" s="119"/>
    </row>
    <row r="1171" spans="1:69" ht="34.25" hidden="1" customHeight="1" x14ac:dyDescent="0.35">
      <c r="A1171" s="133">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4"/>
      <c r="BI1171" s="94"/>
      <c r="BJ1171" s="94"/>
      <c r="BK1171" s="93"/>
      <c r="BL1171" s="94"/>
      <c r="BM1171" s="95"/>
      <c r="BN1171" s="93"/>
      <c r="BO1171" s="93"/>
      <c r="BP1171" s="42"/>
      <c r="BQ1171" s="119"/>
    </row>
    <row r="1172" spans="1:69" hidden="1" x14ac:dyDescent="0.35">
      <c r="A1172" s="133">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4"/>
      <c r="BI1172" s="94"/>
      <c r="BJ1172" s="94"/>
      <c r="BK1172" s="93"/>
      <c r="BL1172" s="94"/>
      <c r="BM1172" s="95"/>
      <c r="BN1172" s="93"/>
      <c r="BO1172" s="93"/>
      <c r="BP1172" s="42"/>
      <c r="BQ1172" s="119"/>
    </row>
    <row r="1173" spans="1:69" ht="34.25" hidden="1" customHeight="1" x14ac:dyDescent="0.35">
      <c r="A1173" s="133">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4"/>
      <c r="BI1173" s="94"/>
      <c r="BJ1173" s="94"/>
      <c r="BK1173" s="93"/>
      <c r="BL1173" s="94"/>
      <c r="BM1173" s="95"/>
      <c r="BN1173" s="93"/>
      <c r="BO1173" s="93"/>
      <c r="BP1173" s="42"/>
      <c r="BQ1173" s="119"/>
    </row>
    <row r="1174" spans="1:69" hidden="1" x14ac:dyDescent="0.35">
      <c r="A1174" s="133">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4"/>
      <c r="BI1174" s="94"/>
      <c r="BJ1174" s="94"/>
      <c r="BK1174" s="93"/>
      <c r="BL1174" s="94"/>
      <c r="BM1174" s="95"/>
      <c r="BN1174" s="93"/>
      <c r="BO1174" s="93"/>
      <c r="BP1174" s="42"/>
      <c r="BQ1174" s="119"/>
    </row>
    <row r="1175" spans="1:69" hidden="1" x14ac:dyDescent="0.35">
      <c r="A1175" s="133">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4"/>
      <c r="BI1175" s="94"/>
      <c r="BJ1175" s="94"/>
      <c r="BK1175" s="93"/>
      <c r="BL1175" s="94"/>
      <c r="BM1175" s="95"/>
      <c r="BN1175" s="93"/>
      <c r="BO1175" s="93"/>
      <c r="BP1175" s="42"/>
      <c r="BQ1175" s="119"/>
    </row>
    <row r="1176" spans="1:69" hidden="1" x14ac:dyDescent="0.35">
      <c r="A1176" s="133">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4"/>
      <c r="BI1176" s="94"/>
      <c r="BJ1176" s="94"/>
      <c r="BK1176" s="93"/>
      <c r="BL1176" s="94"/>
      <c r="BM1176" s="95"/>
      <c r="BN1176" s="93"/>
      <c r="BO1176" s="93"/>
      <c r="BP1176" s="42"/>
      <c r="BQ1176" s="119"/>
    </row>
    <row r="1177" spans="1:69" hidden="1" x14ac:dyDescent="0.35">
      <c r="A1177" s="133">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4"/>
      <c r="BI1177" s="94"/>
      <c r="BJ1177" s="94"/>
      <c r="BK1177" s="93"/>
      <c r="BL1177" s="94"/>
      <c r="BM1177" s="95"/>
      <c r="BN1177" s="93"/>
      <c r="BO1177" s="93"/>
      <c r="BP1177" s="42"/>
      <c r="BQ1177" s="119"/>
    </row>
    <row r="1178" spans="1:69" ht="34.25" hidden="1" customHeight="1" x14ac:dyDescent="0.35">
      <c r="A1178" s="133">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4"/>
      <c r="BI1178" s="94"/>
      <c r="BJ1178" s="94"/>
      <c r="BK1178" s="93"/>
      <c r="BL1178" s="94"/>
      <c r="BM1178" s="95"/>
      <c r="BN1178" s="93"/>
      <c r="BO1178" s="93"/>
      <c r="BP1178" s="42"/>
      <c r="BQ1178" s="119"/>
    </row>
    <row r="1179" spans="1:69" ht="34.25" hidden="1" customHeight="1" x14ac:dyDescent="0.35">
      <c r="A1179" s="133">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4"/>
      <c r="BI1179" s="94"/>
      <c r="BJ1179" s="94"/>
      <c r="BK1179" s="93"/>
      <c r="BL1179" s="94"/>
      <c r="BM1179" s="95"/>
      <c r="BN1179" s="93"/>
      <c r="BO1179" s="93"/>
      <c r="BP1179" s="42"/>
      <c r="BQ1179" s="119"/>
    </row>
    <row r="1180" spans="1:69" ht="34.25" hidden="1" customHeight="1" x14ac:dyDescent="0.35">
      <c r="A1180" s="133">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4"/>
      <c r="BI1180" s="94"/>
      <c r="BJ1180" s="94"/>
      <c r="BK1180" s="93"/>
      <c r="BL1180" s="94"/>
      <c r="BM1180" s="95"/>
      <c r="BN1180" s="93"/>
      <c r="BO1180" s="93"/>
      <c r="BP1180" s="42"/>
      <c r="BQ1180" s="119"/>
    </row>
    <row r="1181" spans="1:69" hidden="1" x14ac:dyDescent="0.35">
      <c r="A1181" s="133">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4"/>
      <c r="BI1181" s="94"/>
      <c r="BJ1181" s="94"/>
      <c r="BK1181" s="93"/>
      <c r="BL1181" s="94"/>
      <c r="BM1181" s="95"/>
      <c r="BN1181" s="93"/>
      <c r="BO1181" s="93"/>
      <c r="BP1181" s="42"/>
      <c r="BQ1181" s="119"/>
    </row>
    <row r="1182" spans="1:69" hidden="1" x14ac:dyDescent="0.35">
      <c r="A1182" s="133">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4"/>
      <c r="BI1182" s="94"/>
      <c r="BJ1182" s="94"/>
      <c r="BK1182" s="93"/>
      <c r="BL1182" s="94"/>
      <c r="BM1182" s="95"/>
      <c r="BN1182" s="93"/>
      <c r="BO1182" s="93"/>
      <c r="BP1182" s="42"/>
      <c r="BQ1182" s="119"/>
    </row>
    <row r="1183" spans="1:69" hidden="1" x14ac:dyDescent="0.35">
      <c r="A1183" s="133">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4"/>
      <c r="BI1183" s="94"/>
      <c r="BJ1183" s="94"/>
      <c r="BK1183" s="93"/>
      <c r="BL1183" s="94"/>
      <c r="BM1183" s="95"/>
      <c r="BN1183" s="93"/>
      <c r="BO1183" s="93"/>
      <c r="BP1183" s="42"/>
      <c r="BQ1183" s="119"/>
    </row>
    <row r="1184" spans="1:69" hidden="1" x14ac:dyDescent="0.35">
      <c r="A1184" s="133">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4"/>
      <c r="BI1184" s="94"/>
      <c r="BJ1184" s="94"/>
      <c r="BK1184" s="93"/>
      <c r="BL1184" s="94"/>
      <c r="BM1184" s="95"/>
      <c r="BN1184" s="93"/>
      <c r="BO1184" s="93"/>
      <c r="BP1184" s="42"/>
      <c r="BQ1184" s="119"/>
    </row>
    <row r="1185" spans="1:69" hidden="1" x14ac:dyDescent="0.35">
      <c r="A1185" s="133">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4"/>
      <c r="BI1185" s="94"/>
      <c r="BJ1185" s="94"/>
      <c r="BK1185" s="93"/>
      <c r="BL1185" s="94"/>
      <c r="BM1185" s="95"/>
      <c r="BN1185" s="93"/>
      <c r="BO1185" s="93"/>
      <c r="BP1185" s="42"/>
      <c r="BQ1185" s="119"/>
    </row>
    <row r="1186" spans="1:69" hidden="1" x14ac:dyDescent="0.35">
      <c r="A1186" s="133">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4"/>
      <c r="BI1186" s="94"/>
      <c r="BJ1186" s="94"/>
      <c r="BK1186" s="93"/>
      <c r="BL1186" s="94"/>
      <c r="BM1186" s="95"/>
      <c r="BN1186" s="93"/>
      <c r="BO1186" s="93"/>
      <c r="BP1186" s="42"/>
      <c r="BQ1186" s="119"/>
    </row>
    <row r="1187" spans="1:69" hidden="1" x14ac:dyDescent="0.35">
      <c r="A1187" s="133">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4"/>
      <c r="BI1187" s="94"/>
      <c r="BJ1187" s="94"/>
      <c r="BK1187" s="93"/>
      <c r="BL1187" s="94"/>
      <c r="BM1187" s="95"/>
      <c r="BN1187" s="93"/>
      <c r="BO1187" s="93"/>
      <c r="BP1187" s="42"/>
      <c r="BQ1187" s="119"/>
    </row>
    <row r="1188" spans="1:69" hidden="1" x14ac:dyDescent="0.35">
      <c r="A1188" s="133">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4"/>
      <c r="BI1188" s="94"/>
      <c r="BJ1188" s="94"/>
      <c r="BK1188" s="93"/>
      <c r="BL1188" s="94"/>
      <c r="BM1188" s="95"/>
      <c r="BN1188" s="93"/>
      <c r="BO1188" s="93"/>
      <c r="BP1188" s="42"/>
      <c r="BQ1188" s="119"/>
    </row>
    <row r="1189" spans="1:69" hidden="1" x14ac:dyDescent="0.35">
      <c r="A1189" s="133">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4"/>
      <c r="BI1189" s="94"/>
      <c r="BJ1189" s="94"/>
      <c r="BK1189" s="93"/>
      <c r="BL1189" s="94"/>
      <c r="BM1189" s="95"/>
      <c r="BN1189" s="93"/>
      <c r="BO1189" s="93"/>
      <c r="BP1189" s="42"/>
      <c r="BQ1189" s="119"/>
    </row>
    <row r="1190" spans="1:69" hidden="1" x14ac:dyDescent="0.35">
      <c r="A1190" s="133">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4"/>
      <c r="BI1190" s="94"/>
      <c r="BJ1190" s="94"/>
      <c r="BK1190" s="93"/>
      <c r="BL1190" s="94"/>
      <c r="BM1190" s="95"/>
      <c r="BN1190" s="93"/>
      <c r="BO1190" s="93"/>
      <c r="BP1190" s="42"/>
      <c r="BQ1190" s="119"/>
    </row>
    <row r="1191" spans="1:69" hidden="1" x14ac:dyDescent="0.35">
      <c r="A1191" s="133">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4"/>
      <c r="BI1191" s="94"/>
      <c r="BJ1191" s="94"/>
      <c r="BK1191" s="93"/>
      <c r="BL1191" s="94"/>
      <c r="BM1191" s="95"/>
      <c r="BN1191" s="93"/>
      <c r="BO1191" s="93"/>
      <c r="BP1191" s="42"/>
      <c r="BQ1191" s="119"/>
    </row>
    <row r="1192" spans="1:69" hidden="1" x14ac:dyDescent="0.35">
      <c r="A1192" s="133">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4"/>
      <c r="BI1192" s="94"/>
      <c r="BJ1192" s="94"/>
      <c r="BK1192" s="93"/>
      <c r="BL1192" s="94"/>
      <c r="BM1192" s="95"/>
      <c r="BN1192" s="93"/>
      <c r="BO1192" s="93"/>
      <c r="BP1192" s="42"/>
      <c r="BQ1192" s="119"/>
    </row>
    <row r="1193" spans="1:69" hidden="1" x14ac:dyDescent="0.35">
      <c r="A1193" s="133">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4"/>
      <c r="BI1193" s="94"/>
      <c r="BJ1193" s="94"/>
      <c r="BK1193" s="93"/>
      <c r="BL1193" s="94"/>
      <c r="BM1193" s="95"/>
      <c r="BN1193" s="93"/>
      <c r="BO1193" s="93"/>
      <c r="BP1193" s="42"/>
      <c r="BQ1193" s="119"/>
    </row>
    <row r="1194" spans="1:69" ht="34.25" hidden="1" customHeight="1" x14ac:dyDescent="0.35">
      <c r="A1194" s="133">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4"/>
      <c r="BI1194" s="94"/>
      <c r="BJ1194" s="94"/>
      <c r="BK1194" s="93"/>
      <c r="BL1194" s="94"/>
      <c r="BM1194" s="95"/>
      <c r="BN1194" s="93"/>
      <c r="BO1194" s="93"/>
      <c r="BP1194" s="42"/>
      <c r="BQ1194" s="119"/>
    </row>
    <row r="1195" spans="1:69" ht="34.25" hidden="1" customHeight="1" x14ac:dyDescent="0.35">
      <c r="A1195" s="133">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4"/>
      <c r="BI1195" s="94"/>
      <c r="BJ1195" s="94"/>
      <c r="BK1195" s="93"/>
      <c r="BL1195" s="94"/>
      <c r="BM1195" s="95"/>
      <c r="BN1195" s="93"/>
      <c r="BO1195" s="93"/>
      <c r="BP1195" s="42"/>
      <c r="BQ1195" s="119"/>
    </row>
    <row r="1196" spans="1:69" ht="34.25" hidden="1" customHeight="1" x14ac:dyDescent="0.35">
      <c r="A1196" s="133">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4"/>
      <c r="BI1196" s="94"/>
      <c r="BJ1196" s="94"/>
      <c r="BK1196" s="93"/>
      <c r="BL1196" s="94"/>
      <c r="BM1196" s="95"/>
      <c r="BN1196" s="93"/>
      <c r="BO1196" s="93"/>
      <c r="BP1196" s="42"/>
      <c r="BQ1196" s="119"/>
    </row>
    <row r="1197" spans="1:69" ht="34.25" hidden="1" customHeight="1" x14ac:dyDescent="0.35">
      <c r="A1197" s="133">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4"/>
      <c r="BI1197" s="94"/>
      <c r="BJ1197" s="94"/>
      <c r="BK1197" s="93"/>
      <c r="BL1197" s="94"/>
      <c r="BM1197" s="95"/>
      <c r="BN1197" s="93"/>
      <c r="BO1197" s="93"/>
      <c r="BP1197" s="42"/>
      <c r="BQ1197" s="119"/>
    </row>
    <row r="1198" spans="1:69" hidden="1" x14ac:dyDescent="0.35">
      <c r="A1198" s="133">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4"/>
      <c r="BI1198" s="94"/>
      <c r="BJ1198" s="94"/>
      <c r="BK1198" s="93"/>
      <c r="BL1198" s="94"/>
      <c r="BM1198" s="95"/>
      <c r="BN1198" s="93"/>
      <c r="BO1198" s="93"/>
      <c r="BP1198" s="42"/>
      <c r="BQ1198" s="119"/>
    </row>
    <row r="1199" spans="1:69" hidden="1" x14ac:dyDescent="0.35">
      <c r="A1199" s="133">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4"/>
      <c r="BI1199" s="94"/>
      <c r="BJ1199" s="94"/>
      <c r="BK1199" s="93"/>
      <c r="BL1199" s="94"/>
      <c r="BM1199" s="95"/>
      <c r="BN1199" s="93"/>
      <c r="BO1199" s="93"/>
      <c r="BP1199" s="42"/>
      <c r="BQ1199" s="119"/>
    </row>
    <row r="1200" spans="1:69" hidden="1" x14ac:dyDescent="0.35">
      <c r="A1200" s="133">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4"/>
      <c r="BI1200" s="94"/>
      <c r="BJ1200" s="94"/>
      <c r="BK1200" s="93"/>
      <c r="BL1200" s="94"/>
      <c r="BM1200" s="95"/>
      <c r="BN1200" s="93"/>
      <c r="BO1200" s="93"/>
      <c r="BP1200" s="42"/>
      <c r="BQ1200" s="119"/>
    </row>
    <row r="1201" spans="1:69" hidden="1" x14ac:dyDescent="0.35">
      <c r="A1201" s="133">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4"/>
      <c r="BI1201" s="94"/>
      <c r="BJ1201" s="94"/>
      <c r="BK1201" s="93"/>
      <c r="BL1201" s="94"/>
      <c r="BM1201" s="95"/>
      <c r="BN1201" s="93"/>
      <c r="BO1201" s="93"/>
      <c r="BP1201" s="42"/>
      <c r="BQ1201" s="119"/>
    </row>
    <row r="1202" spans="1:69" hidden="1" x14ac:dyDescent="0.35">
      <c r="A1202" s="133">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4"/>
      <c r="BI1202" s="94"/>
      <c r="BJ1202" s="94"/>
      <c r="BK1202" s="93"/>
      <c r="BL1202" s="94"/>
      <c r="BM1202" s="95"/>
      <c r="BN1202" s="93"/>
      <c r="BO1202" s="93"/>
      <c r="BP1202" s="42"/>
      <c r="BQ1202" s="119"/>
    </row>
    <row r="1203" spans="1:69" hidden="1" x14ac:dyDescent="0.35">
      <c r="A1203" s="133">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4"/>
      <c r="BI1203" s="94"/>
      <c r="BJ1203" s="94"/>
      <c r="BK1203" s="93"/>
      <c r="BL1203" s="94"/>
      <c r="BM1203" s="95"/>
      <c r="BN1203" s="93"/>
      <c r="BO1203" s="93"/>
      <c r="BP1203" s="42"/>
      <c r="BQ1203" s="119"/>
    </row>
    <row r="1204" spans="1:69" hidden="1" x14ac:dyDescent="0.35">
      <c r="A1204" s="133">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4"/>
      <c r="BI1204" s="94"/>
      <c r="BJ1204" s="94"/>
      <c r="BK1204" s="93"/>
      <c r="BL1204" s="94"/>
      <c r="BM1204" s="95"/>
      <c r="BN1204" s="93"/>
      <c r="BO1204" s="93"/>
      <c r="BP1204" s="42"/>
      <c r="BQ1204" s="119"/>
    </row>
    <row r="1205" spans="1:69" hidden="1" x14ac:dyDescent="0.35">
      <c r="A1205" s="133">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4"/>
      <c r="BI1205" s="94"/>
      <c r="BJ1205" s="94"/>
      <c r="BK1205" s="93"/>
      <c r="BL1205" s="94"/>
      <c r="BM1205" s="95"/>
      <c r="BN1205" s="93"/>
      <c r="BO1205" s="93"/>
      <c r="BP1205" s="42"/>
      <c r="BQ1205" s="119"/>
    </row>
    <row r="1206" spans="1:69" hidden="1" x14ac:dyDescent="0.35">
      <c r="A1206" s="133">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4"/>
      <c r="BI1206" s="94"/>
      <c r="BJ1206" s="94"/>
      <c r="BK1206" s="93"/>
      <c r="BL1206" s="94"/>
      <c r="BM1206" s="95"/>
      <c r="BN1206" s="93"/>
      <c r="BO1206" s="93"/>
      <c r="BP1206" s="42"/>
      <c r="BQ1206" s="119"/>
    </row>
    <row r="1207" spans="1:69" hidden="1" x14ac:dyDescent="0.35">
      <c r="A1207" s="133">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4"/>
      <c r="BI1207" s="94"/>
      <c r="BJ1207" s="94"/>
      <c r="BK1207" s="93"/>
      <c r="BL1207" s="94"/>
      <c r="BM1207" s="95"/>
      <c r="BN1207" s="93"/>
      <c r="BO1207" s="93"/>
      <c r="BP1207" s="42"/>
      <c r="BQ1207" s="119"/>
    </row>
    <row r="1208" spans="1:69" ht="34.25" hidden="1" customHeight="1" x14ac:dyDescent="0.35">
      <c r="A1208" s="133">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4"/>
      <c r="BI1208" s="94"/>
      <c r="BJ1208" s="94"/>
      <c r="BK1208" s="93"/>
      <c r="BL1208" s="94"/>
      <c r="BM1208" s="95"/>
      <c r="BN1208" s="93"/>
      <c r="BO1208" s="93"/>
      <c r="BP1208" s="42"/>
      <c r="BQ1208" s="119"/>
    </row>
    <row r="1209" spans="1:69" hidden="1" x14ac:dyDescent="0.35">
      <c r="A1209" s="133">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4"/>
      <c r="BI1209" s="94"/>
      <c r="BJ1209" s="94"/>
      <c r="BK1209" s="93"/>
      <c r="BL1209" s="94"/>
      <c r="BM1209" s="95"/>
      <c r="BN1209" s="93"/>
      <c r="BO1209" s="93"/>
      <c r="BP1209" s="42"/>
      <c r="BQ1209" s="119"/>
    </row>
    <row r="1210" spans="1:69" hidden="1" x14ac:dyDescent="0.35">
      <c r="A1210" s="133">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4"/>
      <c r="BI1210" s="94"/>
      <c r="BJ1210" s="94"/>
      <c r="BK1210" s="93"/>
      <c r="BL1210" s="94"/>
      <c r="BM1210" s="95"/>
      <c r="BN1210" s="93"/>
      <c r="BO1210" s="93"/>
      <c r="BP1210" s="42"/>
      <c r="BQ1210" s="119"/>
    </row>
    <row r="1211" spans="1:69" ht="34.25" hidden="1" customHeight="1" x14ac:dyDescent="0.35">
      <c r="A1211" s="133">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4"/>
      <c r="BI1211" s="94"/>
      <c r="BJ1211" s="94"/>
      <c r="BK1211" s="93"/>
      <c r="BL1211" s="94"/>
      <c r="BM1211" s="95"/>
      <c r="BN1211" s="93"/>
      <c r="BO1211" s="93"/>
      <c r="BP1211" s="42"/>
      <c r="BQ1211" s="119"/>
    </row>
    <row r="1212" spans="1:69" hidden="1" x14ac:dyDescent="0.35">
      <c r="A1212" s="133">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4"/>
      <c r="BI1212" s="94"/>
      <c r="BJ1212" s="94"/>
      <c r="BK1212" s="93"/>
      <c r="BL1212" s="94"/>
      <c r="BM1212" s="95"/>
      <c r="BN1212" s="93"/>
      <c r="BO1212" s="93"/>
      <c r="BP1212" s="42"/>
      <c r="BQ1212" s="119"/>
    </row>
    <row r="1213" spans="1:69" hidden="1" x14ac:dyDescent="0.35">
      <c r="A1213" s="133">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4"/>
      <c r="BI1213" s="94"/>
      <c r="BJ1213" s="94"/>
      <c r="BK1213" s="93"/>
      <c r="BL1213" s="94"/>
      <c r="BM1213" s="95"/>
      <c r="BN1213" s="93"/>
      <c r="BO1213" s="93"/>
      <c r="BP1213" s="42"/>
      <c r="BQ1213" s="119"/>
    </row>
    <row r="1214" spans="1:69" hidden="1" x14ac:dyDescent="0.35">
      <c r="A1214" s="133">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4"/>
      <c r="BI1214" s="94"/>
      <c r="BJ1214" s="94"/>
      <c r="BK1214" s="93"/>
      <c r="BL1214" s="94"/>
      <c r="BM1214" s="95"/>
      <c r="BN1214" s="93"/>
      <c r="BO1214" s="93"/>
      <c r="BP1214" s="42"/>
      <c r="BQ1214" s="119"/>
    </row>
    <row r="1215" spans="1:69" hidden="1" x14ac:dyDescent="0.35">
      <c r="A1215" s="133">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4"/>
      <c r="BI1215" s="94"/>
      <c r="BJ1215" s="94"/>
      <c r="BK1215" s="93"/>
      <c r="BL1215" s="94"/>
      <c r="BM1215" s="95"/>
      <c r="BN1215" s="93"/>
      <c r="BO1215" s="93"/>
      <c r="BP1215" s="42"/>
      <c r="BQ1215" s="119"/>
    </row>
    <row r="1216" spans="1:69" hidden="1" x14ac:dyDescent="0.35">
      <c r="A1216" s="133">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4"/>
      <c r="BI1216" s="94"/>
      <c r="BJ1216" s="94"/>
      <c r="BK1216" s="93"/>
      <c r="BL1216" s="94"/>
      <c r="BM1216" s="95"/>
      <c r="BN1216" s="93"/>
      <c r="BO1216" s="93"/>
      <c r="BP1216" s="42"/>
      <c r="BQ1216" s="119"/>
    </row>
    <row r="1217" spans="1:69" hidden="1" x14ac:dyDescent="0.35">
      <c r="A1217" s="133">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4"/>
      <c r="BI1217" s="94"/>
      <c r="BJ1217" s="94"/>
      <c r="BK1217" s="93"/>
      <c r="BL1217" s="94"/>
      <c r="BM1217" s="95"/>
      <c r="BN1217" s="93"/>
      <c r="BO1217" s="93"/>
      <c r="BP1217" s="42"/>
      <c r="BQ1217" s="119"/>
    </row>
    <row r="1218" spans="1:69" hidden="1" x14ac:dyDescent="0.35">
      <c r="A1218" s="133">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4"/>
      <c r="BI1218" s="94"/>
      <c r="BJ1218" s="94"/>
      <c r="BK1218" s="93"/>
      <c r="BL1218" s="94"/>
      <c r="BM1218" s="95"/>
      <c r="BN1218" s="93"/>
      <c r="BO1218" s="93"/>
      <c r="BP1218" s="42"/>
      <c r="BQ1218" s="119"/>
    </row>
    <row r="1219" spans="1:69" hidden="1" x14ac:dyDescent="0.35">
      <c r="A1219" s="133">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4"/>
      <c r="BI1219" s="94"/>
      <c r="BJ1219" s="94"/>
      <c r="BK1219" s="93"/>
      <c r="BL1219" s="94"/>
      <c r="BM1219" s="95"/>
      <c r="BN1219" s="93"/>
      <c r="BO1219" s="93"/>
      <c r="BP1219" s="42"/>
      <c r="BQ1219" s="119"/>
    </row>
    <row r="1220" spans="1:69" hidden="1" x14ac:dyDescent="0.35">
      <c r="A1220" s="133">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4"/>
      <c r="BI1220" s="94"/>
      <c r="BJ1220" s="94"/>
      <c r="BK1220" s="93"/>
      <c r="BL1220" s="94"/>
      <c r="BM1220" s="95"/>
      <c r="BN1220" s="93"/>
      <c r="BO1220" s="93"/>
      <c r="BP1220" s="42"/>
      <c r="BQ1220" s="119"/>
    </row>
    <row r="1221" spans="1:69" hidden="1" x14ac:dyDescent="0.35">
      <c r="A1221" s="133">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4"/>
      <c r="BI1221" s="94"/>
      <c r="BJ1221" s="94"/>
      <c r="BK1221" s="93"/>
      <c r="BL1221" s="94"/>
      <c r="BM1221" s="95"/>
      <c r="BN1221" s="93"/>
      <c r="BO1221" s="93"/>
      <c r="BP1221" s="42"/>
      <c r="BQ1221" s="119"/>
    </row>
    <row r="1222" spans="1:69" hidden="1" x14ac:dyDescent="0.35">
      <c r="A1222" s="133">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4"/>
      <c r="BI1222" s="94"/>
      <c r="BJ1222" s="94"/>
      <c r="BK1222" s="93"/>
      <c r="BL1222" s="94"/>
      <c r="BM1222" s="95"/>
      <c r="BN1222" s="93"/>
      <c r="BO1222" s="93"/>
      <c r="BP1222" s="42"/>
      <c r="BQ1222" s="119"/>
    </row>
    <row r="1223" spans="1:69" hidden="1" x14ac:dyDescent="0.35">
      <c r="A1223" s="133">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4"/>
      <c r="BI1223" s="94"/>
      <c r="BJ1223" s="94"/>
      <c r="BK1223" s="93"/>
      <c r="BL1223" s="94"/>
      <c r="BM1223" s="95"/>
      <c r="BN1223" s="93"/>
      <c r="BO1223" s="93"/>
      <c r="BP1223" s="42"/>
      <c r="BQ1223" s="119"/>
    </row>
    <row r="1224" spans="1:69" hidden="1" x14ac:dyDescent="0.35">
      <c r="A1224" s="133">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4"/>
      <c r="BI1224" s="94"/>
      <c r="BJ1224" s="94"/>
      <c r="BK1224" s="93"/>
      <c r="BL1224" s="94"/>
      <c r="BM1224" s="95"/>
      <c r="BN1224" s="93"/>
      <c r="BO1224" s="93"/>
      <c r="BP1224" s="42"/>
      <c r="BQ1224" s="119"/>
    </row>
    <row r="1225" spans="1:69" hidden="1" x14ac:dyDescent="0.35">
      <c r="A1225" s="133">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4"/>
      <c r="BI1225" s="94"/>
      <c r="BJ1225" s="94"/>
      <c r="BK1225" s="93"/>
      <c r="BL1225" s="94"/>
      <c r="BM1225" s="95"/>
      <c r="BN1225" s="93"/>
      <c r="BO1225" s="93"/>
      <c r="BP1225" s="42"/>
      <c r="BQ1225" s="119"/>
    </row>
    <row r="1226" spans="1:69" hidden="1" x14ac:dyDescent="0.35">
      <c r="A1226" s="133">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4"/>
      <c r="BI1226" s="94"/>
      <c r="BJ1226" s="94"/>
      <c r="BK1226" s="93"/>
      <c r="BL1226" s="94"/>
      <c r="BM1226" s="95"/>
      <c r="BN1226" s="93"/>
      <c r="BO1226" s="93"/>
      <c r="BP1226" s="42"/>
      <c r="BQ1226" s="119"/>
    </row>
    <row r="1227" spans="1:69" hidden="1" x14ac:dyDescent="0.35">
      <c r="A1227" s="133">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4"/>
      <c r="BI1227" s="94"/>
      <c r="BJ1227" s="94"/>
      <c r="BK1227" s="93"/>
      <c r="BL1227" s="94"/>
      <c r="BM1227" s="95"/>
      <c r="BN1227" s="93"/>
      <c r="BO1227" s="93"/>
      <c r="BP1227" s="42"/>
      <c r="BQ1227" s="119"/>
    </row>
    <row r="1228" spans="1:69" hidden="1" x14ac:dyDescent="0.35">
      <c r="A1228" s="133">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4"/>
      <c r="BI1228" s="94"/>
      <c r="BJ1228" s="94"/>
      <c r="BK1228" s="93"/>
      <c r="BL1228" s="94"/>
      <c r="BM1228" s="95"/>
      <c r="BN1228" s="93"/>
      <c r="BO1228" s="93"/>
      <c r="BP1228" s="42"/>
      <c r="BQ1228" s="119"/>
    </row>
    <row r="1229" spans="1:69" hidden="1" x14ac:dyDescent="0.35">
      <c r="A1229" s="133">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4"/>
      <c r="BI1229" s="94"/>
      <c r="BJ1229" s="94"/>
      <c r="BK1229" s="93"/>
      <c r="BL1229" s="94"/>
      <c r="BM1229" s="95"/>
      <c r="BN1229" s="93"/>
      <c r="BO1229" s="93"/>
      <c r="BP1229" s="42"/>
      <c r="BQ1229" s="119"/>
    </row>
    <row r="1230" spans="1:69" hidden="1" x14ac:dyDescent="0.35">
      <c r="A1230" s="133">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4"/>
      <c r="BI1230" s="94"/>
      <c r="BJ1230" s="94"/>
      <c r="BK1230" s="93"/>
      <c r="BL1230" s="94"/>
      <c r="BM1230" s="95"/>
      <c r="BN1230" s="93"/>
      <c r="BO1230" s="93"/>
      <c r="BP1230" s="42"/>
      <c r="BQ1230" s="119"/>
    </row>
    <row r="1231" spans="1:69" hidden="1" x14ac:dyDescent="0.35">
      <c r="A1231" s="133">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4"/>
      <c r="BI1231" s="94"/>
      <c r="BJ1231" s="94"/>
      <c r="BK1231" s="93"/>
      <c r="BL1231" s="94"/>
      <c r="BM1231" s="95"/>
      <c r="BN1231" s="93"/>
      <c r="BO1231" s="93"/>
      <c r="BP1231" s="42"/>
      <c r="BQ1231" s="119"/>
    </row>
    <row r="1232" spans="1:69" hidden="1" x14ac:dyDescent="0.35">
      <c r="A1232" s="133">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4"/>
      <c r="BI1232" s="94"/>
      <c r="BJ1232" s="94"/>
      <c r="BK1232" s="93"/>
      <c r="BL1232" s="94"/>
      <c r="BM1232" s="95"/>
      <c r="BN1232" s="93"/>
      <c r="BO1232" s="93"/>
      <c r="BP1232" s="42"/>
      <c r="BQ1232" s="119"/>
    </row>
    <row r="1233" spans="1:69" hidden="1" x14ac:dyDescent="0.35">
      <c r="A1233" s="133">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4"/>
      <c r="BI1233" s="94"/>
      <c r="BJ1233" s="94"/>
      <c r="BK1233" s="93"/>
      <c r="BL1233" s="94"/>
      <c r="BM1233" s="95"/>
      <c r="BN1233" s="93"/>
      <c r="BO1233" s="93"/>
      <c r="BP1233" s="42"/>
      <c r="BQ1233" s="119"/>
    </row>
    <row r="1234" spans="1:69" hidden="1" x14ac:dyDescent="0.35">
      <c r="A1234" s="133">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4"/>
      <c r="BI1234" s="94"/>
      <c r="BJ1234" s="94"/>
      <c r="BK1234" s="93"/>
      <c r="BL1234" s="94"/>
      <c r="BM1234" s="95"/>
      <c r="BN1234" s="93"/>
      <c r="BO1234" s="93"/>
      <c r="BP1234" s="42"/>
      <c r="BQ1234" s="119"/>
    </row>
    <row r="1235" spans="1:69" hidden="1" x14ac:dyDescent="0.35">
      <c r="A1235" s="133">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4"/>
      <c r="BI1235" s="94"/>
      <c r="BJ1235" s="94"/>
      <c r="BK1235" s="93"/>
      <c r="BL1235" s="94"/>
      <c r="BM1235" s="95"/>
      <c r="BN1235" s="93"/>
      <c r="BO1235" s="93"/>
      <c r="BP1235" s="42"/>
      <c r="BQ1235" s="119"/>
    </row>
    <row r="1236" spans="1:69" hidden="1" x14ac:dyDescent="0.35">
      <c r="A1236" s="133">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4"/>
      <c r="BI1236" s="94"/>
      <c r="BJ1236" s="94"/>
      <c r="BK1236" s="93"/>
      <c r="BL1236" s="94"/>
      <c r="BM1236" s="95"/>
      <c r="BN1236" s="93"/>
      <c r="BO1236" s="93"/>
      <c r="BP1236" s="42"/>
      <c r="BQ1236" s="119"/>
    </row>
    <row r="1237" spans="1:69" hidden="1" x14ac:dyDescent="0.35">
      <c r="A1237" s="133">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4"/>
      <c r="BI1237" s="94"/>
      <c r="BJ1237" s="94"/>
      <c r="BK1237" s="93"/>
      <c r="BL1237" s="94"/>
      <c r="BM1237" s="95"/>
      <c r="BN1237" s="93"/>
      <c r="BO1237" s="93"/>
      <c r="BP1237" s="42"/>
      <c r="BQ1237" s="119"/>
    </row>
    <row r="1238" spans="1:69" hidden="1" x14ac:dyDescent="0.35">
      <c r="A1238" s="133">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4"/>
      <c r="BI1238" s="94"/>
      <c r="BJ1238" s="94"/>
      <c r="BK1238" s="93"/>
      <c r="BL1238" s="94"/>
      <c r="BM1238" s="95"/>
      <c r="BN1238" s="93"/>
      <c r="BO1238" s="93"/>
      <c r="BP1238" s="42"/>
      <c r="BQ1238" s="119"/>
    </row>
    <row r="1239" spans="1:69" ht="34.25" hidden="1" customHeight="1" x14ac:dyDescent="0.35">
      <c r="A1239" s="133">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4"/>
      <c r="BI1239" s="94"/>
      <c r="BJ1239" s="94"/>
      <c r="BK1239" s="93"/>
      <c r="BL1239" s="94"/>
      <c r="BM1239" s="95"/>
      <c r="BN1239" s="93"/>
      <c r="BO1239" s="93"/>
      <c r="BP1239" s="42"/>
      <c r="BQ1239" s="119"/>
    </row>
    <row r="1240" spans="1:69" hidden="1" x14ac:dyDescent="0.35">
      <c r="A1240" s="133">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4"/>
      <c r="BI1240" s="94"/>
      <c r="BJ1240" s="94"/>
      <c r="BK1240" s="93"/>
      <c r="BL1240" s="94"/>
      <c r="BM1240" s="95"/>
      <c r="BN1240" s="93"/>
      <c r="BO1240" s="93"/>
      <c r="BP1240" s="42"/>
      <c r="BQ1240" s="119"/>
    </row>
    <row r="1241" spans="1:69" ht="34.25" hidden="1" customHeight="1" x14ac:dyDescent="0.35">
      <c r="A1241" s="133">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4"/>
      <c r="BI1241" s="94"/>
      <c r="BJ1241" s="94"/>
      <c r="BK1241" s="93"/>
      <c r="BL1241" s="94"/>
      <c r="BM1241" s="95"/>
      <c r="BN1241" s="93"/>
      <c r="BO1241" s="93"/>
      <c r="BP1241" s="42"/>
      <c r="BQ1241" s="119"/>
    </row>
    <row r="1242" spans="1:69" ht="34.25" hidden="1" customHeight="1" x14ac:dyDescent="0.35">
      <c r="A1242" s="133">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4"/>
      <c r="BI1242" s="94"/>
      <c r="BJ1242" s="94"/>
      <c r="BK1242" s="93"/>
      <c r="BL1242" s="94"/>
      <c r="BM1242" s="95"/>
      <c r="BN1242" s="93"/>
      <c r="BO1242" s="93"/>
      <c r="BP1242" s="42"/>
      <c r="BQ1242" s="119"/>
    </row>
    <row r="1243" spans="1:69" ht="34.25" hidden="1" customHeight="1" x14ac:dyDescent="0.35">
      <c r="A1243" s="133">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4"/>
      <c r="BI1243" s="94"/>
      <c r="BJ1243" s="94"/>
      <c r="BK1243" s="93"/>
      <c r="BL1243" s="94"/>
      <c r="BM1243" s="95"/>
      <c r="BN1243" s="93"/>
      <c r="BO1243" s="93"/>
      <c r="BP1243" s="42"/>
      <c r="BQ1243" s="119"/>
    </row>
    <row r="1244" spans="1:69" hidden="1" x14ac:dyDescent="0.35">
      <c r="A1244" s="133">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4"/>
      <c r="BI1244" s="94"/>
      <c r="BJ1244" s="94"/>
      <c r="BK1244" s="93"/>
      <c r="BL1244" s="94"/>
      <c r="BM1244" s="95"/>
      <c r="BN1244" s="93"/>
      <c r="BO1244" s="93"/>
      <c r="BP1244" s="42"/>
      <c r="BQ1244" s="119"/>
    </row>
    <row r="1245" spans="1:69" ht="34.25" hidden="1" customHeight="1" x14ac:dyDescent="0.35">
      <c r="A1245" s="133">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4"/>
      <c r="BI1245" s="94"/>
      <c r="BJ1245" s="94"/>
      <c r="BK1245" s="93"/>
      <c r="BL1245" s="94"/>
      <c r="BM1245" s="95"/>
      <c r="BN1245" s="93"/>
      <c r="BO1245" s="93"/>
      <c r="BP1245" s="42"/>
      <c r="BQ1245" s="119"/>
    </row>
    <row r="1246" spans="1:69" hidden="1" x14ac:dyDescent="0.35">
      <c r="A1246" s="133">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4"/>
      <c r="BI1246" s="94"/>
      <c r="BJ1246" s="94"/>
      <c r="BK1246" s="93"/>
      <c r="BL1246" s="94"/>
      <c r="BM1246" s="95"/>
      <c r="BN1246" s="93"/>
      <c r="BO1246" s="93"/>
      <c r="BP1246" s="42"/>
      <c r="BQ1246" s="119"/>
    </row>
    <row r="1247" spans="1:69" hidden="1" x14ac:dyDescent="0.35">
      <c r="A1247" s="133">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4"/>
      <c r="BI1247" s="94"/>
      <c r="BJ1247" s="94"/>
      <c r="BK1247" s="93"/>
      <c r="BL1247" s="94"/>
      <c r="BM1247" s="95"/>
      <c r="BN1247" s="93"/>
      <c r="BO1247" s="93"/>
      <c r="BP1247" s="42"/>
      <c r="BQ1247" s="119"/>
    </row>
    <row r="1248" spans="1:69" ht="34.25" hidden="1" customHeight="1" x14ac:dyDescent="0.35">
      <c r="A1248" s="133">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4"/>
      <c r="BI1248" s="94"/>
      <c r="BJ1248" s="94"/>
      <c r="BK1248" s="93"/>
      <c r="BL1248" s="94"/>
      <c r="BM1248" s="95"/>
      <c r="BN1248" s="93"/>
      <c r="BO1248" s="93"/>
      <c r="BP1248" s="42"/>
      <c r="BQ1248" s="119"/>
    </row>
    <row r="1249" spans="1:69" ht="34.25" hidden="1" customHeight="1" x14ac:dyDescent="0.35">
      <c r="A1249" s="133">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4"/>
      <c r="BI1249" s="94"/>
      <c r="BJ1249" s="94"/>
      <c r="BK1249" s="93"/>
      <c r="BL1249" s="94"/>
      <c r="BM1249" s="95"/>
      <c r="BN1249" s="93"/>
      <c r="BO1249" s="93"/>
      <c r="BP1249" s="42"/>
      <c r="BQ1249" s="119"/>
    </row>
    <row r="1250" spans="1:69" ht="34.25" hidden="1" customHeight="1" x14ac:dyDescent="0.35">
      <c r="A1250" s="133">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4"/>
      <c r="BI1250" s="94"/>
      <c r="BJ1250" s="94"/>
      <c r="BK1250" s="93"/>
      <c r="BL1250" s="94"/>
      <c r="BM1250" s="95"/>
      <c r="BN1250" s="93"/>
      <c r="BO1250" s="93"/>
      <c r="BP1250" s="42"/>
      <c r="BQ1250" s="119"/>
    </row>
    <row r="1251" spans="1:69" ht="34.25" hidden="1" customHeight="1" x14ac:dyDescent="0.35">
      <c r="A1251" s="133">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4"/>
      <c r="BI1251" s="94"/>
      <c r="BJ1251" s="94"/>
      <c r="BK1251" s="93"/>
      <c r="BL1251" s="94"/>
      <c r="BM1251" s="95"/>
      <c r="BN1251" s="93"/>
      <c r="BO1251" s="93"/>
      <c r="BP1251" s="42"/>
      <c r="BQ1251" s="119"/>
    </row>
    <row r="1252" spans="1:69" ht="34.25" hidden="1" customHeight="1" x14ac:dyDescent="0.35">
      <c r="A1252" s="133">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4"/>
      <c r="BI1252" s="94"/>
      <c r="BJ1252" s="94"/>
      <c r="BK1252" s="93"/>
      <c r="BL1252" s="94"/>
      <c r="BM1252" s="95"/>
      <c r="BN1252" s="93"/>
      <c r="BO1252" s="93"/>
      <c r="BP1252" s="42"/>
      <c r="BQ1252" s="119"/>
    </row>
    <row r="1253" spans="1:69" ht="34.25" hidden="1" customHeight="1" x14ac:dyDescent="0.35">
      <c r="A1253" s="133">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4"/>
      <c r="BI1253" s="94"/>
      <c r="BJ1253" s="94"/>
      <c r="BK1253" s="93"/>
      <c r="BL1253" s="94"/>
      <c r="BM1253" s="95"/>
      <c r="BN1253" s="93"/>
      <c r="BO1253" s="93"/>
      <c r="BP1253" s="42"/>
      <c r="BQ1253" s="119"/>
    </row>
    <row r="1254" spans="1:69" ht="34.25" hidden="1" customHeight="1" x14ac:dyDescent="0.35">
      <c r="A1254" s="133">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4"/>
      <c r="BI1254" s="94"/>
      <c r="BJ1254" s="94"/>
      <c r="BK1254" s="93"/>
      <c r="BL1254" s="94"/>
      <c r="BM1254" s="95"/>
      <c r="BN1254" s="93"/>
      <c r="BO1254" s="93"/>
      <c r="BP1254" s="42"/>
      <c r="BQ1254" s="119"/>
    </row>
    <row r="1255" spans="1:69" ht="34.25" hidden="1" customHeight="1" x14ac:dyDescent="0.35">
      <c r="A1255" s="133">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4"/>
      <c r="BI1255" s="94"/>
      <c r="BJ1255" s="94"/>
      <c r="BK1255" s="93"/>
      <c r="BL1255" s="94"/>
      <c r="BM1255" s="95"/>
      <c r="BN1255" s="93"/>
      <c r="BO1255" s="93"/>
      <c r="BP1255" s="42"/>
      <c r="BQ1255" s="119"/>
    </row>
    <row r="1256" spans="1:69" ht="34.25" hidden="1" customHeight="1" x14ac:dyDescent="0.35">
      <c r="A1256" s="133">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4"/>
      <c r="BI1256" s="94"/>
      <c r="BJ1256" s="94"/>
      <c r="BK1256" s="93"/>
      <c r="BL1256" s="94"/>
      <c r="BM1256" s="95"/>
      <c r="BN1256" s="93"/>
      <c r="BO1256" s="93"/>
      <c r="BP1256" s="42"/>
      <c r="BQ1256" s="119"/>
    </row>
    <row r="1257" spans="1:69" ht="34.25" hidden="1" customHeight="1" x14ac:dyDescent="0.35">
      <c r="A1257" s="133">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4"/>
      <c r="BI1257" s="94"/>
      <c r="BJ1257" s="94"/>
      <c r="BK1257" s="93"/>
      <c r="BL1257" s="94"/>
      <c r="BM1257" s="95"/>
      <c r="BN1257" s="93"/>
      <c r="BO1257" s="93"/>
      <c r="BP1257" s="42"/>
      <c r="BQ1257" s="119"/>
    </row>
    <row r="1258" spans="1:69" ht="34.25" hidden="1" customHeight="1" x14ac:dyDescent="0.35">
      <c r="A1258" s="133">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4"/>
      <c r="BI1258" s="94"/>
      <c r="BJ1258" s="94"/>
      <c r="BK1258" s="93"/>
      <c r="BL1258" s="94"/>
      <c r="BM1258" s="95"/>
      <c r="BN1258" s="93"/>
      <c r="BO1258" s="93"/>
      <c r="BP1258" s="42"/>
      <c r="BQ1258" s="119"/>
    </row>
    <row r="1259" spans="1:69" hidden="1" x14ac:dyDescent="0.35">
      <c r="A1259" s="133">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4"/>
      <c r="BI1259" s="94"/>
      <c r="BJ1259" s="94"/>
      <c r="BK1259" s="93"/>
      <c r="BL1259" s="94"/>
      <c r="BM1259" s="95"/>
      <c r="BN1259" s="93"/>
      <c r="BO1259" s="93"/>
      <c r="BP1259" s="42"/>
      <c r="BQ1259" s="119"/>
    </row>
    <row r="1260" spans="1:69" ht="34.25" hidden="1" customHeight="1" x14ac:dyDescent="0.35">
      <c r="A1260" s="133">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4"/>
      <c r="BI1260" s="94"/>
      <c r="BJ1260" s="94"/>
      <c r="BK1260" s="93"/>
      <c r="BL1260" s="94"/>
      <c r="BM1260" s="95"/>
      <c r="BN1260" s="93"/>
      <c r="BO1260" s="93"/>
      <c r="BP1260" s="42"/>
      <c r="BQ1260" s="119"/>
    </row>
    <row r="1261" spans="1:69" hidden="1" x14ac:dyDescent="0.35">
      <c r="A1261" s="133">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4"/>
      <c r="BI1261" s="94"/>
      <c r="BJ1261" s="94"/>
      <c r="BK1261" s="93"/>
      <c r="BL1261" s="94"/>
      <c r="BM1261" s="95"/>
      <c r="BN1261" s="93"/>
      <c r="BO1261" s="93"/>
      <c r="BP1261" s="42"/>
      <c r="BQ1261" s="119"/>
    </row>
    <row r="1262" spans="1:69" ht="34.25" hidden="1" customHeight="1" x14ac:dyDescent="0.35">
      <c r="A1262" s="133">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4"/>
      <c r="BI1262" s="94"/>
      <c r="BJ1262" s="94"/>
      <c r="BK1262" s="93"/>
      <c r="BL1262" s="94"/>
      <c r="BM1262" s="95"/>
      <c r="BN1262" s="93"/>
      <c r="BO1262" s="93"/>
      <c r="BP1262" s="42"/>
      <c r="BQ1262" s="119"/>
    </row>
    <row r="1263" spans="1:69" ht="34.25" hidden="1" customHeight="1" x14ac:dyDescent="0.35">
      <c r="A1263" s="133">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4"/>
      <c r="BI1263" s="94"/>
      <c r="BJ1263" s="94"/>
      <c r="BK1263" s="93"/>
      <c r="BL1263" s="94"/>
      <c r="BM1263" s="95"/>
      <c r="BN1263" s="93"/>
      <c r="BO1263" s="93"/>
      <c r="BP1263" s="42"/>
      <c r="BQ1263" s="119"/>
    </row>
    <row r="1264" spans="1:69" ht="34.25" hidden="1" customHeight="1" x14ac:dyDescent="0.35">
      <c r="A1264" s="133">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4"/>
      <c r="BI1264" s="94"/>
      <c r="BJ1264" s="94"/>
      <c r="BK1264" s="93"/>
      <c r="BL1264" s="94"/>
      <c r="BM1264" s="95"/>
      <c r="BN1264" s="93"/>
      <c r="BO1264" s="93"/>
      <c r="BP1264" s="42"/>
      <c r="BQ1264" s="119"/>
    </row>
    <row r="1265" spans="1:69" ht="34.25" hidden="1" customHeight="1" x14ac:dyDescent="0.35">
      <c r="A1265" s="133">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4"/>
      <c r="BI1265" s="94"/>
      <c r="BJ1265" s="94"/>
      <c r="BK1265" s="93"/>
      <c r="BL1265" s="94"/>
      <c r="BM1265" s="95"/>
      <c r="BN1265" s="93"/>
      <c r="BO1265" s="93"/>
      <c r="BP1265" s="42"/>
      <c r="BQ1265" s="119"/>
    </row>
    <row r="1266" spans="1:69" ht="34.25" hidden="1" customHeight="1" x14ac:dyDescent="0.35">
      <c r="A1266" s="133">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4"/>
      <c r="BI1266" s="94"/>
      <c r="BJ1266" s="94"/>
      <c r="BK1266" s="93"/>
      <c r="BL1266" s="94"/>
      <c r="BM1266" s="95"/>
      <c r="BN1266" s="93"/>
      <c r="BO1266" s="93"/>
      <c r="BP1266" s="42"/>
      <c r="BQ1266" s="119"/>
    </row>
    <row r="1267" spans="1:69" ht="34.25" hidden="1" customHeight="1" x14ac:dyDescent="0.35">
      <c r="A1267" s="133">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4"/>
      <c r="BI1267" s="94"/>
      <c r="BJ1267" s="94"/>
      <c r="BK1267" s="93"/>
      <c r="BL1267" s="94"/>
      <c r="BM1267" s="95"/>
      <c r="BN1267" s="93"/>
      <c r="BO1267" s="93"/>
      <c r="BP1267" s="42"/>
      <c r="BQ1267" s="119"/>
    </row>
    <row r="1268" spans="1:69" hidden="1" x14ac:dyDescent="0.35">
      <c r="A1268" s="133">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4"/>
      <c r="BI1268" s="94"/>
      <c r="BJ1268" s="94"/>
      <c r="BK1268" s="93"/>
      <c r="BL1268" s="94"/>
      <c r="BM1268" s="95"/>
      <c r="BN1268" s="93"/>
      <c r="BO1268" s="93"/>
      <c r="BP1268" s="42"/>
      <c r="BQ1268" s="119"/>
    </row>
    <row r="1269" spans="1:69" hidden="1" x14ac:dyDescent="0.35">
      <c r="A1269" s="133">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4"/>
      <c r="BI1269" s="94"/>
      <c r="BJ1269" s="94"/>
      <c r="BK1269" s="93"/>
      <c r="BL1269" s="94"/>
      <c r="BM1269" s="95"/>
      <c r="BN1269" s="93"/>
      <c r="BO1269" s="93"/>
      <c r="BP1269" s="42"/>
      <c r="BQ1269" s="119"/>
    </row>
    <row r="1270" spans="1:69" hidden="1" x14ac:dyDescent="0.35">
      <c r="A1270" s="133">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4"/>
      <c r="BI1270" s="94"/>
      <c r="BJ1270" s="94"/>
      <c r="BK1270" s="93"/>
      <c r="BL1270" s="94"/>
      <c r="BM1270" s="95"/>
      <c r="BN1270" s="93"/>
      <c r="BO1270" s="93"/>
      <c r="BP1270" s="42"/>
      <c r="BQ1270" s="119"/>
    </row>
    <row r="1271" spans="1:69" hidden="1" x14ac:dyDescent="0.35">
      <c r="A1271" s="133">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4"/>
      <c r="BI1271" s="94"/>
      <c r="BJ1271" s="94"/>
      <c r="BK1271" s="93"/>
      <c r="BL1271" s="94"/>
      <c r="BM1271" s="95"/>
      <c r="BN1271" s="93"/>
      <c r="BO1271" s="93"/>
      <c r="BP1271" s="42"/>
      <c r="BQ1271" s="119"/>
    </row>
    <row r="1272" spans="1:69" hidden="1" x14ac:dyDescent="0.35">
      <c r="A1272" s="133">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4"/>
      <c r="BI1272" s="94"/>
      <c r="BJ1272" s="94"/>
      <c r="BK1272" s="93"/>
      <c r="BL1272" s="94"/>
      <c r="BM1272" s="95"/>
      <c r="BN1272" s="93"/>
      <c r="BO1272" s="93"/>
      <c r="BP1272" s="42"/>
      <c r="BQ1272" s="119"/>
    </row>
    <row r="1273" spans="1:69" hidden="1" x14ac:dyDescent="0.35">
      <c r="A1273" s="133">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4"/>
      <c r="BI1273" s="94"/>
      <c r="BJ1273" s="94"/>
      <c r="BK1273" s="93"/>
      <c r="BL1273" s="94"/>
      <c r="BM1273" s="95"/>
      <c r="BN1273" s="93"/>
      <c r="BO1273" s="93"/>
      <c r="BP1273" s="42"/>
      <c r="BQ1273" s="119"/>
    </row>
    <row r="1274" spans="1:69" hidden="1" x14ac:dyDescent="0.35">
      <c r="A1274" s="133">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4"/>
      <c r="BI1274" s="94"/>
      <c r="BJ1274" s="94"/>
      <c r="BK1274" s="93"/>
      <c r="BL1274" s="94"/>
      <c r="BM1274" s="95"/>
      <c r="BN1274" s="93"/>
      <c r="BO1274" s="93"/>
      <c r="BP1274" s="42"/>
      <c r="BQ1274" s="119"/>
    </row>
    <row r="1275" spans="1:69" hidden="1" x14ac:dyDescent="0.35">
      <c r="A1275" s="133">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4"/>
      <c r="BI1275" s="94"/>
      <c r="BJ1275" s="94"/>
      <c r="BK1275" s="93"/>
      <c r="BL1275" s="94"/>
      <c r="BM1275" s="95"/>
      <c r="BN1275" s="93"/>
      <c r="BO1275" s="93"/>
      <c r="BP1275" s="42"/>
      <c r="BQ1275" s="119"/>
    </row>
    <row r="1276" spans="1:69" hidden="1" x14ac:dyDescent="0.35">
      <c r="A1276" s="133">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4"/>
      <c r="BI1276" s="94"/>
      <c r="BJ1276" s="94"/>
      <c r="BK1276" s="93"/>
      <c r="BL1276" s="94"/>
      <c r="BM1276" s="95"/>
      <c r="BN1276" s="93"/>
      <c r="BO1276" s="93"/>
      <c r="BP1276" s="42"/>
      <c r="BQ1276" s="119"/>
    </row>
    <row r="1277" spans="1:69" hidden="1" x14ac:dyDescent="0.35">
      <c r="A1277" s="133">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4"/>
      <c r="BI1277" s="94"/>
      <c r="BJ1277" s="94"/>
      <c r="BK1277" s="93"/>
      <c r="BL1277" s="94"/>
      <c r="BM1277" s="95"/>
      <c r="BN1277" s="93"/>
      <c r="BO1277" s="93"/>
      <c r="BP1277" s="42"/>
      <c r="BQ1277" s="119"/>
    </row>
    <row r="1278" spans="1:69" hidden="1" x14ac:dyDescent="0.35">
      <c r="A1278" s="133">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4"/>
      <c r="BI1278" s="94"/>
      <c r="BJ1278" s="94"/>
      <c r="BK1278" s="93"/>
      <c r="BL1278" s="94"/>
      <c r="BM1278" s="95"/>
      <c r="BN1278" s="93"/>
      <c r="BO1278" s="93"/>
      <c r="BP1278" s="42"/>
      <c r="BQ1278" s="119"/>
    </row>
    <row r="1279" spans="1:69" hidden="1" x14ac:dyDescent="0.35">
      <c r="A1279" s="133">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4"/>
      <c r="BI1279" s="94"/>
      <c r="BJ1279" s="94"/>
      <c r="BK1279" s="93"/>
      <c r="BL1279" s="94"/>
      <c r="BM1279" s="95"/>
      <c r="BN1279" s="93"/>
      <c r="BO1279" s="93"/>
      <c r="BP1279" s="42"/>
      <c r="BQ1279" s="119"/>
    </row>
    <row r="1280" spans="1:69" hidden="1" x14ac:dyDescent="0.35">
      <c r="A1280" s="133">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4"/>
      <c r="BI1280" s="94"/>
      <c r="BJ1280" s="94"/>
      <c r="BK1280" s="93"/>
      <c r="BL1280" s="94"/>
      <c r="BM1280" s="95"/>
      <c r="BN1280" s="93"/>
      <c r="BO1280" s="93"/>
      <c r="BP1280" s="42"/>
      <c r="BQ1280" s="119"/>
    </row>
    <row r="1281" spans="1:69" hidden="1" x14ac:dyDescent="0.35">
      <c r="A1281" s="133">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4"/>
      <c r="BI1281" s="94"/>
      <c r="BJ1281" s="94"/>
      <c r="BK1281" s="93"/>
      <c r="BL1281" s="94"/>
      <c r="BM1281" s="95"/>
      <c r="BN1281" s="93"/>
      <c r="BO1281" s="93"/>
      <c r="BP1281" s="42"/>
      <c r="BQ1281" s="119"/>
    </row>
    <row r="1282" spans="1:69" hidden="1" x14ac:dyDescent="0.35">
      <c r="A1282" s="133">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4"/>
      <c r="BI1282" s="94"/>
      <c r="BJ1282" s="94"/>
      <c r="BK1282" s="93"/>
      <c r="BL1282" s="94"/>
      <c r="BM1282" s="95"/>
      <c r="BN1282" s="93"/>
      <c r="BO1282" s="93"/>
      <c r="BP1282" s="42"/>
      <c r="BQ1282" s="119"/>
    </row>
    <row r="1283" spans="1:69" hidden="1" x14ac:dyDescent="0.35">
      <c r="A1283" s="133">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4"/>
      <c r="BI1283" s="94"/>
      <c r="BJ1283" s="94"/>
      <c r="BK1283" s="93"/>
      <c r="BL1283" s="94"/>
      <c r="BM1283" s="95"/>
      <c r="BN1283" s="93"/>
      <c r="BO1283" s="93"/>
      <c r="BP1283" s="42"/>
      <c r="BQ1283" s="119"/>
    </row>
    <row r="1284" spans="1:69" hidden="1" x14ac:dyDescent="0.35">
      <c r="A1284" s="133">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4"/>
      <c r="BI1284" s="94"/>
      <c r="BJ1284" s="94"/>
      <c r="BK1284" s="93"/>
      <c r="BL1284" s="94"/>
      <c r="BM1284" s="95"/>
      <c r="BN1284" s="93"/>
      <c r="BO1284" s="93"/>
      <c r="BP1284" s="42"/>
      <c r="BQ1284" s="119"/>
    </row>
    <row r="1285" spans="1:69" hidden="1" x14ac:dyDescent="0.35">
      <c r="A1285" s="133">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4"/>
      <c r="BI1285" s="94"/>
      <c r="BJ1285" s="94"/>
      <c r="BK1285" s="93"/>
      <c r="BL1285" s="94"/>
      <c r="BM1285" s="95"/>
      <c r="BN1285" s="93"/>
      <c r="BO1285" s="93"/>
      <c r="BP1285" s="42"/>
      <c r="BQ1285" s="119"/>
    </row>
    <row r="1286" spans="1:69" hidden="1" x14ac:dyDescent="0.35">
      <c r="A1286" s="133">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4"/>
      <c r="BI1286" s="94"/>
      <c r="BJ1286" s="94"/>
      <c r="BK1286" s="93"/>
      <c r="BL1286" s="94"/>
      <c r="BM1286" s="95"/>
      <c r="BN1286" s="93"/>
      <c r="BO1286" s="93"/>
      <c r="BP1286" s="42"/>
      <c r="BQ1286" s="119"/>
    </row>
    <row r="1287" spans="1:69" hidden="1" x14ac:dyDescent="0.35">
      <c r="A1287" s="133">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4"/>
      <c r="BI1287" s="94"/>
      <c r="BJ1287" s="94"/>
      <c r="BK1287" s="93"/>
      <c r="BL1287" s="94"/>
      <c r="BM1287" s="95"/>
      <c r="BN1287" s="93"/>
      <c r="BO1287" s="93"/>
      <c r="BP1287" s="42"/>
      <c r="BQ1287" s="119"/>
    </row>
    <row r="1288" spans="1:69" hidden="1" x14ac:dyDescent="0.35">
      <c r="A1288" s="133">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4"/>
      <c r="BI1288" s="94"/>
      <c r="BJ1288" s="94"/>
      <c r="BK1288" s="93"/>
      <c r="BL1288" s="94"/>
      <c r="BM1288" s="95"/>
      <c r="BN1288" s="93"/>
      <c r="BO1288" s="93"/>
      <c r="BP1288" s="42"/>
      <c r="BQ1288" s="119"/>
    </row>
    <row r="1289" spans="1:69" ht="34.25" hidden="1" customHeight="1" x14ac:dyDescent="0.35">
      <c r="A1289" s="133">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4"/>
      <c r="BI1289" s="94"/>
      <c r="BJ1289" s="94"/>
      <c r="BK1289" s="93"/>
      <c r="BL1289" s="94"/>
      <c r="BM1289" s="95"/>
      <c r="BN1289" s="93"/>
      <c r="BO1289" s="93"/>
      <c r="BP1289" s="42"/>
      <c r="BQ1289" s="119"/>
    </row>
    <row r="1290" spans="1:69" hidden="1" x14ac:dyDescent="0.35">
      <c r="A1290" s="133">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4"/>
      <c r="BI1290" s="94"/>
      <c r="BJ1290" s="94"/>
      <c r="BK1290" s="93"/>
      <c r="BL1290" s="94"/>
      <c r="BM1290" s="95"/>
      <c r="BN1290" s="93"/>
      <c r="BO1290" s="93"/>
      <c r="BP1290" s="42"/>
      <c r="BQ1290" s="119"/>
    </row>
    <row r="1291" spans="1:69" hidden="1" x14ac:dyDescent="0.35">
      <c r="A1291" s="133">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4"/>
      <c r="BI1291" s="94"/>
      <c r="BJ1291" s="94"/>
      <c r="BK1291" s="93"/>
      <c r="BL1291" s="94"/>
      <c r="BM1291" s="95"/>
      <c r="BN1291" s="93"/>
      <c r="BO1291" s="93"/>
      <c r="BP1291" s="42"/>
      <c r="BQ1291" s="119"/>
    </row>
    <row r="1292" spans="1:69" hidden="1" x14ac:dyDescent="0.35">
      <c r="A1292" s="133">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4"/>
      <c r="BI1292" s="94"/>
      <c r="BJ1292" s="94"/>
      <c r="BK1292" s="93"/>
      <c r="BL1292" s="94"/>
      <c r="BM1292" s="95"/>
      <c r="BN1292" s="93"/>
      <c r="BO1292" s="93"/>
      <c r="BP1292" s="42"/>
      <c r="BQ1292" s="119"/>
    </row>
    <row r="1293" spans="1:69" hidden="1" x14ac:dyDescent="0.35">
      <c r="A1293" s="133">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4"/>
      <c r="BI1293" s="94"/>
      <c r="BJ1293" s="94"/>
      <c r="BK1293" s="93"/>
      <c r="BL1293" s="94"/>
      <c r="BM1293" s="95"/>
      <c r="BN1293" s="93"/>
      <c r="BO1293" s="93"/>
      <c r="BP1293" s="42"/>
      <c r="BQ1293" s="119"/>
    </row>
    <row r="1294" spans="1:69" hidden="1" x14ac:dyDescent="0.35">
      <c r="A1294" s="133">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4"/>
      <c r="BI1294" s="94"/>
      <c r="BJ1294" s="94"/>
      <c r="BK1294" s="93"/>
      <c r="BL1294" s="94"/>
      <c r="BM1294" s="95"/>
      <c r="BN1294" s="93"/>
      <c r="BO1294" s="93"/>
      <c r="BP1294" s="42"/>
      <c r="BQ1294" s="119"/>
    </row>
    <row r="1295" spans="1:69" hidden="1" x14ac:dyDescent="0.35">
      <c r="A1295" s="133">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4"/>
      <c r="BI1295" s="94"/>
      <c r="BJ1295" s="94"/>
      <c r="BK1295" s="93"/>
      <c r="BL1295" s="94"/>
      <c r="BM1295" s="95"/>
      <c r="BN1295" s="93"/>
      <c r="BO1295" s="93"/>
      <c r="BP1295" s="42"/>
      <c r="BQ1295" s="119"/>
    </row>
    <row r="1296" spans="1:69" hidden="1" x14ac:dyDescent="0.35">
      <c r="A1296" s="133">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4"/>
      <c r="BI1296" s="94"/>
      <c r="BJ1296" s="94"/>
      <c r="BK1296" s="93"/>
      <c r="BL1296" s="94"/>
      <c r="BM1296" s="95"/>
      <c r="BN1296" s="93"/>
      <c r="BO1296" s="93"/>
      <c r="BP1296" s="42"/>
      <c r="BQ1296" s="119"/>
    </row>
    <row r="1297" spans="1:69" hidden="1" x14ac:dyDescent="0.35">
      <c r="A1297" s="133">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4"/>
      <c r="BI1297" s="94"/>
      <c r="BJ1297" s="94"/>
      <c r="BK1297" s="93"/>
      <c r="BL1297" s="94"/>
      <c r="BM1297" s="95"/>
      <c r="BN1297" s="93"/>
      <c r="BO1297" s="93"/>
      <c r="BP1297" s="42"/>
      <c r="BQ1297" s="119"/>
    </row>
    <row r="1298" spans="1:69" hidden="1" x14ac:dyDescent="0.35">
      <c r="A1298" s="133">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4"/>
      <c r="BI1298" s="94"/>
      <c r="BJ1298" s="94"/>
      <c r="BK1298" s="93"/>
      <c r="BL1298" s="94"/>
      <c r="BM1298" s="95"/>
      <c r="BN1298" s="93"/>
      <c r="BO1298" s="93"/>
      <c r="BP1298" s="42"/>
      <c r="BQ1298" s="119"/>
    </row>
    <row r="1299" spans="1:69" ht="34.25" hidden="1" customHeight="1" x14ac:dyDescent="0.35">
      <c r="A1299" s="133">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4"/>
      <c r="BI1299" s="94"/>
      <c r="BJ1299" s="94"/>
      <c r="BK1299" s="93"/>
      <c r="BL1299" s="94"/>
      <c r="BM1299" s="95"/>
      <c r="BN1299" s="93"/>
      <c r="BO1299" s="93"/>
      <c r="BP1299" s="42"/>
      <c r="BQ1299" s="119"/>
    </row>
    <row r="1300" spans="1:69" hidden="1" x14ac:dyDescent="0.35">
      <c r="A1300" s="133">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4"/>
      <c r="BI1300" s="94"/>
      <c r="BJ1300" s="94"/>
      <c r="BK1300" s="93"/>
      <c r="BL1300" s="94"/>
      <c r="BM1300" s="95"/>
      <c r="BN1300" s="93"/>
      <c r="BO1300" s="93"/>
      <c r="BP1300" s="42"/>
      <c r="BQ1300" s="119"/>
    </row>
    <row r="1301" spans="1:69" hidden="1" x14ac:dyDescent="0.35">
      <c r="A1301" s="133">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4"/>
      <c r="BI1301" s="94"/>
      <c r="BJ1301" s="94"/>
      <c r="BK1301" s="93"/>
      <c r="BL1301" s="94"/>
      <c r="BM1301" s="95"/>
      <c r="BN1301" s="93"/>
      <c r="BO1301" s="93"/>
      <c r="BP1301" s="42"/>
      <c r="BQ1301" s="119"/>
    </row>
    <row r="1302" spans="1:69" hidden="1" x14ac:dyDescent="0.35">
      <c r="A1302" s="133">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4"/>
      <c r="BI1302" s="94"/>
      <c r="BJ1302" s="94"/>
      <c r="BK1302" s="93"/>
      <c r="BL1302" s="94"/>
      <c r="BM1302" s="95"/>
      <c r="BN1302" s="93"/>
      <c r="BO1302" s="93"/>
      <c r="BP1302" s="42"/>
      <c r="BQ1302" s="119"/>
    </row>
    <row r="1303" spans="1:69" hidden="1" x14ac:dyDescent="0.35">
      <c r="A1303" s="133">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4"/>
      <c r="BI1303" s="94"/>
      <c r="BJ1303" s="94"/>
      <c r="BK1303" s="93"/>
      <c r="BL1303" s="94"/>
      <c r="BM1303" s="95"/>
      <c r="BN1303" s="93"/>
      <c r="BO1303" s="93"/>
      <c r="BP1303" s="42"/>
      <c r="BQ1303" s="119"/>
    </row>
    <row r="1304" spans="1:69" hidden="1" x14ac:dyDescent="0.35">
      <c r="A1304" s="133">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4"/>
      <c r="BI1304" s="94"/>
      <c r="BJ1304" s="94"/>
      <c r="BK1304" s="93"/>
      <c r="BL1304" s="94"/>
      <c r="BM1304" s="95"/>
      <c r="BN1304" s="93"/>
      <c r="BO1304" s="93"/>
      <c r="BP1304" s="42"/>
      <c r="BQ1304" s="119"/>
    </row>
    <row r="1305" spans="1:69" hidden="1" x14ac:dyDescent="0.35">
      <c r="A1305" s="133">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4"/>
      <c r="BI1305" s="94"/>
      <c r="BJ1305" s="94"/>
      <c r="BK1305" s="93"/>
      <c r="BL1305" s="94"/>
      <c r="BM1305" s="95"/>
      <c r="BN1305" s="93"/>
      <c r="BO1305" s="93"/>
      <c r="BP1305" s="42"/>
      <c r="BQ1305" s="119"/>
    </row>
    <row r="1306" spans="1:69" hidden="1" x14ac:dyDescent="0.35">
      <c r="A1306" s="133">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4"/>
      <c r="BI1306" s="94"/>
      <c r="BJ1306" s="94"/>
      <c r="BK1306" s="93"/>
      <c r="BL1306" s="94"/>
      <c r="BM1306" s="95"/>
      <c r="BN1306" s="93"/>
      <c r="BO1306" s="93"/>
      <c r="BP1306" s="42"/>
      <c r="BQ1306" s="119"/>
    </row>
    <row r="1307" spans="1:69" hidden="1" x14ac:dyDescent="0.35">
      <c r="A1307" s="133">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4"/>
      <c r="BI1307" s="94"/>
      <c r="BJ1307" s="94"/>
      <c r="BK1307" s="93"/>
      <c r="BL1307" s="94"/>
      <c r="BM1307" s="95"/>
      <c r="BN1307" s="93"/>
      <c r="BO1307" s="93"/>
      <c r="BP1307" s="42"/>
      <c r="BQ1307" s="119"/>
    </row>
    <row r="1308" spans="1:69" hidden="1" x14ac:dyDescent="0.35">
      <c r="A1308" s="133">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4"/>
      <c r="BI1308" s="94"/>
      <c r="BJ1308" s="94"/>
      <c r="BK1308" s="93"/>
      <c r="BL1308" s="94"/>
      <c r="BM1308" s="95"/>
      <c r="BN1308" s="93"/>
      <c r="BO1308" s="93"/>
      <c r="BP1308" s="42"/>
      <c r="BQ1308" s="119"/>
    </row>
    <row r="1309" spans="1:69" hidden="1" x14ac:dyDescent="0.35">
      <c r="A1309" s="133">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4"/>
      <c r="BI1309" s="94"/>
      <c r="BJ1309" s="94"/>
      <c r="BK1309" s="93"/>
      <c r="BL1309" s="94"/>
      <c r="BM1309" s="95"/>
      <c r="BN1309" s="93"/>
      <c r="BO1309" s="93"/>
      <c r="BP1309" s="42"/>
      <c r="BQ1309" s="119"/>
    </row>
    <row r="1310" spans="1:69" hidden="1" x14ac:dyDescent="0.35">
      <c r="A1310" s="133">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4"/>
      <c r="BI1310" s="94"/>
      <c r="BJ1310" s="94"/>
      <c r="BK1310" s="93"/>
      <c r="BL1310" s="94"/>
      <c r="BM1310" s="95"/>
      <c r="BN1310" s="93"/>
      <c r="BO1310" s="93"/>
      <c r="BP1310" s="42"/>
      <c r="BQ1310" s="119"/>
    </row>
    <row r="1311" spans="1:69" hidden="1" x14ac:dyDescent="0.35">
      <c r="A1311" s="133">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4"/>
      <c r="BI1311" s="94"/>
      <c r="BJ1311" s="94"/>
      <c r="BK1311" s="93"/>
      <c r="BL1311" s="94"/>
      <c r="BM1311" s="95"/>
      <c r="BN1311" s="93"/>
      <c r="BO1311" s="93"/>
      <c r="BP1311" s="42"/>
      <c r="BQ1311" s="119"/>
    </row>
    <row r="1312" spans="1:69" hidden="1" x14ac:dyDescent="0.35">
      <c r="A1312" s="133">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4"/>
      <c r="BI1312" s="94"/>
      <c r="BJ1312" s="94"/>
      <c r="BK1312" s="93"/>
      <c r="BL1312" s="94"/>
      <c r="BM1312" s="95"/>
      <c r="BN1312" s="93"/>
      <c r="BO1312" s="93"/>
      <c r="BP1312" s="42"/>
      <c r="BQ1312" s="119"/>
    </row>
    <row r="1313" spans="1:69" hidden="1" x14ac:dyDescent="0.35">
      <c r="A1313" s="133">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4"/>
      <c r="BI1313" s="94"/>
      <c r="BJ1313" s="94"/>
      <c r="BK1313" s="93"/>
      <c r="BL1313" s="94"/>
      <c r="BM1313" s="95"/>
      <c r="BN1313" s="93"/>
      <c r="BO1313" s="93"/>
      <c r="BP1313" s="42"/>
      <c r="BQ1313" s="119"/>
    </row>
    <row r="1314" spans="1:69" hidden="1" x14ac:dyDescent="0.35">
      <c r="A1314" s="133">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4"/>
      <c r="BI1314" s="94"/>
      <c r="BJ1314" s="94"/>
      <c r="BK1314" s="93"/>
      <c r="BL1314" s="94"/>
      <c r="BM1314" s="95"/>
      <c r="BN1314" s="93"/>
      <c r="BO1314" s="93"/>
      <c r="BP1314" s="42"/>
      <c r="BQ1314" s="119"/>
    </row>
    <row r="1315" spans="1:69" hidden="1" x14ac:dyDescent="0.35">
      <c r="A1315" s="133">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4"/>
      <c r="BI1315" s="94"/>
      <c r="BJ1315" s="94"/>
      <c r="BK1315" s="93"/>
      <c r="BL1315" s="94"/>
      <c r="BM1315" s="95"/>
      <c r="BN1315" s="93"/>
      <c r="BO1315" s="93"/>
      <c r="BP1315" s="42"/>
      <c r="BQ1315" s="119"/>
    </row>
    <row r="1316" spans="1:69" hidden="1" x14ac:dyDescent="0.35">
      <c r="A1316" s="133">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4"/>
      <c r="BI1316" s="94"/>
      <c r="BJ1316" s="94"/>
      <c r="BK1316" s="93"/>
      <c r="BL1316" s="94"/>
      <c r="BM1316" s="95"/>
      <c r="BN1316" s="93"/>
      <c r="BO1316" s="93"/>
      <c r="BP1316" s="42"/>
      <c r="BQ1316" s="119"/>
    </row>
    <row r="1317" spans="1:69" hidden="1" x14ac:dyDescent="0.35">
      <c r="A1317" s="133">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4"/>
      <c r="BI1317" s="94"/>
      <c r="BJ1317" s="94"/>
      <c r="BK1317" s="93"/>
      <c r="BL1317" s="94"/>
      <c r="BM1317" s="95"/>
      <c r="BN1317" s="93"/>
      <c r="BO1317" s="93"/>
      <c r="BP1317" s="42"/>
      <c r="BQ1317" s="119"/>
    </row>
    <row r="1318" spans="1:69" hidden="1" x14ac:dyDescent="0.35">
      <c r="A1318" s="133">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4"/>
      <c r="BI1318" s="94"/>
      <c r="BJ1318" s="94"/>
      <c r="BK1318" s="93"/>
      <c r="BL1318" s="94"/>
      <c r="BM1318" s="95"/>
      <c r="BN1318" s="93"/>
      <c r="BO1318" s="93"/>
      <c r="BP1318" s="42"/>
      <c r="BQ1318" s="119"/>
    </row>
    <row r="1319" spans="1:69" hidden="1" x14ac:dyDescent="0.35">
      <c r="A1319" s="133">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4"/>
      <c r="BI1319" s="94"/>
      <c r="BJ1319" s="94"/>
      <c r="BK1319" s="93"/>
      <c r="BL1319" s="94"/>
      <c r="BM1319" s="95"/>
      <c r="BN1319" s="93"/>
      <c r="BO1319" s="93"/>
      <c r="BP1319" s="42"/>
      <c r="BQ1319" s="119"/>
    </row>
    <row r="1320" spans="1:69" hidden="1" x14ac:dyDescent="0.35">
      <c r="A1320" s="133">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4"/>
      <c r="BI1320" s="94"/>
      <c r="BJ1320" s="94"/>
      <c r="BK1320" s="93"/>
      <c r="BL1320" s="94"/>
      <c r="BM1320" s="95"/>
      <c r="BN1320" s="93"/>
      <c r="BO1320" s="93"/>
      <c r="BP1320" s="42"/>
      <c r="BQ1320" s="119"/>
    </row>
    <row r="1321" spans="1:69" ht="34.25" hidden="1" customHeight="1" x14ac:dyDescent="0.35">
      <c r="A1321" s="133">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4"/>
      <c r="BI1321" s="94"/>
      <c r="BJ1321" s="94"/>
      <c r="BK1321" s="93"/>
      <c r="BL1321" s="94"/>
      <c r="BM1321" s="95"/>
      <c r="BN1321" s="93"/>
      <c r="BO1321" s="93"/>
      <c r="BP1321" s="42"/>
      <c r="BQ1321" s="119"/>
    </row>
    <row r="1322" spans="1:69" ht="34.25" hidden="1" customHeight="1" x14ac:dyDescent="0.35">
      <c r="A1322" s="133">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4"/>
      <c r="BI1322" s="94"/>
      <c r="BJ1322" s="94"/>
      <c r="BK1322" s="93"/>
      <c r="BL1322" s="94"/>
      <c r="BM1322" s="95"/>
      <c r="BN1322" s="93"/>
      <c r="BO1322" s="93"/>
      <c r="BP1322" s="42"/>
      <c r="BQ1322" s="119"/>
    </row>
    <row r="1323" spans="1:69" ht="34.25" hidden="1" customHeight="1" x14ac:dyDescent="0.35">
      <c r="A1323" s="133">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4"/>
      <c r="BI1323" s="94"/>
      <c r="BJ1323" s="94"/>
      <c r="BK1323" s="93"/>
      <c r="BL1323" s="94"/>
      <c r="BM1323" s="95"/>
      <c r="BN1323" s="93"/>
      <c r="BO1323" s="93"/>
      <c r="BP1323" s="42"/>
      <c r="BQ1323" s="119"/>
    </row>
    <row r="1324" spans="1:69" ht="34.25" hidden="1" customHeight="1" x14ac:dyDescent="0.35">
      <c r="A1324" s="133">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4"/>
      <c r="BI1324" s="94"/>
      <c r="BJ1324" s="94"/>
      <c r="BK1324" s="93"/>
      <c r="BL1324" s="94"/>
      <c r="BM1324" s="95"/>
      <c r="BN1324" s="93"/>
      <c r="BO1324" s="93"/>
      <c r="BP1324" s="42"/>
      <c r="BQ1324" s="119"/>
    </row>
    <row r="1325" spans="1:69" ht="34.25" hidden="1" customHeight="1" x14ac:dyDescent="0.35">
      <c r="A1325" s="133">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4"/>
      <c r="BI1325" s="94"/>
      <c r="BJ1325" s="94"/>
      <c r="BK1325" s="93"/>
      <c r="BL1325" s="94"/>
      <c r="BM1325" s="95"/>
      <c r="BN1325" s="93"/>
      <c r="BO1325" s="93"/>
      <c r="BP1325" s="42"/>
      <c r="BQ1325" s="119"/>
    </row>
    <row r="1326" spans="1:69" ht="34.25" hidden="1" customHeight="1" x14ac:dyDescent="0.35">
      <c r="A1326" s="133">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4"/>
      <c r="BI1326" s="94"/>
      <c r="BJ1326" s="94"/>
      <c r="BK1326" s="93"/>
      <c r="BL1326" s="94"/>
      <c r="BM1326" s="95"/>
      <c r="BN1326" s="93"/>
      <c r="BO1326" s="93"/>
      <c r="BP1326" s="42"/>
      <c r="BQ1326" s="119"/>
    </row>
    <row r="1327" spans="1:69" ht="34.25" hidden="1" customHeight="1" x14ac:dyDescent="0.35">
      <c r="A1327" s="133">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4"/>
      <c r="BI1327" s="94"/>
      <c r="BJ1327" s="94"/>
      <c r="BK1327" s="93"/>
      <c r="BL1327" s="94"/>
      <c r="BM1327" s="95"/>
      <c r="BN1327" s="93"/>
      <c r="BO1327" s="93"/>
      <c r="BP1327" s="42"/>
      <c r="BQ1327" s="119"/>
    </row>
    <row r="1328" spans="1:69" ht="34.25" hidden="1" customHeight="1" x14ac:dyDescent="0.35">
      <c r="A1328" s="133">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4"/>
      <c r="BI1328" s="94"/>
      <c r="BJ1328" s="94"/>
      <c r="BK1328" s="93"/>
      <c r="BL1328" s="94"/>
      <c r="BM1328" s="95"/>
      <c r="BN1328" s="93"/>
      <c r="BO1328" s="93"/>
      <c r="BP1328" s="42"/>
      <c r="BQ1328" s="119"/>
    </row>
    <row r="1329" spans="1:69" ht="34.25" hidden="1" customHeight="1" x14ac:dyDescent="0.35">
      <c r="A1329" s="133">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4"/>
      <c r="BI1329" s="94"/>
      <c r="BJ1329" s="94"/>
      <c r="BK1329" s="93"/>
      <c r="BL1329" s="94"/>
      <c r="BM1329" s="95"/>
      <c r="BN1329" s="93"/>
      <c r="BO1329" s="93"/>
      <c r="BP1329" s="42"/>
      <c r="BQ1329" s="119"/>
    </row>
    <row r="1330" spans="1:69" hidden="1" x14ac:dyDescent="0.35">
      <c r="A1330" s="133">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4"/>
      <c r="BI1330" s="94"/>
      <c r="BJ1330" s="94"/>
      <c r="BK1330" s="93"/>
      <c r="BL1330" s="94"/>
      <c r="BM1330" s="95"/>
      <c r="BN1330" s="93"/>
      <c r="BO1330" s="93"/>
      <c r="BP1330" s="42"/>
      <c r="BQ1330" s="119"/>
    </row>
    <row r="1331" spans="1:69" hidden="1" x14ac:dyDescent="0.35">
      <c r="A1331" s="133">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4"/>
      <c r="BI1331" s="94"/>
      <c r="BJ1331" s="94"/>
      <c r="BK1331" s="93"/>
      <c r="BL1331" s="94"/>
      <c r="BM1331" s="95"/>
      <c r="BN1331" s="93"/>
      <c r="BO1331" s="93"/>
      <c r="BP1331" s="42"/>
      <c r="BQ1331" s="119"/>
    </row>
    <row r="1332" spans="1:69" hidden="1" x14ac:dyDescent="0.35">
      <c r="A1332" s="133">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4"/>
      <c r="BI1332" s="94"/>
      <c r="BJ1332" s="94"/>
      <c r="BK1332" s="93"/>
      <c r="BL1332" s="94"/>
      <c r="BM1332" s="95"/>
      <c r="BN1332" s="93"/>
      <c r="BO1332" s="93"/>
      <c r="BP1332" s="42"/>
      <c r="BQ1332" s="119"/>
    </row>
    <row r="1333" spans="1:69" hidden="1" x14ac:dyDescent="0.35">
      <c r="A1333" s="133">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4"/>
      <c r="BI1333" s="94"/>
      <c r="BJ1333" s="94"/>
      <c r="BK1333" s="93"/>
      <c r="BL1333" s="94"/>
      <c r="BM1333" s="95"/>
      <c r="BN1333" s="93"/>
      <c r="BO1333" s="93"/>
      <c r="BP1333" s="42"/>
      <c r="BQ1333" s="119"/>
    </row>
    <row r="1334" spans="1:69" hidden="1" x14ac:dyDescent="0.35">
      <c r="A1334" s="133">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4"/>
      <c r="BI1334" s="94"/>
      <c r="BJ1334" s="94"/>
      <c r="BK1334" s="93"/>
      <c r="BL1334" s="94"/>
      <c r="BM1334" s="95"/>
      <c r="BN1334" s="93"/>
      <c r="BO1334" s="93"/>
      <c r="BP1334" s="42"/>
      <c r="BQ1334" s="119"/>
    </row>
    <row r="1335" spans="1:69" ht="34.25" hidden="1" customHeight="1" x14ac:dyDescent="0.35">
      <c r="A1335" s="133">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4"/>
      <c r="BI1335" s="94"/>
      <c r="BJ1335" s="94"/>
      <c r="BK1335" s="93"/>
      <c r="BL1335" s="94"/>
      <c r="BM1335" s="95"/>
      <c r="BN1335" s="93"/>
      <c r="BO1335" s="93"/>
      <c r="BP1335" s="42"/>
      <c r="BQ1335" s="119"/>
    </row>
    <row r="1336" spans="1:69" hidden="1" x14ac:dyDescent="0.35">
      <c r="A1336" s="133">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4"/>
      <c r="BI1336" s="94"/>
      <c r="BJ1336" s="94"/>
      <c r="BK1336" s="93"/>
      <c r="BL1336" s="94"/>
      <c r="BM1336" s="95"/>
      <c r="BN1336" s="93"/>
      <c r="BO1336" s="93"/>
      <c r="BP1336" s="42"/>
      <c r="BQ1336" s="119"/>
    </row>
    <row r="1337" spans="1:69" hidden="1" x14ac:dyDescent="0.35">
      <c r="A1337" s="133">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4"/>
      <c r="BI1337" s="94"/>
      <c r="BJ1337" s="94"/>
      <c r="BK1337" s="93"/>
      <c r="BL1337" s="94"/>
      <c r="BM1337" s="95"/>
      <c r="BN1337" s="93"/>
      <c r="BO1337" s="93"/>
      <c r="BP1337" s="42"/>
      <c r="BQ1337" s="119"/>
    </row>
    <row r="1338" spans="1:69" hidden="1" x14ac:dyDescent="0.35">
      <c r="A1338" s="133">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4"/>
      <c r="BI1338" s="94"/>
      <c r="BJ1338" s="94"/>
      <c r="BK1338" s="93"/>
      <c r="BL1338" s="94"/>
      <c r="BM1338" s="95"/>
      <c r="BN1338" s="93"/>
      <c r="BO1338" s="93"/>
      <c r="BP1338" s="42"/>
      <c r="BQ1338" s="119"/>
    </row>
    <row r="1339" spans="1:69" ht="34.25" hidden="1" customHeight="1" x14ac:dyDescent="0.35">
      <c r="A1339" s="133">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4"/>
      <c r="BI1339" s="94"/>
      <c r="BJ1339" s="94"/>
      <c r="BK1339" s="93"/>
      <c r="BL1339" s="94"/>
      <c r="BM1339" s="95"/>
      <c r="BN1339" s="93"/>
      <c r="BO1339" s="93"/>
      <c r="BP1339" s="42"/>
      <c r="BQ1339" s="119"/>
    </row>
    <row r="1340" spans="1:69" hidden="1" x14ac:dyDescent="0.35">
      <c r="A1340" s="133">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4"/>
      <c r="BI1340" s="94"/>
      <c r="BJ1340" s="94"/>
      <c r="BK1340" s="93"/>
      <c r="BL1340" s="94"/>
      <c r="BM1340" s="95"/>
      <c r="BN1340" s="93"/>
      <c r="BO1340" s="93"/>
      <c r="BP1340" s="42"/>
      <c r="BQ1340" s="119"/>
    </row>
    <row r="1341" spans="1:69" hidden="1" x14ac:dyDescent="0.35">
      <c r="A1341" s="133">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4"/>
      <c r="BI1341" s="94"/>
      <c r="BJ1341" s="94"/>
      <c r="BK1341" s="93"/>
      <c r="BL1341" s="94"/>
      <c r="BM1341" s="95"/>
      <c r="BN1341" s="93"/>
      <c r="BO1341" s="93"/>
      <c r="BP1341" s="42"/>
      <c r="BQ1341" s="119"/>
    </row>
    <row r="1342" spans="1:69" hidden="1" x14ac:dyDescent="0.35">
      <c r="A1342" s="133">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4"/>
      <c r="BI1342" s="94"/>
      <c r="BJ1342" s="94"/>
      <c r="BK1342" s="93"/>
      <c r="BL1342" s="94"/>
      <c r="BM1342" s="95"/>
      <c r="BN1342" s="93"/>
      <c r="BO1342" s="93"/>
      <c r="BP1342" s="42"/>
      <c r="BQ1342" s="119"/>
    </row>
    <row r="1343" spans="1:69" hidden="1" x14ac:dyDescent="0.35">
      <c r="A1343" s="133">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4"/>
      <c r="BI1343" s="94"/>
      <c r="BJ1343" s="94"/>
      <c r="BK1343" s="93"/>
      <c r="BL1343" s="94"/>
      <c r="BM1343" s="95"/>
      <c r="BN1343" s="93"/>
      <c r="BO1343" s="93"/>
      <c r="BP1343" s="42"/>
      <c r="BQ1343" s="119"/>
    </row>
    <row r="1344" spans="1:69" ht="34.25" hidden="1" customHeight="1" x14ac:dyDescent="0.35">
      <c r="A1344" s="133">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4"/>
      <c r="BI1344" s="94"/>
      <c r="BJ1344" s="94"/>
      <c r="BK1344" s="93"/>
      <c r="BL1344" s="94"/>
      <c r="BM1344" s="95"/>
      <c r="BN1344" s="93"/>
      <c r="BO1344" s="93"/>
      <c r="BP1344" s="42"/>
      <c r="BQ1344" s="119"/>
    </row>
    <row r="1345" spans="1:69" ht="34.25" hidden="1" customHeight="1" x14ac:dyDescent="0.35">
      <c r="A1345" s="133">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4"/>
      <c r="BI1345" s="94"/>
      <c r="BJ1345" s="94"/>
      <c r="BK1345" s="93"/>
      <c r="BL1345" s="94"/>
      <c r="BM1345" s="95"/>
      <c r="BN1345" s="93"/>
      <c r="BO1345" s="93"/>
      <c r="BP1345" s="42"/>
      <c r="BQ1345" s="119"/>
    </row>
    <row r="1346" spans="1:69" hidden="1" x14ac:dyDescent="0.35">
      <c r="A1346" s="133">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4"/>
      <c r="BI1346" s="94"/>
      <c r="BJ1346" s="94"/>
      <c r="BK1346" s="93"/>
      <c r="BL1346" s="94"/>
      <c r="BM1346" s="95"/>
      <c r="BN1346" s="93"/>
      <c r="BO1346" s="93"/>
      <c r="BP1346" s="42"/>
      <c r="BQ1346" s="119"/>
    </row>
    <row r="1347" spans="1:69" hidden="1" x14ac:dyDescent="0.35">
      <c r="A1347" s="133">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4"/>
      <c r="BI1347" s="94"/>
      <c r="BJ1347" s="94"/>
      <c r="BK1347" s="93"/>
      <c r="BL1347" s="94"/>
      <c r="BM1347" s="95"/>
      <c r="BN1347" s="93"/>
      <c r="BO1347" s="93"/>
      <c r="BP1347" s="42"/>
      <c r="BQ1347" s="119"/>
    </row>
    <row r="1348" spans="1:69" hidden="1" x14ac:dyDescent="0.35">
      <c r="A1348" s="133">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4"/>
      <c r="BI1348" s="94"/>
      <c r="BJ1348" s="94"/>
      <c r="BK1348" s="93"/>
      <c r="BL1348" s="94"/>
      <c r="BM1348" s="95"/>
      <c r="BN1348" s="93"/>
      <c r="BO1348" s="93"/>
      <c r="BP1348" s="42"/>
      <c r="BQ1348" s="119"/>
    </row>
    <row r="1349" spans="1:69" hidden="1" x14ac:dyDescent="0.35">
      <c r="A1349" s="133">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4"/>
      <c r="BI1349" s="94"/>
      <c r="BJ1349" s="94"/>
      <c r="BK1349" s="93"/>
      <c r="BL1349" s="94"/>
      <c r="BM1349" s="95"/>
      <c r="BN1349" s="93"/>
      <c r="BO1349" s="93"/>
      <c r="BP1349" s="42"/>
      <c r="BQ1349" s="119"/>
    </row>
    <row r="1350" spans="1:69" ht="34.25" hidden="1" customHeight="1" x14ac:dyDescent="0.35">
      <c r="A1350" s="133">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4"/>
      <c r="BI1350" s="94"/>
      <c r="BJ1350" s="94"/>
      <c r="BK1350" s="93"/>
      <c r="BL1350" s="94"/>
      <c r="BM1350" s="95"/>
      <c r="BN1350" s="93"/>
      <c r="BO1350" s="93"/>
      <c r="BP1350" s="42"/>
      <c r="BQ1350" s="119"/>
    </row>
    <row r="1351" spans="1:69" hidden="1" x14ac:dyDescent="0.35">
      <c r="A1351" s="133">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4"/>
      <c r="BI1351" s="94"/>
      <c r="BJ1351" s="94"/>
      <c r="BK1351" s="93"/>
      <c r="BL1351" s="94"/>
      <c r="BM1351" s="95"/>
      <c r="BN1351" s="93"/>
      <c r="BO1351" s="93"/>
      <c r="BP1351" s="42"/>
      <c r="BQ1351" s="119"/>
    </row>
    <row r="1352" spans="1:69" hidden="1" x14ac:dyDescent="0.35">
      <c r="A1352" s="133">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4"/>
      <c r="BI1352" s="94"/>
      <c r="BJ1352" s="94"/>
      <c r="BK1352" s="93"/>
      <c r="BL1352" s="94"/>
      <c r="BM1352" s="95"/>
      <c r="BN1352" s="93"/>
      <c r="BO1352" s="93"/>
      <c r="BP1352" s="42"/>
      <c r="BQ1352" s="119"/>
    </row>
    <row r="1353" spans="1:69" ht="34.25" hidden="1" customHeight="1" x14ac:dyDescent="0.35">
      <c r="A1353" s="133">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4"/>
      <c r="BI1353" s="94"/>
      <c r="BJ1353" s="94"/>
      <c r="BK1353" s="93"/>
      <c r="BL1353" s="94"/>
      <c r="BM1353" s="95"/>
      <c r="BN1353" s="93"/>
      <c r="BO1353" s="93"/>
      <c r="BP1353" s="42"/>
      <c r="BQ1353" s="119"/>
    </row>
    <row r="1354" spans="1:69" ht="34.25" hidden="1" customHeight="1" x14ac:dyDescent="0.35">
      <c r="A1354" s="133">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4"/>
      <c r="BI1354" s="94"/>
      <c r="BJ1354" s="94"/>
      <c r="BK1354" s="93"/>
      <c r="BL1354" s="94"/>
      <c r="BM1354" s="95"/>
      <c r="BN1354" s="93"/>
      <c r="BO1354" s="93"/>
      <c r="BP1354" s="42"/>
      <c r="BQ1354" s="119"/>
    </row>
    <row r="1355" spans="1:69" hidden="1" x14ac:dyDescent="0.35">
      <c r="A1355" s="133">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4"/>
      <c r="BI1355" s="94"/>
      <c r="BJ1355" s="94"/>
      <c r="BK1355" s="93"/>
      <c r="BL1355" s="94"/>
      <c r="BM1355" s="95"/>
      <c r="BN1355" s="93"/>
      <c r="BO1355" s="93"/>
      <c r="BP1355" s="42"/>
      <c r="BQ1355" s="119"/>
    </row>
    <row r="1356" spans="1:69" hidden="1" x14ac:dyDescent="0.35">
      <c r="A1356" s="133">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4"/>
      <c r="BI1356" s="94"/>
      <c r="BJ1356" s="94"/>
      <c r="BK1356" s="93"/>
      <c r="BL1356" s="94"/>
      <c r="BM1356" s="95"/>
      <c r="BN1356" s="93"/>
      <c r="BO1356" s="93"/>
      <c r="BP1356" s="42"/>
      <c r="BQ1356" s="119"/>
    </row>
    <row r="1357" spans="1:69" hidden="1" x14ac:dyDescent="0.35">
      <c r="A1357" s="133">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4"/>
      <c r="BI1357" s="94"/>
      <c r="BJ1357" s="94"/>
      <c r="BK1357" s="93"/>
      <c r="BL1357" s="94"/>
      <c r="BM1357" s="95"/>
      <c r="BN1357" s="93"/>
      <c r="BO1357" s="93"/>
      <c r="BP1357" s="42"/>
      <c r="BQ1357" s="119"/>
    </row>
    <row r="1358" spans="1:69" hidden="1" x14ac:dyDescent="0.35">
      <c r="A1358" s="133">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4"/>
      <c r="BI1358" s="94"/>
      <c r="BJ1358" s="94"/>
      <c r="BK1358" s="93"/>
      <c r="BL1358" s="94"/>
      <c r="BM1358" s="95"/>
      <c r="BN1358" s="93"/>
      <c r="BO1358" s="93"/>
      <c r="BP1358" s="42"/>
      <c r="BQ1358" s="119"/>
    </row>
    <row r="1359" spans="1:69" hidden="1" x14ac:dyDescent="0.35">
      <c r="A1359" s="133">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4"/>
      <c r="BI1359" s="94"/>
      <c r="BJ1359" s="94"/>
      <c r="BK1359" s="93"/>
      <c r="BL1359" s="94"/>
      <c r="BM1359" s="95"/>
      <c r="BN1359" s="93"/>
      <c r="BO1359" s="93"/>
      <c r="BP1359" s="42"/>
      <c r="BQ1359" s="119"/>
    </row>
    <row r="1360" spans="1:69" hidden="1" x14ac:dyDescent="0.35">
      <c r="A1360" s="133">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4"/>
      <c r="BI1360" s="94"/>
      <c r="BJ1360" s="94"/>
      <c r="BK1360" s="93"/>
      <c r="BL1360" s="94"/>
      <c r="BM1360" s="95"/>
      <c r="BN1360" s="93"/>
      <c r="BO1360" s="93"/>
      <c r="BP1360" s="42"/>
      <c r="BQ1360" s="119"/>
    </row>
    <row r="1361" spans="1:69" hidden="1" x14ac:dyDescent="0.35">
      <c r="A1361" s="133">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4"/>
      <c r="BI1361" s="94"/>
      <c r="BJ1361" s="94"/>
      <c r="BK1361" s="93"/>
      <c r="BL1361" s="94"/>
      <c r="BM1361" s="95"/>
      <c r="BN1361" s="93"/>
      <c r="BO1361" s="93"/>
      <c r="BP1361" s="42"/>
      <c r="BQ1361" s="119"/>
    </row>
    <row r="1362" spans="1:69" hidden="1" x14ac:dyDescent="0.35">
      <c r="A1362" s="133">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4"/>
      <c r="BI1362" s="94"/>
      <c r="BJ1362" s="94"/>
      <c r="BK1362" s="93"/>
      <c r="BL1362" s="94"/>
      <c r="BM1362" s="95"/>
      <c r="BN1362" s="93"/>
      <c r="BO1362" s="93"/>
      <c r="BP1362" s="42"/>
      <c r="BQ1362" s="119"/>
    </row>
    <row r="1363" spans="1:69" hidden="1" x14ac:dyDescent="0.35">
      <c r="A1363" s="133">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4"/>
      <c r="BI1363" s="94"/>
      <c r="BJ1363" s="94"/>
      <c r="BK1363" s="93"/>
      <c r="BL1363" s="94"/>
      <c r="BM1363" s="95"/>
      <c r="BN1363" s="93"/>
      <c r="BO1363" s="93"/>
      <c r="BP1363" s="42"/>
      <c r="BQ1363" s="119"/>
    </row>
    <row r="1364" spans="1:69" ht="34.25" hidden="1" customHeight="1" x14ac:dyDescent="0.35">
      <c r="A1364" s="133">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4"/>
      <c r="BI1364" s="94"/>
      <c r="BJ1364" s="94"/>
      <c r="BK1364" s="93"/>
      <c r="BL1364" s="94"/>
      <c r="BM1364" s="95"/>
      <c r="BN1364" s="93"/>
      <c r="BO1364" s="93"/>
      <c r="BP1364" s="42"/>
      <c r="BQ1364" s="119"/>
    </row>
    <row r="1365" spans="1:69" hidden="1" x14ac:dyDescent="0.35">
      <c r="A1365" s="133">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4"/>
      <c r="BI1365" s="94"/>
      <c r="BJ1365" s="94"/>
      <c r="BK1365" s="93"/>
      <c r="BL1365" s="94"/>
      <c r="BM1365" s="95"/>
      <c r="BN1365" s="93"/>
      <c r="BO1365" s="93"/>
      <c r="BP1365" s="42"/>
      <c r="BQ1365" s="119"/>
    </row>
    <row r="1366" spans="1:69" hidden="1" x14ac:dyDescent="0.35">
      <c r="A1366" s="133">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4"/>
      <c r="BI1366" s="94"/>
      <c r="BJ1366" s="94"/>
      <c r="BK1366" s="93"/>
      <c r="BL1366" s="94"/>
      <c r="BM1366" s="95"/>
      <c r="BN1366" s="93"/>
      <c r="BO1366" s="93"/>
      <c r="BP1366" s="42"/>
      <c r="BQ1366" s="119"/>
    </row>
    <row r="1367" spans="1:69" hidden="1" x14ac:dyDescent="0.35">
      <c r="A1367" s="133">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4"/>
      <c r="BI1367" s="94"/>
      <c r="BJ1367" s="94"/>
      <c r="BK1367" s="93"/>
      <c r="BL1367" s="94"/>
      <c r="BM1367" s="95"/>
      <c r="BN1367" s="93"/>
      <c r="BO1367" s="93"/>
      <c r="BP1367" s="42"/>
      <c r="BQ1367" s="119"/>
    </row>
    <row r="1368" spans="1:69" hidden="1" x14ac:dyDescent="0.35">
      <c r="A1368" s="133">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4"/>
      <c r="BI1368" s="94"/>
      <c r="BJ1368" s="94"/>
      <c r="BK1368" s="93"/>
      <c r="BL1368" s="94"/>
      <c r="BM1368" s="95"/>
      <c r="BN1368" s="93"/>
      <c r="BO1368" s="93"/>
      <c r="BP1368" s="42"/>
      <c r="BQ1368" s="119"/>
    </row>
    <row r="1369" spans="1:69" hidden="1" x14ac:dyDescent="0.35">
      <c r="A1369" s="133">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4"/>
      <c r="BI1369" s="94"/>
      <c r="BJ1369" s="94"/>
      <c r="BK1369" s="93"/>
      <c r="BL1369" s="94"/>
      <c r="BM1369" s="95"/>
      <c r="BN1369" s="93"/>
      <c r="BO1369" s="93"/>
      <c r="BP1369" s="42"/>
      <c r="BQ1369" s="119"/>
    </row>
    <row r="1370" spans="1:69" ht="34.25" hidden="1" customHeight="1" x14ac:dyDescent="0.35">
      <c r="A1370" s="133">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4"/>
      <c r="BI1370" s="94"/>
      <c r="BJ1370" s="94"/>
      <c r="BK1370" s="93"/>
      <c r="BL1370" s="94"/>
      <c r="BM1370" s="95"/>
      <c r="BN1370" s="93"/>
      <c r="BO1370" s="93"/>
      <c r="BP1370" s="42"/>
      <c r="BQ1370" s="119"/>
    </row>
    <row r="1371" spans="1:69" ht="34.25" hidden="1" customHeight="1" x14ac:dyDescent="0.35">
      <c r="A1371" s="133">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4"/>
      <c r="BI1371" s="94"/>
      <c r="BJ1371" s="94"/>
      <c r="BK1371" s="93"/>
      <c r="BL1371" s="94"/>
      <c r="BM1371" s="95"/>
      <c r="BN1371" s="93"/>
      <c r="BO1371" s="93"/>
      <c r="BP1371" s="42"/>
      <c r="BQ1371" s="119"/>
    </row>
    <row r="1372" spans="1:69" ht="34.25" hidden="1" customHeight="1" x14ac:dyDescent="0.35">
      <c r="A1372" s="133">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4"/>
      <c r="BI1372" s="94"/>
      <c r="BJ1372" s="94"/>
      <c r="BK1372" s="93"/>
      <c r="BL1372" s="94"/>
      <c r="BM1372" s="95"/>
      <c r="BN1372" s="93"/>
      <c r="BO1372" s="93"/>
      <c r="BP1372" s="42"/>
      <c r="BQ1372" s="119"/>
    </row>
    <row r="1373" spans="1:69" ht="34.25" hidden="1" customHeight="1" x14ac:dyDescent="0.35">
      <c r="A1373" s="133">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4"/>
      <c r="BI1373" s="94"/>
      <c r="BJ1373" s="94"/>
      <c r="BK1373" s="93"/>
      <c r="BL1373" s="94"/>
      <c r="BM1373" s="95"/>
      <c r="BN1373" s="93"/>
      <c r="BO1373" s="93"/>
      <c r="BP1373" s="42"/>
      <c r="BQ1373" s="119"/>
    </row>
    <row r="1374" spans="1:69" ht="34.25" hidden="1" customHeight="1" x14ac:dyDescent="0.35">
      <c r="A1374" s="133">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4"/>
      <c r="BI1374" s="94"/>
      <c r="BJ1374" s="94"/>
      <c r="BK1374" s="93"/>
      <c r="BL1374" s="94"/>
      <c r="BM1374" s="95"/>
      <c r="BN1374" s="93"/>
      <c r="BO1374" s="93"/>
      <c r="BP1374" s="42"/>
      <c r="BQ1374" s="119"/>
    </row>
    <row r="1375" spans="1:69" hidden="1" x14ac:dyDescent="0.35">
      <c r="A1375" s="133">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4"/>
      <c r="BI1375" s="94"/>
      <c r="BJ1375" s="94"/>
      <c r="BK1375" s="93"/>
      <c r="BL1375" s="94"/>
      <c r="BM1375" s="95"/>
      <c r="BN1375" s="93"/>
      <c r="BO1375" s="93"/>
      <c r="BP1375" s="42"/>
      <c r="BQ1375" s="119"/>
    </row>
    <row r="1376" spans="1:69" hidden="1" x14ac:dyDescent="0.35">
      <c r="A1376" s="133">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4"/>
      <c r="BI1376" s="94"/>
      <c r="BJ1376" s="94"/>
      <c r="BK1376" s="93"/>
      <c r="BL1376" s="94"/>
      <c r="BM1376" s="95"/>
      <c r="BN1376" s="93"/>
      <c r="BO1376" s="93"/>
      <c r="BP1376" s="42"/>
      <c r="BQ1376" s="119"/>
    </row>
    <row r="1377" spans="1:69" ht="34.25" hidden="1" customHeight="1" x14ac:dyDescent="0.35">
      <c r="A1377" s="133">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4"/>
      <c r="BI1377" s="94"/>
      <c r="BJ1377" s="94"/>
      <c r="BK1377" s="93"/>
      <c r="BL1377" s="94"/>
      <c r="BM1377" s="95"/>
      <c r="BN1377" s="93"/>
      <c r="BO1377" s="93"/>
      <c r="BP1377" s="42"/>
      <c r="BQ1377" s="119"/>
    </row>
    <row r="1378" spans="1:69" ht="34.25" hidden="1" customHeight="1" x14ac:dyDescent="0.35">
      <c r="A1378" s="133">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4"/>
      <c r="BI1378" s="94"/>
      <c r="BJ1378" s="94"/>
      <c r="BK1378" s="93"/>
      <c r="BL1378" s="94"/>
      <c r="BM1378" s="95"/>
      <c r="BN1378" s="93"/>
      <c r="BO1378" s="93"/>
      <c r="BP1378" s="42"/>
      <c r="BQ1378" s="119"/>
    </row>
    <row r="1379" spans="1:69" hidden="1" x14ac:dyDescent="0.35">
      <c r="A1379" s="133">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4"/>
      <c r="BI1379" s="94"/>
      <c r="BJ1379" s="94"/>
      <c r="BK1379" s="93"/>
      <c r="BL1379" s="94"/>
      <c r="BM1379" s="95"/>
      <c r="BN1379" s="93"/>
      <c r="BO1379" s="93"/>
      <c r="BP1379" s="42"/>
      <c r="BQ1379" s="119"/>
    </row>
    <row r="1380" spans="1:69" hidden="1" x14ac:dyDescent="0.35">
      <c r="A1380" s="133">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4"/>
      <c r="BI1380" s="94"/>
      <c r="BJ1380" s="94"/>
      <c r="BK1380" s="93"/>
      <c r="BL1380" s="94"/>
      <c r="BM1380" s="95"/>
      <c r="BN1380" s="93"/>
      <c r="BO1380" s="93"/>
      <c r="BP1380" s="42"/>
      <c r="BQ1380" s="119"/>
    </row>
    <row r="1381" spans="1:69" hidden="1" x14ac:dyDescent="0.35">
      <c r="A1381" s="133">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4"/>
      <c r="BI1381" s="94"/>
      <c r="BJ1381" s="94"/>
      <c r="BK1381" s="93"/>
      <c r="BL1381" s="94"/>
      <c r="BM1381" s="95"/>
      <c r="BN1381" s="93"/>
      <c r="BO1381" s="93"/>
      <c r="BP1381" s="42"/>
      <c r="BQ1381" s="119"/>
    </row>
    <row r="1382" spans="1:69" hidden="1" x14ac:dyDescent="0.35">
      <c r="A1382" s="133">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4"/>
      <c r="BI1382" s="94"/>
      <c r="BJ1382" s="94"/>
      <c r="BK1382" s="93"/>
      <c r="BL1382" s="94"/>
      <c r="BM1382" s="95"/>
      <c r="BN1382" s="93"/>
      <c r="BO1382" s="93"/>
      <c r="BP1382" s="42"/>
      <c r="BQ1382" s="119"/>
    </row>
    <row r="1383" spans="1:69" hidden="1" x14ac:dyDescent="0.35">
      <c r="A1383" s="133">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4"/>
      <c r="BI1383" s="94"/>
      <c r="BJ1383" s="94"/>
      <c r="BK1383" s="93"/>
      <c r="BL1383" s="94"/>
      <c r="BM1383" s="95"/>
      <c r="BN1383" s="93"/>
      <c r="BO1383" s="93"/>
      <c r="BP1383" s="42"/>
      <c r="BQ1383" s="119"/>
    </row>
    <row r="1384" spans="1:69" hidden="1" x14ac:dyDescent="0.35">
      <c r="A1384" s="133">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4"/>
      <c r="BI1384" s="94"/>
      <c r="BJ1384" s="94"/>
      <c r="BK1384" s="93"/>
      <c r="BL1384" s="94"/>
      <c r="BM1384" s="95"/>
      <c r="BN1384" s="93"/>
      <c r="BO1384" s="93"/>
      <c r="BP1384" s="42"/>
      <c r="BQ1384" s="119"/>
    </row>
    <row r="1385" spans="1:69" hidden="1" x14ac:dyDescent="0.35">
      <c r="A1385" s="133">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4"/>
      <c r="BI1385" s="94"/>
      <c r="BJ1385" s="94"/>
      <c r="BK1385" s="93"/>
      <c r="BL1385" s="94"/>
      <c r="BM1385" s="95"/>
      <c r="BN1385" s="93"/>
      <c r="BO1385" s="93"/>
      <c r="BP1385" s="42"/>
      <c r="BQ1385" s="119"/>
    </row>
    <row r="1386" spans="1:69" hidden="1" x14ac:dyDescent="0.35">
      <c r="A1386" s="133">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4"/>
      <c r="BI1386" s="94"/>
      <c r="BJ1386" s="94"/>
      <c r="BK1386" s="93"/>
      <c r="BL1386" s="94"/>
      <c r="BM1386" s="95"/>
      <c r="BN1386" s="93"/>
      <c r="BO1386" s="93"/>
      <c r="BP1386" s="42"/>
      <c r="BQ1386" s="119"/>
    </row>
    <row r="1387" spans="1:69" hidden="1" x14ac:dyDescent="0.35">
      <c r="A1387" s="133">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4"/>
      <c r="BI1387" s="94"/>
      <c r="BJ1387" s="94"/>
      <c r="BK1387" s="93"/>
      <c r="BL1387" s="94"/>
      <c r="BM1387" s="95"/>
      <c r="BN1387" s="93"/>
      <c r="BO1387" s="93"/>
      <c r="BP1387" s="42"/>
      <c r="BQ1387" s="119"/>
    </row>
    <row r="1388" spans="1:69" hidden="1" x14ac:dyDescent="0.35">
      <c r="A1388" s="133">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4"/>
      <c r="BI1388" s="94"/>
      <c r="BJ1388" s="94"/>
      <c r="BK1388" s="93"/>
      <c r="BL1388" s="94"/>
      <c r="BM1388" s="95"/>
      <c r="BN1388" s="93"/>
      <c r="BO1388" s="93"/>
      <c r="BP1388" s="42"/>
      <c r="BQ1388" s="119"/>
    </row>
    <row r="1389" spans="1:69" hidden="1" x14ac:dyDescent="0.35">
      <c r="A1389" s="133">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4"/>
      <c r="BI1389" s="94"/>
      <c r="BJ1389" s="94"/>
      <c r="BK1389" s="93"/>
      <c r="BL1389" s="94"/>
      <c r="BM1389" s="95"/>
      <c r="BN1389" s="93"/>
      <c r="BO1389" s="93"/>
      <c r="BP1389" s="42"/>
      <c r="BQ1389" s="119"/>
    </row>
    <row r="1390" spans="1:69" hidden="1" x14ac:dyDescent="0.35">
      <c r="A1390" s="133">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4"/>
      <c r="BI1390" s="94"/>
      <c r="BJ1390" s="94"/>
      <c r="BK1390" s="93"/>
      <c r="BL1390" s="94"/>
      <c r="BM1390" s="95"/>
      <c r="BN1390" s="93"/>
      <c r="BO1390" s="93"/>
      <c r="BP1390" s="42"/>
      <c r="BQ1390" s="119"/>
    </row>
    <row r="1391" spans="1:69" hidden="1" x14ac:dyDescent="0.35">
      <c r="A1391" s="133">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4"/>
      <c r="BI1391" s="94"/>
      <c r="BJ1391" s="94"/>
      <c r="BK1391" s="93"/>
      <c r="BL1391" s="94"/>
      <c r="BM1391" s="95"/>
      <c r="BN1391" s="93"/>
      <c r="BO1391" s="93"/>
      <c r="BP1391" s="42"/>
      <c r="BQ1391" s="119"/>
    </row>
    <row r="1392" spans="1:69" hidden="1" x14ac:dyDescent="0.35">
      <c r="A1392" s="133">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4"/>
      <c r="BI1392" s="94"/>
      <c r="BJ1392" s="94"/>
      <c r="BK1392" s="93"/>
      <c r="BL1392" s="94"/>
      <c r="BM1392" s="95"/>
      <c r="BN1392" s="93"/>
      <c r="BO1392" s="93"/>
      <c r="BP1392" s="42"/>
      <c r="BQ1392" s="119"/>
    </row>
    <row r="1393" spans="1:69" hidden="1" x14ac:dyDescent="0.35">
      <c r="A1393" s="133">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4"/>
      <c r="BI1393" s="94"/>
      <c r="BJ1393" s="94"/>
      <c r="BK1393" s="93"/>
      <c r="BL1393" s="94"/>
      <c r="BM1393" s="95"/>
      <c r="BN1393" s="93"/>
      <c r="BO1393" s="93"/>
      <c r="BP1393" s="42"/>
      <c r="BQ1393" s="119"/>
    </row>
    <row r="1394" spans="1:69" ht="34.25" hidden="1" customHeight="1" x14ac:dyDescent="0.35">
      <c r="A1394" s="133">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4"/>
      <c r="BI1394" s="94"/>
      <c r="BJ1394" s="94"/>
      <c r="BK1394" s="93"/>
      <c r="BL1394" s="94"/>
      <c r="BM1394" s="95"/>
      <c r="BN1394" s="93"/>
      <c r="BO1394" s="93"/>
      <c r="BP1394" s="42"/>
      <c r="BQ1394" s="119"/>
    </row>
    <row r="1395" spans="1:69" hidden="1" x14ac:dyDescent="0.35">
      <c r="A1395" s="133">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4"/>
      <c r="BI1395" s="94"/>
      <c r="BJ1395" s="94"/>
      <c r="BK1395" s="93"/>
      <c r="BL1395" s="94"/>
      <c r="BM1395" s="95"/>
      <c r="BN1395" s="93"/>
      <c r="BO1395" s="93"/>
      <c r="BP1395" s="42"/>
      <c r="BQ1395" s="119"/>
    </row>
    <row r="1396" spans="1:69" hidden="1" x14ac:dyDescent="0.35">
      <c r="A1396" s="133">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4"/>
      <c r="BI1396" s="94"/>
      <c r="BJ1396" s="94"/>
      <c r="BK1396" s="93"/>
      <c r="BL1396" s="94"/>
      <c r="BM1396" s="95"/>
      <c r="BN1396" s="93"/>
      <c r="BO1396" s="93"/>
      <c r="BP1396" s="42"/>
      <c r="BQ1396" s="119"/>
    </row>
    <row r="1397" spans="1:69" hidden="1" x14ac:dyDescent="0.35">
      <c r="A1397" s="133">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4"/>
      <c r="BI1397" s="94"/>
      <c r="BJ1397" s="94"/>
      <c r="BK1397" s="93"/>
      <c r="BL1397" s="94"/>
      <c r="BM1397" s="95"/>
      <c r="BN1397" s="93"/>
      <c r="BO1397" s="93"/>
      <c r="BP1397" s="42"/>
      <c r="BQ1397" s="119"/>
    </row>
    <row r="1398" spans="1:69" hidden="1" x14ac:dyDescent="0.35">
      <c r="A1398" s="133">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4"/>
      <c r="BI1398" s="94"/>
      <c r="BJ1398" s="94"/>
      <c r="BK1398" s="93"/>
      <c r="BL1398" s="94"/>
      <c r="BM1398" s="95"/>
      <c r="BN1398" s="93"/>
      <c r="BO1398" s="93"/>
      <c r="BP1398" s="42"/>
      <c r="BQ1398" s="119"/>
    </row>
    <row r="1399" spans="1:69" hidden="1" x14ac:dyDescent="0.35">
      <c r="A1399" s="133">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4"/>
      <c r="BI1399" s="94"/>
      <c r="BJ1399" s="94"/>
      <c r="BK1399" s="93"/>
      <c r="BL1399" s="94"/>
      <c r="BM1399" s="95"/>
      <c r="BN1399" s="93"/>
      <c r="BO1399" s="93"/>
      <c r="BP1399" s="42"/>
      <c r="BQ1399" s="119"/>
    </row>
    <row r="1400" spans="1:69" hidden="1" x14ac:dyDescent="0.35">
      <c r="A1400" s="133">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4"/>
      <c r="BI1400" s="94"/>
      <c r="BJ1400" s="94"/>
      <c r="BK1400" s="93"/>
      <c r="BL1400" s="94"/>
      <c r="BM1400" s="95"/>
      <c r="BN1400" s="93"/>
      <c r="BO1400" s="93"/>
      <c r="BP1400" s="42"/>
      <c r="BQ1400" s="119"/>
    </row>
    <row r="1401" spans="1:69" hidden="1" x14ac:dyDescent="0.35">
      <c r="A1401" s="133">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4"/>
      <c r="BI1401" s="94"/>
      <c r="BJ1401" s="94"/>
      <c r="BK1401" s="93"/>
      <c r="BL1401" s="94"/>
      <c r="BM1401" s="95"/>
      <c r="BN1401" s="93"/>
      <c r="BO1401" s="93"/>
      <c r="BP1401" s="42"/>
      <c r="BQ1401" s="119"/>
    </row>
    <row r="1402" spans="1:69" hidden="1" x14ac:dyDescent="0.35">
      <c r="A1402" s="133">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4"/>
      <c r="BI1402" s="94"/>
      <c r="BJ1402" s="94"/>
      <c r="BK1402" s="93"/>
      <c r="BL1402" s="94"/>
      <c r="BM1402" s="95"/>
      <c r="BN1402" s="93"/>
      <c r="BO1402" s="93"/>
      <c r="BP1402" s="42"/>
      <c r="BQ1402" s="119"/>
    </row>
    <row r="1403" spans="1:69" hidden="1" x14ac:dyDescent="0.35">
      <c r="A1403" s="133">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4"/>
      <c r="BI1403" s="94"/>
      <c r="BJ1403" s="94"/>
      <c r="BK1403" s="93"/>
      <c r="BL1403" s="94"/>
      <c r="BM1403" s="95"/>
      <c r="BN1403" s="93"/>
      <c r="BO1403" s="93"/>
      <c r="BP1403" s="42"/>
      <c r="BQ1403" s="119"/>
    </row>
    <row r="1404" spans="1:69" hidden="1" x14ac:dyDescent="0.35">
      <c r="A1404" s="133">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4"/>
      <c r="BI1404" s="94"/>
      <c r="BJ1404" s="94"/>
      <c r="BK1404" s="93"/>
      <c r="BL1404" s="94"/>
      <c r="BM1404" s="95"/>
      <c r="BN1404" s="93"/>
      <c r="BO1404" s="93"/>
      <c r="BP1404" s="42"/>
      <c r="BQ1404" s="119"/>
    </row>
    <row r="1405" spans="1:69" hidden="1" x14ac:dyDescent="0.35">
      <c r="A1405" s="133">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4"/>
      <c r="BI1405" s="94"/>
      <c r="BJ1405" s="94"/>
      <c r="BK1405" s="93"/>
      <c r="BL1405" s="94"/>
      <c r="BM1405" s="95"/>
      <c r="BN1405" s="93"/>
      <c r="BO1405" s="93"/>
      <c r="BP1405" s="42"/>
      <c r="BQ1405" s="119"/>
    </row>
    <row r="1406" spans="1:69" hidden="1" x14ac:dyDescent="0.35">
      <c r="A1406" s="133">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4"/>
      <c r="BI1406" s="94"/>
      <c r="BJ1406" s="94"/>
      <c r="BK1406" s="93"/>
      <c r="BL1406" s="94"/>
      <c r="BM1406" s="95"/>
      <c r="BN1406" s="93"/>
      <c r="BO1406" s="93"/>
      <c r="BP1406" s="42"/>
      <c r="BQ1406" s="119"/>
    </row>
    <row r="1407" spans="1:69" hidden="1" x14ac:dyDescent="0.35">
      <c r="A1407" s="133">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4"/>
      <c r="BI1407" s="94"/>
      <c r="BJ1407" s="94"/>
      <c r="BK1407" s="93"/>
      <c r="BL1407" s="94"/>
      <c r="BM1407" s="95"/>
      <c r="BN1407" s="93"/>
      <c r="BO1407" s="93"/>
      <c r="BP1407" s="42"/>
      <c r="BQ1407" s="119"/>
    </row>
    <row r="1408" spans="1:69" hidden="1" x14ac:dyDescent="0.35">
      <c r="A1408" s="133">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4"/>
      <c r="BI1408" s="94"/>
      <c r="BJ1408" s="94"/>
      <c r="BK1408" s="93"/>
      <c r="BL1408" s="94"/>
      <c r="BM1408" s="95"/>
      <c r="BN1408" s="93"/>
      <c r="BO1408" s="93"/>
      <c r="BP1408" s="42"/>
      <c r="BQ1408" s="119"/>
    </row>
    <row r="1409" spans="1:69" hidden="1" x14ac:dyDescent="0.35">
      <c r="A1409" s="133">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4"/>
      <c r="BI1409" s="94"/>
      <c r="BJ1409" s="94"/>
      <c r="BK1409" s="93"/>
      <c r="BL1409" s="94"/>
      <c r="BM1409" s="95"/>
      <c r="BN1409" s="93"/>
      <c r="BO1409" s="93"/>
      <c r="BP1409" s="42"/>
      <c r="BQ1409" s="119"/>
    </row>
    <row r="1410" spans="1:69" hidden="1" x14ac:dyDescent="0.35">
      <c r="A1410" s="133">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4"/>
      <c r="BI1410" s="94"/>
      <c r="BJ1410" s="94"/>
      <c r="BK1410" s="93"/>
      <c r="BL1410" s="94"/>
      <c r="BM1410" s="95"/>
      <c r="BN1410" s="93"/>
      <c r="BO1410" s="93"/>
      <c r="BP1410" s="42"/>
      <c r="BQ1410" s="119"/>
    </row>
    <row r="1411" spans="1:69" hidden="1" x14ac:dyDescent="0.35">
      <c r="A1411" s="133">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4"/>
      <c r="BI1411" s="94"/>
      <c r="BJ1411" s="94"/>
      <c r="BK1411" s="93"/>
      <c r="BL1411" s="94"/>
      <c r="BM1411" s="95"/>
      <c r="BN1411" s="93"/>
      <c r="BO1411" s="93"/>
      <c r="BP1411" s="42"/>
      <c r="BQ1411" s="119"/>
    </row>
    <row r="1412" spans="1:69" ht="22.75" hidden="1" customHeight="1" x14ac:dyDescent="0.35">
      <c r="A1412" s="133">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4"/>
      <c r="BI1412" s="94"/>
      <c r="BJ1412" s="94"/>
      <c r="BK1412" s="93"/>
      <c r="BL1412" s="94"/>
      <c r="BM1412" s="95"/>
      <c r="BN1412" s="93"/>
      <c r="BO1412" s="93"/>
      <c r="BP1412" s="42"/>
      <c r="BQ1412" s="119"/>
    </row>
    <row r="1413" spans="1:69" hidden="1" x14ac:dyDescent="0.35">
      <c r="A1413" s="133">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4"/>
      <c r="BI1413" s="94"/>
      <c r="BJ1413" s="94"/>
      <c r="BK1413" s="93"/>
      <c r="BL1413" s="94"/>
      <c r="BM1413" s="95"/>
      <c r="BN1413" s="93"/>
      <c r="BO1413" s="93"/>
      <c r="BP1413" s="42"/>
      <c r="BQ1413" s="119"/>
    </row>
    <row r="1414" spans="1:69" hidden="1" x14ac:dyDescent="0.35">
      <c r="A1414" s="133">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4"/>
      <c r="BI1414" s="94"/>
      <c r="BJ1414" s="94"/>
      <c r="BK1414" s="93"/>
      <c r="BL1414" s="94"/>
      <c r="BM1414" s="95"/>
      <c r="BN1414" s="93"/>
      <c r="BO1414" s="93"/>
      <c r="BP1414" s="42"/>
      <c r="BQ1414" s="119"/>
    </row>
    <row r="1415" spans="1:69" hidden="1" x14ac:dyDescent="0.35">
      <c r="A1415" s="133">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4"/>
      <c r="BI1415" s="94"/>
      <c r="BJ1415" s="94"/>
      <c r="BK1415" s="93"/>
      <c r="BL1415" s="94"/>
      <c r="BM1415" s="95"/>
      <c r="BN1415" s="93"/>
      <c r="BO1415" s="93"/>
      <c r="BP1415" s="42"/>
      <c r="BQ1415" s="119"/>
    </row>
    <row r="1416" spans="1:69" hidden="1" x14ac:dyDescent="0.35">
      <c r="A1416" s="133">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4"/>
      <c r="BI1416" s="94"/>
      <c r="BJ1416" s="94"/>
      <c r="BK1416" s="93"/>
      <c r="BL1416" s="94"/>
      <c r="BM1416" s="95"/>
      <c r="BN1416" s="93"/>
      <c r="BO1416" s="93"/>
      <c r="BP1416" s="42"/>
      <c r="BQ1416" s="119"/>
    </row>
    <row r="1417" spans="1:69" hidden="1" x14ac:dyDescent="0.35">
      <c r="A1417" s="133">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4"/>
      <c r="BI1417" s="94"/>
      <c r="BJ1417" s="94"/>
      <c r="BK1417" s="93"/>
      <c r="BL1417" s="94"/>
      <c r="BM1417" s="95"/>
      <c r="BN1417" s="93"/>
      <c r="BO1417" s="93"/>
      <c r="BP1417" s="42"/>
      <c r="BQ1417" s="119"/>
    </row>
    <row r="1418" spans="1:69" ht="34.25" hidden="1" customHeight="1" x14ac:dyDescent="0.35">
      <c r="A1418" s="133">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4"/>
      <c r="BI1418" s="94"/>
      <c r="BJ1418" s="94"/>
      <c r="BK1418" s="93"/>
      <c r="BL1418" s="94"/>
      <c r="BM1418" s="95"/>
      <c r="BN1418" s="93"/>
      <c r="BO1418" s="93"/>
      <c r="BP1418" s="42"/>
      <c r="BQ1418" s="119"/>
    </row>
    <row r="1419" spans="1:69" hidden="1" x14ac:dyDescent="0.35">
      <c r="A1419" s="133">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4"/>
      <c r="BI1419" s="94"/>
      <c r="BJ1419" s="94"/>
      <c r="BK1419" s="93"/>
      <c r="BL1419" s="94"/>
      <c r="BM1419" s="95"/>
      <c r="BN1419" s="93"/>
      <c r="BO1419" s="93"/>
      <c r="BP1419" s="42"/>
      <c r="BQ1419" s="119"/>
    </row>
    <row r="1420" spans="1:69" hidden="1" x14ac:dyDescent="0.35">
      <c r="A1420" s="133">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4"/>
      <c r="BI1420" s="94"/>
      <c r="BJ1420" s="94"/>
      <c r="BK1420" s="93"/>
      <c r="BL1420" s="94"/>
      <c r="BM1420" s="95"/>
      <c r="BN1420" s="93"/>
      <c r="BO1420" s="93"/>
      <c r="BP1420" s="42"/>
      <c r="BQ1420" s="119"/>
    </row>
    <row r="1421" spans="1:69" hidden="1" x14ac:dyDescent="0.35">
      <c r="A1421" s="133">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4"/>
      <c r="BI1421" s="94"/>
      <c r="BJ1421" s="94"/>
      <c r="BK1421" s="93"/>
      <c r="BL1421" s="94"/>
      <c r="BM1421" s="95"/>
      <c r="BN1421" s="93"/>
      <c r="BO1421" s="93"/>
      <c r="BP1421" s="42"/>
      <c r="BQ1421" s="119"/>
    </row>
    <row r="1422" spans="1:69" hidden="1" x14ac:dyDescent="0.35">
      <c r="A1422" s="133">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4"/>
      <c r="BI1422" s="94"/>
      <c r="BJ1422" s="94"/>
      <c r="BK1422" s="93"/>
      <c r="BL1422" s="94"/>
      <c r="BM1422" s="95"/>
      <c r="BN1422" s="93"/>
      <c r="BO1422" s="93"/>
      <c r="BP1422" s="42"/>
      <c r="BQ1422" s="119"/>
    </row>
    <row r="1423" spans="1:69" hidden="1" x14ac:dyDescent="0.35">
      <c r="A1423" s="133">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4"/>
      <c r="BI1423" s="94"/>
      <c r="BJ1423" s="94"/>
      <c r="BK1423" s="93"/>
      <c r="BL1423" s="94"/>
      <c r="BM1423" s="95"/>
      <c r="BN1423" s="93"/>
      <c r="BO1423" s="93"/>
      <c r="BP1423" s="42"/>
      <c r="BQ1423" s="119"/>
    </row>
    <row r="1424" spans="1:69" hidden="1" x14ac:dyDescent="0.35">
      <c r="A1424" s="133">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4"/>
      <c r="BI1424" s="94"/>
      <c r="BJ1424" s="94"/>
      <c r="BK1424" s="93"/>
      <c r="BL1424" s="94"/>
      <c r="BM1424" s="95"/>
      <c r="BN1424" s="93"/>
      <c r="BO1424" s="93"/>
      <c r="BP1424" s="42"/>
      <c r="BQ1424" s="119"/>
    </row>
    <row r="1425" spans="1:69" hidden="1" x14ac:dyDescent="0.35">
      <c r="A1425" s="133">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4"/>
      <c r="BI1425" s="94"/>
      <c r="BJ1425" s="94"/>
      <c r="BK1425" s="93"/>
      <c r="BL1425" s="94"/>
      <c r="BM1425" s="95"/>
      <c r="BN1425" s="93"/>
      <c r="BO1425" s="93"/>
      <c r="BP1425" s="42"/>
      <c r="BQ1425" s="119"/>
    </row>
    <row r="1426" spans="1:69" hidden="1" x14ac:dyDescent="0.35">
      <c r="A1426" s="133">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4"/>
      <c r="BI1426" s="94"/>
      <c r="BJ1426" s="94"/>
      <c r="BK1426" s="93"/>
      <c r="BL1426" s="94"/>
      <c r="BM1426" s="95"/>
      <c r="BN1426" s="93"/>
      <c r="BO1426" s="93"/>
      <c r="BP1426" s="42"/>
      <c r="BQ1426" s="119"/>
    </row>
    <row r="1427" spans="1:69" hidden="1" x14ac:dyDescent="0.35">
      <c r="A1427" s="133">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4"/>
      <c r="BI1427" s="94"/>
      <c r="BJ1427" s="94"/>
      <c r="BK1427" s="93"/>
      <c r="BL1427" s="94"/>
      <c r="BM1427" s="95"/>
      <c r="BN1427" s="93"/>
      <c r="BO1427" s="93"/>
      <c r="BP1427" s="42"/>
      <c r="BQ1427" s="119"/>
    </row>
    <row r="1428" spans="1:69" ht="34.25" hidden="1" customHeight="1" x14ac:dyDescent="0.35">
      <c r="A1428" s="133">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4"/>
      <c r="BI1428" s="94"/>
      <c r="BJ1428" s="94"/>
      <c r="BK1428" s="93"/>
      <c r="BL1428" s="94"/>
      <c r="BM1428" s="95"/>
      <c r="BN1428" s="93"/>
      <c r="BO1428" s="93"/>
      <c r="BP1428" s="42"/>
      <c r="BQ1428" s="119"/>
    </row>
    <row r="1429" spans="1:69" hidden="1" x14ac:dyDescent="0.35">
      <c r="A1429" s="133">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4"/>
      <c r="BI1429" s="94"/>
      <c r="BJ1429" s="94"/>
      <c r="BK1429" s="93"/>
      <c r="BL1429" s="94"/>
      <c r="BM1429" s="95"/>
      <c r="BN1429" s="93"/>
      <c r="BO1429" s="93"/>
      <c r="BP1429" s="42"/>
      <c r="BQ1429" s="119"/>
    </row>
    <row r="1430" spans="1:69" hidden="1" x14ac:dyDescent="0.35">
      <c r="A1430" s="133">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4"/>
      <c r="BI1430" s="94"/>
      <c r="BJ1430" s="94"/>
      <c r="BK1430" s="93"/>
      <c r="BL1430" s="94"/>
      <c r="BM1430" s="95"/>
      <c r="BN1430" s="93"/>
      <c r="BO1430" s="93"/>
      <c r="BP1430" s="42"/>
      <c r="BQ1430" s="119"/>
    </row>
    <row r="1431" spans="1:69" hidden="1" x14ac:dyDescent="0.35">
      <c r="A1431" s="133">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4"/>
      <c r="BI1431" s="94"/>
      <c r="BJ1431" s="94"/>
      <c r="BK1431" s="93"/>
      <c r="BL1431" s="94"/>
      <c r="BM1431" s="95"/>
      <c r="BN1431" s="93"/>
      <c r="BO1431" s="93"/>
      <c r="BP1431" s="42"/>
      <c r="BQ1431" s="119"/>
    </row>
    <row r="1432" spans="1:69" hidden="1" x14ac:dyDescent="0.35">
      <c r="A1432" s="133">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4"/>
      <c r="BI1432" s="94"/>
      <c r="BJ1432" s="94"/>
      <c r="BK1432" s="93"/>
      <c r="BL1432" s="94"/>
      <c r="BM1432" s="95"/>
      <c r="BN1432" s="93"/>
      <c r="BO1432" s="93"/>
      <c r="BP1432" s="42"/>
      <c r="BQ1432" s="119"/>
    </row>
    <row r="1433" spans="1:69" hidden="1" x14ac:dyDescent="0.35">
      <c r="A1433" s="133">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4"/>
      <c r="BI1433" s="94"/>
      <c r="BJ1433" s="94"/>
      <c r="BK1433" s="93"/>
      <c r="BL1433" s="94"/>
      <c r="BM1433" s="95"/>
      <c r="BN1433" s="93"/>
      <c r="BO1433" s="93"/>
      <c r="BP1433" s="42"/>
      <c r="BQ1433" s="119"/>
    </row>
    <row r="1434" spans="1:69" ht="34.25" hidden="1" customHeight="1" x14ac:dyDescent="0.35">
      <c r="A1434" s="133">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4"/>
      <c r="BI1434" s="94"/>
      <c r="BJ1434" s="94"/>
      <c r="BK1434" s="93"/>
      <c r="BL1434" s="94"/>
      <c r="BM1434" s="95"/>
      <c r="BN1434" s="93"/>
      <c r="BO1434" s="93"/>
      <c r="BP1434" s="42"/>
      <c r="BQ1434" s="119"/>
    </row>
    <row r="1435" spans="1:69" hidden="1" x14ac:dyDescent="0.35">
      <c r="A1435" s="133">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4"/>
      <c r="BI1435" s="94"/>
      <c r="BJ1435" s="94"/>
      <c r="BK1435" s="93"/>
      <c r="BL1435" s="94"/>
      <c r="BM1435" s="95"/>
      <c r="BN1435" s="93"/>
      <c r="BO1435" s="93"/>
      <c r="BP1435" s="42"/>
      <c r="BQ1435" s="119"/>
    </row>
    <row r="1436" spans="1:69" hidden="1" x14ac:dyDescent="0.35">
      <c r="A1436" s="133">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4"/>
      <c r="BI1436" s="94"/>
      <c r="BJ1436" s="94"/>
      <c r="BK1436" s="93"/>
      <c r="BL1436" s="94"/>
      <c r="BM1436" s="95"/>
      <c r="BN1436" s="93"/>
      <c r="BO1436" s="93"/>
      <c r="BP1436" s="42"/>
      <c r="BQ1436" s="119"/>
    </row>
    <row r="1437" spans="1:69" hidden="1" x14ac:dyDescent="0.35">
      <c r="A1437" s="133">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4"/>
      <c r="BI1437" s="94"/>
      <c r="BJ1437" s="94"/>
      <c r="BK1437" s="93"/>
      <c r="BL1437" s="94"/>
      <c r="BM1437" s="95"/>
      <c r="BN1437" s="93"/>
      <c r="BO1437" s="93"/>
      <c r="BP1437" s="42"/>
      <c r="BQ1437" s="119"/>
    </row>
    <row r="1438" spans="1:69" hidden="1" x14ac:dyDescent="0.35">
      <c r="A1438" s="133">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4"/>
      <c r="BI1438" s="94"/>
      <c r="BJ1438" s="94"/>
      <c r="BK1438" s="93"/>
      <c r="BL1438" s="94"/>
      <c r="BM1438" s="95"/>
      <c r="BN1438" s="93"/>
      <c r="BO1438" s="93"/>
      <c r="BP1438" s="42"/>
      <c r="BQ1438" s="119"/>
    </row>
    <row r="1439" spans="1:69" hidden="1" x14ac:dyDescent="0.35">
      <c r="A1439" s="133">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4"/>
      <c r="BI1439" s="94"/>
      <c r="BJ1439" s="94"/>
      <c r="BK1439" s="93"/>
      <c r="BL1439" s="94"/>
      <c r="BM1439" s="95"/>
      <c r="BN1439" s="93"/>
      <c r="BO1439" s="93"/>
      <c r="BP1439" s="42"/>
      <c r="BQ1439" s="119"/>
    </row>
    <row r="1440" spans="1:69" hidden="1" x14ac:dyDescent="0.35">
      <c r="A1440" s="133">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4"/>
      <c r="BI1440" s="94"/>
      <c r="BJ1440" s="94"/>
      <c r="BK1440" s="93"/>
      <c r="BL1440" s="94"/>
      <c r="BM1440" s="95"/>
      <c r="BN1440" s="93"/>
      <c r="BO1440" s="93"/>
      <c r="BP1440" s="42"/>
      <c r="BQ1440" s="119"/>
    </row>
    <row r="1441" spans="1:69" hidden="1" x14ac:dyDescent="0.35">
      <c r="A1441" s="133">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4"/>
      <c r="BI1441" s="94"/>
      <c r="BJ1441" s="94"/>
      <c r="BK1441" s="93"/>
      <c r="BL1441" s="94"/>
      <c r="BM1441" s="95"/>
      <c r="BN1441" s="93"/>
      <c r="BO1441" s="93"/>
      <c r="BP1441" s="42"/>
      <c r="BQ1441" s="119"/>
    </row>
    <row r="1442" spans="1:69" ht="34.25" hidden="1" customHeight="1" x14ac:dyDescent="0.35">
      <c r="A1442" s="133">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4"/>
      <c r="BI1442" s="94"/>
      <c r="BJ1442" s="94"/>
      <c r="BK1442" s="93"/>
      <c r="BL1442" s="94"/>
      <c r="BM1442" s="95"/>
      <c r="BN1442" s="93"/>
      <c r="BO1442" s="93"/>
      <c r="BP1442" s="42"/>
      <c r="BQ1442" s="119"/>
    </row>
    <row r="1443" spans="1:69" hidden="1" x14ac:dyDescent="0.35">
      <c r="A1443" s="133">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4"/>
      <c r="BI1443" s="94"/>
      <c r="BJ1443" s="94"/>
      <c r="BK1443" s="93"/>
      <c r="BL1443" s="94"/>
      <c r="BM1443" s="95"/>
      <c r="BN1443" s="93"/>
      <c r="BO1443" s="93"/>
      <c r="BP1443" s="42"/>
      <c r="BQ1443" s="119"/>
    </row>
    <row r="1444" spans="1:69" hidden="1" x14ac:dyDescent="0.35">
      <c r="A1444" s="133">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4"/>
      <c r="BI1444" s="94"/>
      <c r="BJ1444" s="94"/>
      <c r="BK1444" s="93"/>
      <c r="BL1444" s="94"/>
      <c r="BM1444" s="95"/>
      <c r="BN1444" s="93"/>
      <c r="BO1444" s="93"/>
      <c r="BP1444" s="42"/>
      <c r="BQ1444" s="119"/>
    </row>
    <row r="1445" spans="1:69" hidden="1" x14ac:dyDescent="0.35">
      <c r="A1445" s="133">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4"/>
      <c r="BI1445" s="94"/>
      <c r="BJ1445" s="94"/>
      <c r="BK1445" s="93"/>
      <c r="BL1445" s="94"/>
      <c r="BM1445" s="95"/>
      <c r="BN1445" s="93"/>
      <c r="BO1445" s="93"/>
      <c r="BP1445" s="42"/>
      <c r="BQ1445" s="119"/>
    </row>
    <row r="1446" spans="1:69" ht="22.75" hidden="1" customHeight="1" x14ac:dyDescent="0.35">
      <c r="A1446" s="133">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4"/>
      <c r="BI1446" s="94"/>
      <c r="BJ1446" s="94"/>
      <c r="BK1446" s="93"/>
      <c r="BL1446" s="94"/>
      <c r="BM1446" s="95"/>
      <c r="BN1446" s="93"/>
      <c r="BO1446" s="93"/>
      <c r="BP1446" s="42"/>
      <c r="BQ1446" s="119"/>
    </row>
    <row r="1447" spans="1:69" hidden="1" x14ac:dyDescent="0.35">
      <c r="A1447" s="133">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4"/>
      <c r="BI1447" s="94"/>
      <c r="BJ1447" s="94"/>
      <c r="BK1447" s="93"/>
      <c r="BL1447" s="94"/>
      <c r="BM1447" s="95"/>
      <c r="BN1447" s="93"/>
      <c r="BO1447" s="93"/>
      <c r="BP1447" s="42"/>
      <c r="BQ1447" s="119"/>
    </row>
    <row r="1448" spans="1:69" ht="34.25" hidden="1" customHeight="1" x14ac:dyDescent="0.35">
      <c r="A1448" s="133">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4"/>
      <c r="BI1448" s="94"/>
      <c r="BJ1448" s="94"/>
      <c r="BK1448" s="93"/>
      <c r="BL1448" s="94"/>
      <c r="BM1448" s="95"/>
      <c r="BN1448" s="93"/>
      <c r="BO1448" s="93"/>
      <c r="BP1448" s="42"/>
      <c r="BQ1448" s="119"/>
    </row>
    <row r="1449" spans="1:69" ht="22.75" hidden="1" customHeight="1" x14ac:dyDescent="0.35">
      <c r="A1449" s="133">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4"/>
      <c r="BI1449" s="94"/>
      <c r="BJ1449" s="94"/>
      <c r="BK1449" s="93"/>
      <c r="BL1449" s="94"/>
      <c r="BM1449" s="95"/>
      <c r="BN1449" s="93"/>
      <c r="BO1449" s="93"/>
      <c r="BP1449" s="42"/>
      <c r="BQ1449" s="119"/>
    </row>
    <row r="1450" spans="1:69" ht="22.75" hidden="1" customHeight="1" x14ac:dyDescent="0.35">
      <c r="A1450" s="133">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4"/>
      <c r="BI1450" s="94"/>
      <c r="BJ1450" s="94"/>
      <c r="BK1450" s="93"/>
      <c r="BL1450" s="94"/>
      <c r="BM1450" s="95"/>
      <c r="BN1450" s="93"/>
      <c r="BO1450" s="93"/>
      <c r="BP1450" s="42"/>
      <c r="BQ1450" s="119"/>
    </row>
    <row r="1451" spans="1:69" hidden="1" x14ac:dyDescent="0.35">
      <c r="A1451" s="133">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4"/>
      <c r="BI1451" s="94"/>
      <c r="BJ1451" s="94"/>
      <c r="BK1451" s="93"/>
      <c r="BL1451" s="94"/>
      <c r="BM1451" s="95"/>
      <c r="BN1451" s="93"/>
      <c r="BO1451" s="93"/>
      <c r="BP1451" s="42"/>
      <c r="BQ1451" s="119"/>
    </row>
    <row r="1452" spans="1:69" hidden="1" x14ac:dyDescent="0.35">
      <c r="A1452" s="133">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4"/>
      <c r="BI1452" s="94"/>
      <c r="BJ1452" s="94"/>
      <c r="BK1452" s="93"/>
      <c r="BL1452" s="94"/>
      <c r="BM1452" s="95"/>
      <c r="BN1452" s="93"/>
      <c r="BO1452" s="93"/>
      <c r="BP1452" s="42"/>
      <c r="BQ1452" s="119"/>
    </row>
    <row r="1453" spans="1:69" hidden="1" x14ac:dyDescent="0.35">
      <c r="A1453" s="133">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4"/>
      <c r="BI1453" s="94"/>
      <c r="BJ1453" s="94"/>
      <c r="BK1453" s="93"/>
      <c r="BL1453" s="94"/>
      <c r="BM1453" s="95"/>
      <c r="BN1453" s="93"/>
      <c r="BO1453" s="93"/>
      <c r="BP1453" s="42"/>
      <c r="BQ1453" s="119"/>
    </row>
    <row r="1454" spans="1:69" hidden="1" x14ac:dyDescent="0.35">
      <c r="A1454" s="133">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4"/>
      <c r="BI1454" s="94"/>
      <c r="BJ1454" s="94"/>
      <c r="BK1454" s="93"/>
      <c r="BL1454" s="94"/>
      <c r="BM1454" s="95"/>
      <c r="BN1454" s="93"/>
      <c r="BO1454" s="93"/>
      <c r="BP1454" s="42"/>
      <c r="BQ1454" s="119"/>
    </row>
    <row r="1455" spans="1:69" hidden="1" x14ac:dyDescent="0.35">
      <c r="A1455" s="133">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4"/>
      <c r="BI1455" s="94"/>
      <c r="BJ1455" s="94"/>
      <c r="BK1455" s="93"/>
      <c r="BL1455" s="94"/>
      <c r="BM1455" s="95"/>
      <c r="BN1455" s="93"/>
      <c r="BO1455" s="93"/>
      <c r="BP1455" s="42"/>
      <c r="BQ1455" s="119"/>
    </row>
    <row r="1456" spans="1:69" hidden="1" x14ac:dyDescent="0.35">
      <c r="A1456" s="133">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4"/>
      <c r="BI1456" s="94"/>
      <c r="BJ1456" s="94"/>
      <c r="BK1456" s="93"/>
      <c r="BL1456" s="94"/>
      <c r="BM1456" s="95"/>
      <c r="BN1456" s="93"/>
      <c r="BO1456" s="93"/>
      <c r="BP1456" s="42"/>
      <c r="BQ1456" s="119"/>
    </row>
    <row r="1457" spans="1:69" hidden="1" x14ac:dyDescent="0.35">
      <c r="A1457" s="133">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4"/>
      <c r="BI1457" s="94"/>
      <c r="BJ1457" s="94"/>
      <c r="BK1457" s="93"/>
      <c r="BL1457" s="94"/>
      <c r="BM1457" s="95"/>
      <c r="BN1457" s="93"/>
      <c r="BO1457" s="93"/>
      <c r="BP1457" s="42"/>
      <c r="BQ1457" s="119"/>
    </row>
    <row r="1458" spans="1:69" hidden="1" x14ac:dyDescent="0.35">
      <c r="A1458" s="133">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4"/>
      <c r="BI1458" s="94"/>
      <c r="BJ1458" s="94"/>
      <c r="BK1458" s="93"/>
      <c r="BL1458" s="94"/>
      <c r="BM1458" s="95"/>
      <c r="BN1458" s="93"/>
      <c r="BO1458" s="93"/>
      <c r="BP1458" s="42"/>
      <c r="BQ1458" s="119"/>
    </row>
    <row r="1459" spans="1:69" hidden="1" x14ac:dyDescent="0.35">
      <c r="A1459" s="133">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4"/>
      <c r="BI1459" s="94"/>
      <c r="BJ1459" s="94"/>
      <c r="BK1459" s="93"/>
      <c r="BL1459" s="94"/>
      <c r="BM1459" s="95"/>
      <c r="BN1459" s="93"/>
      <c r="BO1459" s="93"/>
      <c r="BP1459" s="42"/>
      <c r="BQ1459" s="119"/>
    </row>
    <row r="1460" spans="1:69" hidden="1" x14ac:dyDescent="0.35">
      <c r="A1460" s="133">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4"/>
      <c r="BI1460" s="94"/>
      <c r="BJ1460" s="94"/>
      <c r="BK1460" s="93"/>
      <c r="BL1460" s="94"/>
      <c r="BM1460" s="95"/>
      <c r="BN1460" s="93"/>
      <c r="BO1460" s="93"/>
      <c r="BP1460" s="42"/>
      <c r="BQ1460" s="119"/>
    </row>
    <row r="1461" spans="1:69" hidden="1" x14ac:dyDescent="0.35">
      <c r="A1461" s="133">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4"/>
      <c r="BI1461" s="94"/>
      <c r="BJ1461" s="94"/>
      <c r="BK1461" s="93"/>
      <c r="BL1461" s="94"/>
      <c r="BM1461" s="95"/>
      <c r="BN1461" s="93"/>
      <c r="BO1461" s="93"/>
      <c r="BP1461" s="42"/>
      <c r="BQ1461" s="119"/>
    </row>
    <row r="1462" spans="1:69" ht="34.25" hidden="1" customHeight="1" x14ac:dyDescent="0.35">
      <c r="A1462" s="133">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4"/>
      <c r="BI1462" s="94"/>
      <c r="BJ1462" s="94"/>
      <c r="BK1462" s="93"/>
      <c r="BL1462" s="94"/>
      <c r="BM1462" s="95"/>
      <c r="BN1462" s="93"/>
      <c r="BO1462" s="93"/>
      <c r="BP1462" s="42"/>
      <c r="BQ1462" s="119"/>
    </row>
    <row r="1463" spans="1:69" ht="34.25" hidden="1" customHeight="1" x14ac:dyDescent="0.35">
      <c r="A1463" s="133">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4"/>
      <c r="BI1463" s="94"/>
      <c r="BJ1463" s="94"/>
      <c r="BK1463" s="93"/>
      <c r="BL1463" s="94"/>
      <c r="BM1463" s="95"/>
      <c r="BN1463" s="93"/>
      <c r="BO1463" s="93"/>
      <c r="BP1463" s="42"/>
      <c r="BQ1463" s="119"/>
    </row>
    <row r="1464" spans="1:69" hidden="1" x14ac:dyDescent="0.35">
      <c r="A1464" s="133">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4"/>
      <c r="BI1464" s="94"/>
      <c r="BJ1464" s="94"/>
      <c r="BK1464" s="93"/>
      <c r="BL1464" s="94"/>
      <c r="BM1464" s="95"/>
      <c r="BN1464" s="93"/>
      <c r="BO1464" s="93"/>
      <c r="BP1464" s="42"/>
      <c r="BQ1464" s="119"/>
    </row>
    <row r="1465" spans="1:69" ht="34.25" hidden="1" customHeight="1" x14ac:dyDescent="0.35">
      <c r="A1465" s="133">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4"/>
      <c r="BI1465" s="94"/>
      <c r="BJ1465" s="94"/>
      <c r="BK1465" s="93"/>
      <c r="BL1465" s="94"/>
      <c r="BM1465" s="95"/>
      <c r="BN1465" s="93"/>
      <c r="BO1465" s="93"/>
      <c r="BP1465" s="42"/>
      <c r="BQ1465" s="119"/>
    </row>
    <row r="1466" spans="1:69" hidden="1" x14ac:dyDescent="0.35">
      <c r="A1466" s="133">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4"/>
      <c r="BI1466" s="94"/>
      <c r="BJ1466" s="94"/>
      <c r="BK1466" s="93"/>
      <c r="BL1466" s="94"/>
      <c r="BM1466" s="95"/>
      <c r="BN1466" s="93"/>
      <c r="BO1466" s="93"/>
      <c r="BP1466" s="42"/>
      <c r="BQ1466" s="119"/>
    </row>
    <row r="1467" spans="1:69" hidden="1" x14ac:dyDescent="0.35">
      <c r="A1467" s="133">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4"/>
      <c r="BI1467" s="94"/>
      <c r="BJ1467" s="94"/>
      <c r="BK1467" s="93"/>
      <c r="BL1467" s="94"/>
      <c r="BM1467" s="95"/>
      <c r="BN1467" s="93"/>
      <c r="BO1467" s="93"/>
      <c r="BP1467" s="42"/>
      <c r="BQ1467" s="119"/>
    </row>
    <row r="1468" spans="1:69" ht="22.75" hidden="1" customHeight="1" x14ac:dyDescent="0.35">
      <c r="A1468" s="133">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4"/>
      <c r="BI1468" s="94"/>
      <c r="BJ1468" s="94"/>
      <c r="BK1468" s="93"/>
      <c r="BL1468" s="94"/>
      <c r="BM1468" s="95"/>
      <c r="BN1468" s="93"/>
      <c r="BO1468" s="93"/>
      <c r="BP1468" s="42"/>
      <c r="BQ1468" s="119"/>
    </row>
    <row r="1469" spans="1:69" hidden="1" x14ac:dyDescent="0.35">
      <c r="A1469" s="133">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4"/>
      <c r="BI1469" s="94"/>
      <c r="BJ1469" s="94"/>
      <c r="BK1469" s="93"/>
      <c r="BL1469" s="94"/>
      <c r="BM1469" s="95"/>
      <c r="BN1469" s="93"/>
      <c r="BO1469" s="93"/>
      <c r="BP1469" s="42"/>
      <c r="BQ1469" s="119"/>
    </row>
    <row r="1470" spans="1:69" hidden="1" x14ac:dyDescent="0.35">
      <c r="A1470" s="133">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4"/>
      <c r="BI1470" s="94"/>
      <c r="BJ1470" s="94"/>
      <c r="BK1470" s="93"/>
      <c r="BL1470" s="94"/>
      <c r="BM1470" s="95"/>
      <c r="BN1470" s="93"/>
      <c r="BO1470" s="93"/>
      <c r="BP1470" s="42"/>
      <c r="BQ1470" s="119"/>
    </row>
    <row r="1471" spans="1:69" hidden="1" x14ac:dyDescent="0.35">
      <c r="A1471" s="133">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4"/>
      <c r="BI1471" s="94"/>
      <c r="BJ1471" s="94"/>
      <c r="BK1471" s="93"/>
      <c r="BL1471" s="94"/>
      <c r="BM1471" s="95"/>
      <c r="BN1471" s="93"/>
      <c r="BO1471" s="93"/>
      <c r="BP1471" s="42"/>
      <c r="BQ1471" s="119"/>
    </row>
    <row r="1472" spans="1:69" ht="22.75" hidden="1" customHeight="1" x14ac:dyDescent="0.35">
      <c r="A1472" s="133">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4"/>
      <c r="BI1472" s="94"/>
      <c r="BJ1472" s="94"/>
      <c r="BK1472" s="93"/>
      <c r="BL1472" s="94"/>
      <c r="BM1472" s="95"/>
      <c r="BN1472" s="93"/>
      <c r="BO1472" s="93"/>
      <c r="BP1472" s="42"/>
      <c r="BQ1472" s="119"/>
    </row>
    <row r="1473" spans="1:69" hidden="1" x14ac:dyDescent="0.35">
      <c r="A1473" s="133">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4"/>
      <c r="BI1473" s="94"/>
      <c r="BJ1473" s="94"/>
      <c r="BK1473" s="93"/>
      <c r="BL1473" s="94"/>
      <c r="BM1473" s="95"/>
      <c r="BN1473" s="93"/>
      <c r="BO1473" s="93"/>
      <c r="BP1473" s="42"/>
      <c r="BQ1473" s="119"/>
    </row>
    <row r="1474" spans="1:69" hidden="1" x14ac:dyDescent="0.35">
      <c r="A1474" s="133">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4"/>
      <c r="BI1474" s="94"/>
      <c r="BJ1474" s="94"/>
      <c r="BK1474" s="93"/>
      <c r="BL1474" s="94"/>
      <c r="BM1474" s="95"/>
      <c r="BN1474" s="93"/>
      <c r="BO1474" s="93"/>
      <c r="BP1474" s="42"/>
      <c r="BQ1474" s="119"/>
    </row>
    <row r="1475" spans="1:69" hidden="1" x14ac:dyDescent="0.35">
      <c r="A1475" s="133">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4"/>
      <c r="BI1475" s="94"/>
      <c r="BJ1475" s="94"/>
      <c r="BK1475" s="93"/>
      <c r="BL1475" s="94"/>
      <c r="BM1475" s="95"/>
      <c r="BN1475" s="93"/>
      <c r="BO1475" s="93"/>
      <c r="BP1475" s="42"/>
      <c r="BQ1475" s="119"/>
    </row>
    <row r="1476" spans="1:69" hidden="1" x14ac:dyDescent="0.35">
      <c r="A1476" s="133">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4"/>
      <c r="BI1476" s="94"/>
      <c r="BJ1476" s="94"/>
      <c r="BK1476" s="93"/>
      <c r="BL1476" s="94"/>
      <c r="BM1476" s="95"/>
      <c r="BN1476" s="93"/>
      <c r="BO1476" s="93"/>
      <c r="BP1476" s="42"/>
      <c r="BQ1476" s="119"/>
    </row>
    <row r="1477" spans="1:69" hidden="1" x14ac:dyDescent="0.35">
      <c r="A1477" s="133">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4"/>
      <c r="BI1477" s="94"/>
      <c r="BJ1477" s="94"/>
      <c r="BK1477" s="93"/>
      <c r="BL1477" s="94"/>
      <c r="BM1477" s="95"/>
      <c r="BN1477" s="93"/>
      <c r="BO1477" s="93"/>
      <c r="BP1477" s="42"/>
      <c r="BQ1477" s="119"/>
    </row>
    <row r="1478" spans="1:69" hidden="1" x14ac:dyDescent="0.35">
      <c r="A1478" s="133">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4"/>
      <c r="BI1478" s="94"/>
      <c r="BJ1478" s="94"/>
      <c r="BK1478" s="93"/>
      <c r="BL1478" s="94"/>
      <c r="BM1478" s="95"/>
      <c r="BN1478" s="93"/>
      <c r="BO1478" s="93"/>
      <c r="BP1478" s="42"/>
      <c r="BQ1478" s="119"/>
    </row>
    <row r="1479" spans="1:69" hidden="1" x14ac:dyDescent="0.35">
      <c r="A1479" s="133">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4"/>
      <c r="BI1479" s="94"/>
      <c r="BJ1479" s="94"/>
      <c r="BK1479" s="93"/>
      <c r="BL1479" s="94"/>
      <c r="BM1479" s="95"/>
      <c r="BN1479" s="93"/>
      <c r="BO1479" s="93"/>
      <c r="BP1479" s="42"/>
      <c r="BQ1479" s="119"/>
    </row>
    <row r="1480" spans="1:69" hidden="1" x14ac:dyDescent="0.35">
      <c r="A1480" s="133">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4"/>
      <c r="BI1480" s="94"/>
      <c r="BJ1480" s="94"/>
      <c r="BK1480" s="93"/>
      <c r="BL1480" s="94"/>
      <c r="BM1480" s="95"/>
      <c r="BN1480" s="93"/>
      <c r="BO1480" s="93"/>
      <c r="BP1480" s="42"/>
      <c r="BQ1480" s="119"/>
    </row>
    <row r="1481" spans="1:69" hidden="1" x14ac:dyDescent="0.35">
      <c r="A1481" s="133">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4"/>
      <c r="BI1481" s="94"/>
      <c r="BJ1481" s="94"/>
      <c r="BK1481" s="93"/>
      <c r="BL1481" s="94"/>
      <c r="BM1481" s="95"/>
      <c r="BN1481" s="93"/>
      <c r="BO1481" s="93"/>
      <c r="BP1481" s="42"/>
      <c r="BQ1481" s="119"/>
    </row>
    <row r="1482" spans="1:69" hidden="1" x14ac:dyDescent="0.35">
      <c r="A1482" s="133">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4"/>
      <c r="BI1482" s="94"/>
      <c r="BJ1482" s="94"/>
      <c r="BK1482" s="93"/>
      <c r="BL1482" s="94"/>
      <c r="BM1482" s="95"/>
      <c r="BN1482" s="93"/>
      <c r="BO1482" s="93"/>
      <c r="BP1482" s="42"/>
      <c r="BQ1482" s="119"/>
    </row>
    <row r="1483" spans="1:69" ht="34.25" hidden="1" customHeight="1" x14ac:dyDescent="0.35">
      <c r="A1483" s="133">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4"/>
      <c r="BI1483" s="94"/>
      <c r="BJ1483" s="94"/>
      <c r="BK1483" s="93"/>
      <c r="BL1483" s="94"/>
      <c r="BM1483" s="95"/>
      <c r="BN1483" s="93"/>
      <c r="BO1483" s="93"/>
      <c r="BP1483" s="42"/>
      <c r="BQ1483" s="119"/>
    </row>
    <row r="1484" spans="1:69" ht="22.75" hidden="1" customHeight="1" x14ac:dyDescent="0.35">
      <c r="A1484" s="133">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4"/>
      <c r="BI1484" s="94"/>
      <c r="BJ1484" s="94"/>
      <c r="BK1484" s="93"/>
      <c r="BL1484" s="94"/>
      <c r="BM1484" s="95"/>
      <c r="BN1484" s="93"/>
      <c r="BO1484" s="93"/>
      <c r="BP1484" s="42"/>
      <c r="BQ1484" s="119"/>
    </row>
    <row r="1485" spans="1:69" ht="22.75" hidden="1" customHeight="1" x14ac:dyDescent="0.35">
      <c r="A1485" s="133">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4"/>
      <c r="BI1485" s="94"/>
      <c r="BJ1485" s="94"/>
      <c r="BK1485" s="93"/>
      <c r="BL1485" s="94"/>
      <c r="BM1485" s="95"/>
      <c r="BN1485" s="93"/>
      <c r="BO1485" s="93"/>
      <c r="BP1485" s="42"/>
      <c r="BQ1485" s="119"/>
    </row>
    <row r="1486" spans="1:69" ht="22.75" hidden="1" customHeight="1" x14ac:dyDescent="0.35">
      <c r="A1486" s="133">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4"/>
      <c r="BI1486" s="94"/>
      <c r="BJ1486" s="94"/>
      <c r="BK1486" s="93"/>
      <c r="BL1486" s="94"/>
      <c r="BM1486" s="95"/>
      <c r="BN1486" s="93"/>
      <c r="BO1486" s="93"/>
      <c r="BP1486" s="42"/>
      <c r="BQ1486" s="119"/>
    </row>
    <row r="1487" spans="1:69" ht="22.75" hidden="1" customHeight="1" x14ac:dyDescent="0.35">
      <c r="A1487" s="133">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4"/>
      <c r="BI1487" s="94"/>
      <c r="BJ1487" s="94"/>
      <c r="BK1487" s="93"/>
      <c r="BL1487" s="94"/>
      <c r="BM1487" s="95"/>
      <c r="BN1487" s="93"/>
      <c r="BO1487" s="93"/>
      <c r="BP1487" s="42"/>
      <c r="BQ1487" s="119"/>
    </row>
    <row r="1488" spans="1:69" hidden="1" x14ac:dyDescent="0.35">
      <c r="A1488" s="133">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4"/>
      <c r="BI1488" s="94"/>
      <c r="BJ1488" s="94"/>
      <c r="BK1488" s="93"/>
      <c r="BL1488" s="94"/>
      <c r="BM1488" s="95"/>
      <c r="BN1488" s="93"/>
      <c r="BO1488" s="93"/>
      <c r="BP1488" s="42"/>
      <c r="BQ1488" s="119"/>
    </row>
    <row r="1489" spans="1:69" hidden="1" x14ac:dyDescent="0.35">
      <c r="A1489" s="133">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4"/>
      <c r="BI1489" s="94"/>
      <c r="BJ1489" s="94"/>
      <c r="BK1489" s="93"/>
      <c r="BL1489" s="94"/>
      <c r="BM1489" s="95"/>
      <c r="BN1489" s="93"/>
      <c r="BO1489" s="93"/>
      <c r="BP1489" s="42"/>
      <c r="BQ1489" s="119"/>
    </row>
    <row r="1490" spans="1:69" hidden="1" x14ac:dyDescent="0.35">
      <c r="A1490" s="133">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4"/>
      <c r="BI1490" s="94"/>
      <c r="BJ1490" s="94"/>
      <c r="BK1490" s="93"/>
      <c r="BL1490" s="94"/>
      <c r="BM1490" s="95"/>
      <c r="BN1490" s="93"/>
      <c r="BO1490" s="93"/>
      <c r="BP1490" s="42"/>
      <c r="BQ1490" s="119"/>
    </row>
    <row r="1491" spans="1:69" hidden="1" x14ac:dyDescent="0.35">
      <c r="A1491" s="133">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4"/>
      <c r="BI1491" s="94"/>
      <c r="BJ1491" s="94"/>
      <c r="BK1491" s="93"/>
      <c r="BL1491" s="94"/>
      <c r="BM1491" s="95"/>
      <c r="BN1491" s="93"/>
      <c r="BO1491" s="93"/>
      <c r="BP1491" s="42"/>
      <c r="BQ1491" s="119"/>
    </row>
    <row r="1492" spans="1:69" hidden="1" x14ac:dyDescent="0.35">
      <c r="A1492" s="133">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4"/>
      <c r="BI1492" s="94"/>
      <c r="BJ1492" s="94"/>
      <c r="BK1492" s="93"/>
      <c r="BL1492" s="94"/>
      <c r="BM1492" s="95"/>
      <c r="BN1492" s="93"/>
      <c r="BO1492" s="93"/>
      <c r="BP1492" s="42"/>
      <c r="BQ1492" s="119"/>
    </row>
    <row r="1493" spans="1:69" ht="34.25" hidden="1" customHeight="1" x14ac:dyDescent="0.35">
      <c r="A1493" s="133">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4"/>
      <c r="BI1493" s="94"/>
      <c r="BJ1493" s="94"/>
      <c r="BK1493" s="93"/>
      <c r="BL1493" s="94"/>
      <c r="BM1493" s="95"/>
      <c r="BN1493" s="93"/>
      <c r="BO1493" s="93"/>
      <c r="BP1493" s="42"/>
      <c r="BQ1493" s="119"/>
    </row>
    <row r="1494" spans="1:69" hidden="1" x14ac:dyDescent="0.35">
      <c r="A1494" s="133">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4"/>
      <c r="BI1494" s="94"/>
      <c r="BJ1494" s="94"/>
      <c r="BK1494" s="93"/>
      <c r="BL1494" s="94"/>
      <c r="BM1494" s="95"/>
      <c r="BN1494" s="93"/>
      <c r="BO1494" s="93"/>
      <c r="BP1494" s="42"/>
      <c r="BQ1494" s="119"/>
    </row>
    <row r="1495" spans="1:69" hidden="1" x14ac:dyDescent="0.35">
      <c r="A1495" s="133">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4"/>
      <c r="BI1495" s="94"/>
      <c r="BJ1495" s="94"/>
      <c r="BK1495" s="93"/>
      <c r="BL1495" s="94"/>
      <c r="BM1495" s="95"/>
      <c r="BN1495" s="93"/>
      <c r="BO1495" s="93"/>
      <c r="BP1495" s="42"/>
      <c r="BQ1495" s="119"/>
    </row>
    <row r="1496" spans="1:69" ht="34.25" hidden="1" customHeight="1" x14ac:dyDescent="0.35">
      <c r="A1496" s="133">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4"/>
      <c r="BI1496" s="94"/>
      <c r="BJ1496" s="94"/>
      <c r="BK1496" s="93"/>
      <c r="BL1496" s="94"/>
      <c r="BM1496" s="95"/>
      <c r="BN1496" s="93"/>
      <c r="BO1496" s="93"/>
      <c r="BP1496" s="42"/>
      <c r="BQ1496" s="119"/>
    </row>
    <row r="1497" spans="1:69" hidden="1" x14ac:dyDescent="0.35">
      <c r="A1497" s="133">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4"/>
      <c r="BI1497" s="94"/>
      <c r="BJ1497" s="94"/>
      <c r="BK1497" s="93"/>
      <c r="BL1497" s="94"/>
      <c r="BM1497" s="95"/>
      <c r="BN1497" s="93"/>
      <c r="BO1497" s="93"/>
      <c r="BP1497" s="42"/>
      <c r="BQ1497" s="119"/>
    </row>
    <row r="1498" spans="1:69" hidden="1" x14ac:dyDescent="0.35">
      <c r="A1498" s="133">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4"/>
      <c r="BI1498" s="94"/>
      <c r="BJ1498" s="94"/>
      <c r="BK1498" s="93"/>
      <c r="BL1498" s="94"/>
      <c r="BM1498" s="95"/>
      <c r="BN1498" s="93"/>
      <c r="BO1498" s="93"/>
      <c r="BP1498" s="42"/>
      <c r="BQ1498" s="119"/>
    </row>
    <row r="1499" spans="1:69" hidden="1" x14ac:dyDescent="0.35">
      <c r="A1499" s="133">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4"/>
      <c r="BI1499" s="94"/>
      <c r="BJ1499" s="94"/>
      <c r="BK1499" s="93"/>
      <c r="BL1499" s="94"/>
      <c r="BM1499" s="95"/>
      <c r="BN1499" s="93"/>
      <c r="BO1499" s="93"/>
      <c r="BP1499" s="42"/>
      <c r="BQ1499" s="119"/>
    </row>
    <row r="1500" spans="1:69" hidden="1" x14ac:dyDescent="0.35">
      <c r="A1500" s="133">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4"/>
      <c r="BI1500" s="94"/>
      <c r="BJ1500" s="94"/>
      <c r="BK1500" s="93"/>
      <c r="BL1500" s="94"/>
      <c r="BM1500" s="95"/>
      <c r="BN1500" s="93"/>
      <c r="BO1500" s="93"/>
      <c r="BP1500" s="42"/>
      <c r="BQ1500" s="119"/>
    </row>
    <row r="1501" spans="1:69" hidden="1" x14ac:dyDescent="0.35">
      <c r="A1501" s="133">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4"/>
      <c r="BI1501" s="94"/>
      <c r="BJ1501" s="94"/>
      <c r="BK1501" s="93"/>
      <c r="BL1501" s="94"/>
      <c r="BM1501" s="95"/>
      <c r="BN1501" s="93"/>
      <c r="BO1501" s="93"/>
      <c r="BP1501" s="42"/>
      <c r="BQ1501" s="119"/>
    </row>
    <row r="1502" spans="1:69" hidden="1" x14ac:dyDescent="0.35">
      <c r="A1502" s="133">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4"/>
      <c r="BI1502" s="94"/>
      <c r="BJ1502" s="94"/>
      <c r="BK1502" s="93"/>
      <c r="BL1502" s="94"/>
      <c r="BM1502" s="95"/>
      <c r="BN1502" s="93"/>
      <c r="BO1502" s="93"/>
      <c r="BP1502" s="42"/>
      <c r="BQ1502" s="119"/>
    </row>
    <row r="1503" spans="1:69" hidden="1" x14ac:dyDescent="0.35">
      <c r="A1503" s="133">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4"/>
      <c r="BI1503" s="94"/>
      <c r="BJ1503" s="94"/>
      <c r="BK1503" s="93"/>
      <c r="BL1503" s="94"/>
      <c r="BM1503" s="95"/>
      <c r="BN1503" s="93"/>
      <c r="BO1503" s="93"/>
      <c r="BP1503" s="42"/>
      <c r="BQ1503" s="119"/>
    </row>
    <row r="1504" spans="1:69" hidden="1" x14ac:dyDescent="0.35">
      <c r="A1504" s="133">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4"/>
      <c r="BI1504" s="94"/>
      <c r="BJ1504" s="94"/>
      <c r="BK1504" s="93"/>
      <c r="BL1504" s="94"/>
      <c r="BM1504" s="95"/>
      <c r="BN1504" s="93"/>
      <c r="BO1504" s="93"/>
      <c r="BP1504" s="42"/>
      <c r="BQ1504" s="119"/>
    </row>
    <row r="1505" spans="1:69" hidden="1" x14ac:dyDescent="0.35">
      <c r="A1505" s="133">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4"/>
      <c r="BI1505" s="94"/>
      <c r="BJ1505" s="94"/>
      <c r="BK1505" s="93"/>
      <c r="BL1505" s="94"/>
      <c r="BM1505" s="95"/>
      <c r="BN1505" s="93"/>
      <c r="BO1505" s="93"/>
      <c r="BP1505" s="42"/>
      <c r="BQ1505" s="119"/>
    </row>
    <row r="1506" spans="1:69" hidden="1" x14ac:dyDescent="0.35">
      <c r="A1506" s="133">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4"/>
      <c r="BI1506" s="94"/>
      <c r="BJ1506" s="94"/>
      <c r="BK1506" s="93"/>
      <c r="BL1506" s="94"/>
      <c r="BM1506" s="95"/>
      <c r="BN1506" s="93"/>
      <c r="BO1506" s="93"/>
      <c r="BP1506" s="42"/>
      <c r="BQ1506" s="119"/>
    </row>
    <row r="1507" spans="1:69" hidden="1" x14ac:dyDescent="0.35">
      <c r="A1507" s="133">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4"/>
      <c r="BI1507" s="94"/>
      <c r="BJ1507" s="94"/>
      <c r="BK1507" s="93"/>
      <c r="BL1507" s="94"/>
      <c r="BM1507" s="95"/>
      <c r="BN1507" s="93"/>
      <c r="BO1507" s="93"/>
      <c r="BP1507" s="42"/>
      <c r="BQ1507" s="119"/>
    </row>
    <row r="1508" spans="1:69" ht="22.75" hidden="1" customHeight="1" x14ac:dyDescent="0.35">
      <c r="A1508" s="133">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4"/>
      <c r="BI1508" s="94"/>
      <c r="BJ1508" s="94"/>
      <c r="BK1508" s="93"/>
      <c r="BL1508" s="94"/>
      <c r="BM1508" s="95"/>
      <c r="BN1508" s="93"/>
      <c r="BO1508" s="93"/>
      <c r="BP1508" s="42"/>
      <c r="BQ1508" s="119"/>
    </row>
    <row r="1509" spans="1:69" hidden="1" x14ac:dyDescent="0.35">
      <c r="A1509" s="133">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4"/>
      <c r="BI1509" s="94"/>
      <c r="BJ1509" s="94"/>
      <c r="BK1509" s="93"/>
      <c r="BL1509" s="94"/>
      <c r="BM1509" s="95"/>
      <c r="BN1509" s="93"/>
      <c r="BO1509" s="93"/>
      <c r="BP1509" s="42"/>
      <c r="BQ1509" s="119"/>
    </row>
    <row r="1510" spans="1:69" hidden="1" x14ac:dyDescent="0.35">
      <c r="A1510" s="133">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4"/>
      <c r="BI1510" s="94"/>
      <c r="BJ1510" s="94"/>
      <c r="BK1510" s="93"/>
      <c r="BL1510" s="94"/>
      <c r="BM1510" s="95"/>
      <c r="BN1510" s="93"/>
      <c r="BO1510" s="93"/>
      <c r="BP1510" s="42"/>
      <c r="BQ1510" s="119"/>
    </row>
    <row r="1511" spans="1:69" hidden="1" x14ac:dyDescent="0.35">
      <c r="A1511" s="133">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4"/>
      <c r="BI1511" s="94"/>
      <c r="BJ1511" s="94"/>
      <c r="BK1511" s="93"/>
      <c r="BL1511" s="94"/>
      <c r="BM1511" s="95"/>
      <c r="BN1511" s="93"/>
      <c r="BO1511" s="93"/>
      <c r="BP1511" s="42"/>
      <c r="BQ1511" s="119"/>
    </row>
    <row r="1512" spans="1:69" hidden="1" x14ac:dyDescent="0.35">
      <c r="A1512" s="133">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4"/>
      <c r="BI1512" s="94"/>
      <c r="BJ1512" s="94"/>
      <c r="BK1512" s="93"/>
      <c r="BL1512" s="94"/>
      <c r="BM1512" s="95"/>
      <c r="BN1512" s="93"/>
      <c r="BO1512" s="93"/>
      <c r="BP1512" s="42"/>
      <c r="BQ1512" s="119"/>
    </row>
    <row r="1513" spans="1:69" hidden="1" x14ac:dyDescent="0.35">
      <c r="A1513" s="133">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4"/>
      <c r="BI1513" s="94"/>
      <c r="BJ1513" s="94"/>
      <c r="BK1513" s="93"/>
      <c r="BL1513" s="94"/>
      <c r="BM1513" s="95"/>
      <c r="BN1513" s="93"/>
      <c r="BO1513" s="93"/>
      <c r="BP1513" s="42"/>
      <c r="BQ1513" s="119"/>
    </row>
    <row r="1514" spans="1:69" hidden="1" x14ac:dyDescent="0.35">
      <c r="A1514" s="133">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4"/>
      <c r="BI1514" s="94"/>
      <c r="BJ1514" s="94"/>
      <c r="BK1514" s="93"/>
      <c r="BL1514" s="94"/>
      <c r="BM1514" s="95"/>
      <c r="BN1514" s="93"/>
      <c r="BO1514" s="93"/>
      <c r="BP1514" s="42"/>
      <c r="BQ1514" s="119"/>
    </row>
    <row r="1515" spans="1:69" hidden="1" x14ac:dyDescent="0.35">
      <c r="A1515" s="133">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4"/>
      <c r="BI1515" s="94"/>
      <c r="BJ1515" s="94"/>
      <c r="BK1515" s="93"/>
      <c r="BL1515" s="94"/>
      <c r="BM1515" s="95"/>
      <c r="BN1515" s="93"/>
      <c r="BO1515" s="93"/>
      <c r="BP1515" s="42"/>
      <c r="BQ1515" s="119"/>
    </row>
    <row r="1516" spans="1:69" hidden="1" x14ac:dyDescent="0.35">
      <c r="A1516" s="133">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4"/>
      <c r="BI1516" s="94"/>
      <c r="BJ1516" s="94"/>
      <c r="BK1516" s="93"/>
      <c r="BL1516" s="94"/>
      <c r="BM1516" s="95"/>
      <c r="BN1516" s="93"/>
      <c r="BO1516" s="93"/>
      <c r="BP1516" s="42"/>
      <c r="BQ1516" s="119"/>
    </row>
    <row r="1517" spans="1:69" hidden="1" x14ac:dyDescent="0.35">
      <c r="A1517" s="133">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4"/>
      <c r="BI1517" s="94"/>
      <c r="BJ1517" s="94"/>
      <c r="BK1517" s="93"/>
      <c r="BL1517" s="94"/>
      <c r="BM1517" s="95"/>
      <c r="BN1517" s="93"/>
      <c r="BO1517" s="93"/>
      <c r="BP1517" s="42"/>
      <c r="BQ1517" s="119"/>
    </row>
    <row r="1518" spans="1:69" ht="34.25" hidden="1" customHeight="1" x14ac:dyDescent="0.35">
      <c r="A1518" s="133">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4"/>
      <c r="BI1518" s="94"/>
      <c r="BJ1518" s="94"/>
      <c r="BK1518" s="93"/>
      <c r="BL1518" s="94"/>
      <c r="BM1518" s="95"/>
      <c r="BN1518" s="93"/>
      <c r="BO1518" s="93"/>
      <c r="BP1518" s="42"/>
      <c r="BQ1518" s="119"/>
    </row>
    <row r="1519" spans="1:69" hidden="1" x14ac:dyDescent="0.35">
      <c r="A1519" s="133">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4"/>
      <c r="BI1519" s="94"/>
      <c r="BJ1519" s="94"/>
      <c r="BK1519" s="93"/>
      <c r="BL1519" s="94"/>
      <c r="BM1519" s="95"/>
      <c r="BN1519" s="93"/>
      <c r="BO1519" s="93"/>
      <c r="BP1519" s="42"/>
      <c r="BQ1519" s="119"/>
    </row>
    <row r="1520" spans="1:69" ht="34.25" hidden="1" customHeight="1" x14ac:dyDescent="0.35">
      <c r="A1520" s="133">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4"/>
      <c r="BI1520" s="94"/>
      <c r="BJ1520" s="94"/>
      <c r="BK1520" s="93"/>
      <c r="BL1520" s="94"/>
      <c r="BM1520" s="95"/>
      <c r="BN1520" s="93"/>
      <c r="BO1520" s="93"/>
      <c r="BP1520" s="42"/>
      <c r="BQ1520" s="119"/>
    </row>
    <row r="1521" spans="1:69" ht="22.75" hidden="1" customHeight="1" x14ac:dyDescent="0.35">
      <c r="A1521" s="133">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4"/>
      <c r="BI1521" s="94"/>
      <c r="BJ1521" s="94"/>
      <c r="BK1521" s="93"/>
      <c r="BL1521" s="94"/>
      <c r="BM1521" s="95"/>
      <c r="BN1521" s="93"/>
      <c r="BO1521" s="93"/>
      <c r="BP1521" s="42"/>
      <c r="BQ1521" s="119"/>
    </row>
    <row r="1522" spans="1:69" hidden="1" x14ac:dyDescent="0.35">
      <c r="A1522" s="133">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4"/>
      <c r="BI1522" s="94"/>
      <c r="BJ1522" s="94"/>
      <c r="BK1522" s="93"/>
      <c r="BL1522" s="94"/>
      <c r="BM1522" s="95"/>
      <c r="BN1522" s="93"/>
      <c r="BO1522" s="93"/>
      <c r="BP1522" s="42"/>
      <c r="BQ1522" s="119"/>
    </row>
    <row r="1523" spans="1:69" hidden="1" x14ac:dyDescent="0.35">
      <c r="A1523" s="133">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4"/>
      <c r="BI1523" s="94"/>
      <c r="BJ1523" s="94"/>
      <c r="BK1523" s="93"/>
      <c r="BL1523" s="94"/>
      <c r="BM1523" s="95"/>
      <c r="BN1523" s="93"/>
      <c r="BO1523" s="93"/>
      <c r="BP1523" s="42"/>
      <c r="BQ1523" s="119"/>
    </row>
    <row r="1524" spans="1:69" hidden="1" x14ac:dyDescent="0.35">
      <c r="A1524" s="133">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4"/>
      <c r="BI1524" s="94"/>
      <c r="BJ1524" s="94"/>
      <c r="BK1524" s="93"/>
      <c r="BL1524" s="94"/>
      <c r="BM1524" s="95"/>
      <c r="BN1524" s="93"/>
      <c r="BO1524" s="93"/>
      <c r="BP1524" s="42"/>
      <c r="BQ1524" s="119"/>
    </row>
    <row r="1525" spans="1:69" ht="22.75" hidden="1" customHeight="1" x14ac:dyDescent="0.35">
      <c r="A1525" s="133">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4"/>
      <c r="BI1525" s="94"/>
      <c r="BJ1525" s="94"/>
      <c r="BK1525" s="93"/>
      <c r="BL1525" s="94"/>
      <c r="BM1525" s="95"/>
      <c r="BN1525" s="93"/>
      <c r="BO1525" s="93"/>
      <c r="BP1525" s="42"/>
      <c r="BQ1525" s="119"/>
    </row>
    <row r="1526" spans="1:69" ht="22.75" hidden="1" customHeight="1" x14ac:dyDescent="0.35">
      <c r="A1526" s="133">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4"/>
      <c r="BI1526" s="94"/>
      <c r="BJ1526" s="94"/>
      <c r="BK1526" s="93"/>
      <c r="BL1526" s="94"/>
      <c r="BM1526" s="95"/>
      <c r="BN1526" s="93"/>
      <c r="BO1526" s="93"/>
      <c r="BP1526" s="42"/>
      <c r="BQ1526" s="119"/>
    </row>
    <row r="1527" spans="1:69" ht="22.75" hidden="1" customHeight="1" x14ac:dyDescent="0.35">
      <c r="A1527" s="133">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4"/>
      <c r="BI1527" s="94"/>
      <c r="BJ1527" s="94"/>
      <c r="BK1527" s="93"/>
      <c r="BL1527" s="94"/>
      <c r="BM1527" s="95"/>
      <c r="BN1527" s="93"/>
      <c r="BO1527" s="93"/>
      <c r="BP1527" s="42"/>
      <c r="BQ1527" s="119"/>
    </row>
    <row r="1528" spans="1:69" hidden="1" x14ac:dyDescent="0.35">
      <c r="A1528" s="133">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4"/>
      <c r="BI1528" s="94"/>
      <c r="BJ1528" s="94"/>
      <c r="BK1528" s="93"/>
      <c r="BL1528" s="94"/>
      <c r="BM1528" s="95"/>
      <c r="BN1528" s="93"/>
      <c r="BO1528" s="93"/>
      <c r="BP1528" s="42"/>
      <c r="BQ1528" s="119"/>
    </row>
    <row r="1529" spans="1:69" hidden="1" x14ac:dyDescent="0.35">
      <c r="A1529" s="133">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4"/>
      <c r="BI1529" s="94"/>
      <c r="BJ1529" s="94"/>
      <c r="BK1529" s="93"/>
      <c r="BL1529" s="94"/>
      <c r="BM1529" s="95"/>
      <c r="BN1529" s="93"/>
      <c r="BO1529" s="93"/>
      <c r="BP1529" s="42"/>
      <c r="BQ1529" s="119"/>
    </row>
    <row r="1530" spans="1:69" hidden="1" x14ac:dyDescent="0.35">
      <c r="A1530" s="133">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4"/>
      <c r="BI1530" s="94"/>
      <c r="BJ1530" s="94"/>
      <c r="BK1530" s="93"/>
      <c r="BL1530" s="94"/>
      <c r="BM1530" s="95"/>
      <c r="BN1530" s="93"/>
      <c r="BO1530" s="93"/>
      <c r="BP1530" s="42"/>
      <c r="BQ1530" s="119"/>
    </row>
    <row r="1531" spans="1:69" ht="34.25" hidden="1" customHeight="1" x14ac:dyDescent="0.35">
      <c r="A1531" s="133">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4"/>
      <c r="BI1531" s="94"/>
      <c r="BJ1531" s="94"/>
      <c r="BK1531" s="93"/>
      <c r="BL1531" s="94"/>
      <c r="BM1531" s="95"/>
      <c r="BN1531" s="93"/>
      <c r="BO1531" s="93"/>
      <c r="BP1531" s="42"/>
      <c r="BQ1531" s="119"/>
    </row>
    <row r="1532" spans="1:69" hidden="1" x14ac:dyDescent="0.35">
      <c r="A1532" s="133">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4"/>
      <c r="BI1532" s="94"/>
      <c r="BJ1532" s="94"/>
      <c r="BK1532" s="93"/>
      <c r="BL1532" s="94"/>
      <c r="BM1532" s="95"/>
      <c r="BN1532" s="93"/>
      <c r="BO1532" s="93"/>
      <c r="BP1532" s="42"/>
      <c r="BQ1532" s="119"/>
    </row>
    <row r="1533" spans="1:69" hidden="1" x14ac:dyDescent="0.35">
      <c r="A1533" s="133">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4"/>
      <c r="BI1533" s="94"/>
      <c r="BJ1533" s="94"/>
      <c r="BK1533" s="93"/>
      <c r="BL1533" s="94"/>
      <c r="BM1533" s="95"/>
      <c r="BN1533" s="93"/>
      <c r="BO1533" s="93"/>
      <c r="BP1533" s="42"/>
      <c r="BQ1533" s="119"/>
    </row>
    <row r="1534" spans="1:69" hidden="1" x14ac:dyDescent="0.35">
      <c r="A1534" s="133">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4"/>
      <c r="BI1534" s="94"/>
      <c r="BJ1534" s="94"/>
      <c r="BK1534" s="93"/>
      <c r="BL1534" s="94"/>
      <c r="BM1534" s="95"/>
      <c r="BN1534" s="93"/>
      <c r="BO1534" s="93"/>
      <c r="BP1534" s="42"/>
      <c r="BQ1534" s="119"/>
    </row>
    <row r="1535" spans="1:69" hidden="1" x14ac:dyDescent="0.35">
      <c r="A1535" s="133">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4"/>
      <c r="BI1535" s="94"/>
      <c r="BJ1535" s="94"/>
      <c r="BK1535" s="93"/>
      <c r="BL1535" s="94"/>
      <c r="BM1535" s="95"/>
      <c r="BN1535" s="93"/>
      <c r="BO1535" s="93"/>
      <c r="BP1535" s="42"/>
      <c r="BQ1535" s="119"/>
    </row>
    <row r="1536" spans="1:69" hidden="1" x14ac:dyDescent="0.35">
      <c r="A1536" s="133">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4"/>
      <c r="BI1536" s="94"/>
      <c r="BJ1536" s="94"/>
      <c r="BK1536" s="93"/>
      <c r="BL1536" s="94"/>
      <c r="BM1536" s="95"/>
      <c r="BN1536" s="93"/>
      <c r="BO1536" s="93"/>
      <c r="BP1536" s="42"/>
      <c r="BQ1536" s="119"/>
    </row>
    <row r="1537" spans="1:69" hidden="1" x14ac:dyDescent="0.35">
      <c r="A1537" s="133">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4"/>
      <c r="BI1537" s="94"/>
      <c r="BJ1537" s="94"/>
      <c r="BK1537" s="93"/>
      <c r="BL1537" s="94"/>
      <c r="BM1537" s="95"/>
      <c r="BN1537" s="93"/>
      <c r="BO1537" s="93"/>
      <c r="BP1537" s="42"/>
      <c r="BQ1537" s="119"/>
    </row>
    <row r="1538" spans="1:69" hidden="1" x14ac:dyDescent="0.35">
      <c r="A1538" s="133">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4"/>
      <c r="BI1538" s="94"/>
      <c r="BJ1538" s="94"/>
      <c r="BK1538" s="93"/>
      <c r="BL1538" s="94"/>
      <c r="BM1538" s="95"/>
      <c r="BN1538" s="93"/>
      <c r="BO1538" s="93"/>
      <c r="BP1538" s="42"/>
      <c r="BQ1538" s="119"/>
    </row>
    <row r="1539" spans="1:69" hidden="1" x14ac:dyDescent="0.35">
      <c r="A1539" s="133">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4"/>
      <c r="BI1539" s="94"/>
      <c r="BJ1539" s="94"/>
      <c r="BK1539" s="93"/>
      <c r="BL1539" s="94"/>
      <c r="BM1539" s="95"/>
      <c r="BN1539" s="93"/>
      <c r="BO1539" s="93"/>
      <c r="BP1539" s="42"/>
      <c r="BQ1539" s="119"/>
    </row>
    <row r="1540" spans="1:69" hidden="1" x14ac:dyDescent="0.35">
      <c r="A1540" s="133">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4"/>
      <c r="BI1540" s="94"/>
      <c r="BJ1540" s="94"/>
      <c r="BK1540" s="93"/>
      <c r="BL1540" s="94"/>
      <c r="BM1540" s="95"/>
      <c r="BN1540" s="93"/>
      <c r="BO1540" s="93"/>
      <c r="BP1540" s="42"/>
      <c r="BQ1540" s="119"/>
    </row>
    <row r="1541" spans="1:69" hidden="1" x14ac:dyDescent="0.35">
      <c r="A1541" s="133">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4"/>
      <c r="BI1541" s="94"/>
      <c r="BJ1541" s="94"/>
      <c r="BK1541" s="93"/>
      <c r="BL1541" s="94"/>
      <c r="BM1541" s="95"/>
      <c r="BN1541" s="93"/>
      <c r="BO1541" s="93"/>
      <c r="BP1541" s="42"/>
      <c r="BQ1541" s="119"/>
    </row>
    <row r="1542" spans="1:69" hidden="1" x14ac:dyDescent="0.35">
      <c r="A1542" s="133">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4"/>
      <c r="BI1542" s="94"/>
      <c r="BJ1542" s="94"/>
      <c r="BK1542" s="93"/>
      <c r="BL1542" s="94"/>
      <c r="BM1542" s="95"/>
      <c r="BN1542" s="93"/>
      <c r="BO1542" s="93"/>
      <c r="BP1542" s="42"/>
      <c r="BQ1542" s="119"/>
    </row>
    <row r="1543" spans="1:69" hidden="1" x14ac:dyDescent="0.35">
      <c r="A1543" s="133">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4"/>
      <c r="BI1543" s="94"/>
      <c r="BJ1543" s="94"/>
      <c r="BK1543" s="93"/>
      <c r="BL1543" s="94"/>
      <c r="BM1543" s="95"/>
      <c r="BN1543" s="93"/>
      <c r="BO1543" s="93"/>
      <c r="BP1543" s="42"/>
      <c r="BQ1543" s="119"/>
    </row>
    <row r="1544" spans="1:69" hidden="1" x14ac:dyDescent="0.35">
      <c r="A1544" s="133">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4"/>
      <c r="BI1544" s="94"/>
      <c r="BJ1544" s="94"/>
      <c r="BK1544" s="93"/>
      <c r="BL1544" s="94"/>
      <c r="BM1544" s="95"/>
      <c r="BN1544" s="93"/>
      <c r="BO1544" s="93"/>
      <c r="BP1544" s="42"/>
      <c r="BQ1544" s="119"/>
    </row>
    <row r="1545" spans="1:69" hidden="1" x14ac:dyDescent="0.35">
      <c r="A1545" s="133">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4"/>
      <c r="BI1545" s="94"/>
      <c r="BJ1545" s="94"/>
      <c r="BK1545" s="93"/>
      <c r="BL1545" s="94"/>
      <c r="BM1545" s="95"/>
      <c r="BN1545" s="93"/>
      <c r="BO1545" s="93"/>
      <c r="BP1545" s="42"/>
      <c r="BQ1545" s="119"/>
    </row>
    <row r="1546" spans="1:69" hidden="1" x14ac:dyDescent="0.35">
      <c r="A1546" s="133">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4"/>
      <c r="BI1546" s="94"/>
      <c r="BJ1546" s="94"/>
      <c r="BK1546" s="93"/>
      <c r="BL1546" s="94"/>
      <c r="BM1546" s="95"/>
      <c r="BN1546" s="93"/>
      <c r="BO1546" s="93"/>
      <c r="BP1546" s="42"/>
      <c r="BQ1546" s="119"/>
    </row>
    <row r="1547" spans="1:69" hidden="1" x14ac:dyDescent="0.35">
      <c r="A1547" s="133">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4"/>
      <c r="BI1547" s="94"/>
      <c r="BJ1547" s="94"/>
      <c r="BK1547" s="93"/>
      <c r="BL1547" s="94"/>
      <c r="BM1547" s="95"/>
      <c r="BN1547" s="93"/>
      <c r="BO1547" s="93"/>
      <c r="BP1547" s="42"/>
      <c r="BQ1547" s="119"/>
    </row>
    <row r="1548" spans="1:69" hidden="1" x14ac:dyDescent="0.35">
      <c r="A1548" s="133">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4"/>
      <c r="BI1548" s="94"/>
      <c r="BJ1548" s="94"/>
      <c r="BK1548" s="93"/>
      <c r="BL1548" s="94"/>
      <c r="BM1548" s="95"/>
      <c r="BN1548" s="93"/>
      <c r="BO1548" s="93"/>
      <c r="BP1548" s="42"/>
      <c r="BQ1548" s="119"/>
    </row>
    <row r="1549" spans="1:69" hidden="1" x14ac:dyDescent="0.35">
      <c r="A1549" s="133">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4"/>
      <c r="BI1549" s="94"/>
      <c r="BJ1549" s="94"/>
      <c r="BK1549" s="93"/>
      <c r="BL1549" s="94"/>
      <c r="BM1549" s="95"/>
      <c r="BN1549" s="93"/>
      <c r="BO1549" s="93"/>
      <c r="BP1549" s="42"/>
      <c r="BQ1549" s="119"/>
    </row>
    <row r="1550" spans="1:69" hidden="1" x14ac:dyDescent="0.35">
      <c r="A1550" s="133">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4"/>
      <c r="BI1550" s="94"/>
      <c r="BJ1550" s="94"/>
      <c r="BK1550" s="93"/>
      <c r="BL1550" s="94"/>
      <c r="BM1550" s="95"/>
      <c r="BN1550" s="93"/>
      <c r="BO1550" s="93"/>
      <c r="BP1550" s="42"/>
      <c r="BQ1550" s="119"/>
    </row>
    <row r="1551" spans="1:69" hidden="1" x14ac:dyDescent="0.35">
      <c r="A1551" s="133">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4"/>
      <c r="BI1551" s="94"/>
      <c r="BJ1551" s="94"/>
      <c r="BK1551" s="93"/>
      <c r="BL1551" s="94"/>
      <c r="BM1551" s="95"/>
      <c r="BN1551" s="93"/>
      <c r="BO1551" s="93"/>
      <c r="BP1551" s="42"/>
      <c r="BQ1551" s="119"/>
    </row>
    <row r="1552" spans="1:69" hidden="1" x14ac:dyDescent="0.35">
      <c r="A1552" s="133">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4"/>
      <c r="BI1552" s="94"/>
      <c r="BJ1552" s="94"/>
      <c r="BK1552" s="93"/>
      <c r="BL1552" s="94"/>
      <c r="BM1552" s="95"/>
      <c r="BN1552" s="93"/>
      <c r="BO1552" s="93"/>
      <c r="BP1552" s="42"/>
      <c r="BQ1552" s="119"/>
    </row>
    <row r="1553" spans="1:69" hidden="1" x14ac:dyDescent="0.35">
      <c r="A1553" s="133">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4"/>
      <c r="BI1553" s="94"/>
      <c r="BJ1553" s="94"/>
      <c r="BK1553" s="93"/>
      <c r="BL1553" s="94"/>
      <c r="BM1553" s="95"/>
      <c r="BN1553" s="93"/>
      <c r="BO1553" s="93"/>
      <c r="BP1553" s="42"/>
      <c r="BQ1553" s="119"/>
    </row>
    <row r="1554" spans="1:69" hidden="1" x14ac:dyDescent="0.35">
      <c r="A1554" s="133">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4"/>
      <c r="BI1554" s="94"/>
      <c r="BJ1554" s="94"/>
      <c r="BK1554" s="93"/>
      <c r="BL1554" s="94"/>
      <c r="BM1554" s="95"/>
      <c r="BN1554" s="93"/>
      <c r="BO1554" s="93"/>
      <c r="BP1554" s="42"/>
      <c r="BQ1554" s="119"/>
    </row>
    <row r="1555" spans="1:69" hidden="1" x14ac:dyDescent="0.35">
      <c r="A1555" s="133">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4"/>
      <c r="BI1555" s="94"/>
      <c r="BJ1555" s="94"/>
      <c r="BK1555" s="93"/>
      <c r="BL1555" s="94"/>
      <c r="BM1555" s="95"/>
      <c r="BN1555" s="93"/>
      <c r="BO1555" s="93"/>
      <c r="BP1555" s="42"/>
      <c r="BQ1555" s="119"/>
    </row>
    <row r="1556" spans="1:69" hidden="1" x14ac:dyDescent="0.35">
      <c r="A1556" s="133">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4"/>
      <c r="BI1556" s="94"/>
      <c r="BJ1556" s="94"/>
      <c r="BK1556" s="93"/>
      <c r="BL1556" s="94"/>
      <c r="BM1556" s="95"/>
      <c r="BN1556" s="93"/>
      <c r="BO1556" s="93"/>
      <c r="BP1556" s="42"/>
      <c r="BQ1556" s="119"/>
    </row>
    <row r="1557" spans="1:69" hidden="1" x14ac:dyDescent="0.35">
      <c r="A1557" s="133">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4"/>
      <c r="BI1557" s="94"/>
      <c r="BJ1557" s="94"/>
      <c r="BK1557" s="93"/>
      <c r="BL1557" s="94"/>
      <c r="BM1557" s="95"/>
      <c r="BN1557" s="93"/>
      <c r="BO1557" s="93"/>
      <c r="BP1557" s="42"/>
      <c r="BQ1557" s="119"/>
    </row>
    <row r="1558" spans="1:69" hidden="1" x14ac:dyDescent="0.35">
      <c r="A1558" s="133">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4"/>
      <c r="BI1558" s="94"/>
      <c r="BJ1558" s="94"/>
      <c r="BK1558" s="93"/>
      <c r="BL1558" s="94"/>
      <c r="BM1558" s="95"/>
      <c r="BN1558" s="93"/>
      <c r="BO1558" s="93"/>
      <c r="BP1558" s="42"/>
      <c r="BQ1558" s="119"/>
    </row>
    <row r="1559" spans="1:69" hidden="1" x14ac:dyDescent="0.35">
      <c r="A1559" s="133">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4"/>
      <c r="BI1559" s="94"/>
      <c r="BJ1559" s="94"/>
      <c r="BK1559" s="93"/>
      <c r="BL1559" s="94"/>
      <c r="BM1559" s="95"/>
      <c r="BN1559" s="93"/>
      <c r="BO1559" s="93"/>
      <c r="BP1559" s="42"/>
      <c r="BQ1559" s="119"/>
    </row>
    <row r="1560" spans="1:69" hidden="1" x14ac:dyDescent="0.35">
      <c r="A1560" s="133">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4"/>
      <c r="BI1560" s="94"/>
      <c r="BJ1560" s="94"/>
      <c r="BK1560" s="93"/>
      <c r="BL1560" s="94"/>
      <c r="BM1560" s="95"/>
      <c r="BN1560" s="93"/>
      <c r="BO1560" s="93"/>
      <c r="BP1560" s="42"/>
      <c r="BQ1560" s="119"/>
    </row>
    <row r="1561" spans="1:69" hidden="1" x14ac:dyDescent="0.35">
      <c r="A1561" s="133">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4"/>
      <c r="BI1561" s="94"/>
      <c r="BJ1561" s="94"/>
      <c r="BK1561" s="93"/>
      <c r="BL1561" s="94"/>
      <c r="BM1561" s="95"/>
      <c r="BN1561" s="93"/>
      <c r="BO1561" s="93"/>
      <c r="BP1561" s="42"/>
      <c r="BQ1561" s="119"/>
    </row>
    <row r="1562" spans="1:69" hidden="1" x14ac:dyDescent="0.35">
      <c r="A1562" s="133">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4"/>
      <c r="BI1562" s="94"/>
      <c r="BJ1562" s="94"/>
      <c r="BK1562" s="93"/>
      <c r="BL1562" s="94"/>
      <c r="BM1562" s="95"/>
      <c r="BN1562" s="93"/>
      <c r="BO1562" s="93"/>
      <c r="BP1562" s="42"/>
      <c r="BQ1562" s="119"/>
    </row>
    <row r="1563" spans="1:69" hidden="1" x14ac:dyDescent="0.35">
      <c r="A1563" s="133">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4"/>
      <c r="BI1563" s="94"/>
      <c r="BJ1563" s="94"/>
      <c r="BK1563" s="93"/>
      <c r="BL1563" s="94"/>
      <c r="BM1563" s="95"/>
      <c r="BN1563" s="93"/>
      <c r="BO1563" s="93"/>
      <c r="BP1563" s="42"/>
      <c r="BQ1563" s="119"/>
    </row>
    <row r="1564" spans="1:69" hidden="1" x14ac:dyDescent="0.35">
      <c r="A1564" s="133">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4"/>
      <c r="BI1564" s="94"/>
      <c r="BJ1564" s="94"/>
      <c r="BK1564" s="93"/>
      <c r="BL1564" s="94"/>
      <c r="BM1564" s="95"/>
      <c r="BN1564" s="93"/>
      <c r="BO1564" s="93"/>
      <c r="BP1564" s="42"/>
      <c r="BQ1564" s="119"/>
    </row>
    <row r="1565" spans="1:69" hidden="1" x14ac:dyDescent="0.35">
      <c r="A1565" s="133">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4"/>
      <c r="BI1565" s="94"/>
      <c r="BJ1565" s="94"/>
      <c r="BK1565" s="93"/>
      <c r="BL1565" s="94"/>
      <c r="BM1565" s="95"/>
      <c r="BN1565" s="93"/>
      <c r="BO1565" s="93"/>
      <c r="BP1565" s="42"/>
      <c r="BQ1565" s="119"/>
    </row>
    <row r="1566" spans="1:69" ht="22.75" hidden="1" customHeight="1" x14ac:dyDescent="0.35">
      <c r="A1566" s="133">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4"/>
      <c r="BI1566" s="94"/>
      <c r="BJ1566" s="94"/>
      <c r="BK1566" s="93"/>
      <c r="BL1566" s="94"/>
      <c r="BM1566" s="95"/>
      <c r="BN1566" s="93"/>
      <c r="BO1566" s="93"/>
      <c r="BP1566" s="42"/>
      <c r="BQ1566" s="119"/>
    </row>
    <row r="1567" spans="1:69" hidden="1" x14ac:dyDescent="0.35">
      <c r="A1567" s="133">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4"/>
      <c r="BI1567" s="94"/>
      <c r="BJ1567" s="94"/>
      <c r="BK1567" s="93"/>
      <c r="BL1567" s="94"/>
      <c r="BM1567" s="95"/>
      <c r="BN1567" s="93"/>
      <c r="BO1567" s="93"/>
      <c r="BP1567" s="42"/>
      <c r="BQ1567" s="119"/>
    </row>
    <row r="1568" spans="1:69" hidden="1" x14ac:dyDescent="0.35">
      <c r="A1568" s="133">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4"/>
      <c r="BI1568" s="94"/>
      <c r="BJ1568" s="94"/>
      <c r="BK1568" s="93"/>
      <c r="BL1568" s="94"/>
      <c r="BM1568" s="95"/>
      <c r="BN1568" s="93"/>
      <c r="BO1568" s="93"/>
      <c r="BP1568" s="42"/>
      <c r="BQ1568" s="119"/>
    </row>
    <row r="1569" spans="1:69" hidden="1" x14ac:dyDescent="0.35">
      <c r="A1569" s="133">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4"/>
      <c r="BI1569" s="94"/>
      <c r="BJ1569" s="94"/>
      <c r="BK1569" s="93"/>
      <c r="BL1569" s="94"/>
      <c r="BM1569" s="95"/>
      <c r="BN1569" s="93"/>
      <c r="BO1569" s="93"/>
      <c r="BP1569" s="42"/>
      <c r="BQ1569" s="119"/>
    </row>
    <row r="1570" spans="1:69" hidden="1" x14ac:dyDescent="0.35">
      <c r="A1570" s="133">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4"/>
      <c r="BI1570" s="94"/>
      <c r="BJ1570" s="94"/>
      <c r="BK1570" s="93"/>
      <c r="BL1570" s="94"/>
      <c r="BM1570" s="95"/>
      <c r="BN1570" s="93"/>
      <c r="BO1570" s="93"/>
      <c r="BP1570" s="42"/>
      <c r="BQ1570" s="119"/>
    </row>
    <row r="1571" spans="1:69" hidden="1" x14ac:dyDescent="0.35">
      <c r="A1571" s="133">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4"/>
      <c r="BI1571" s="94"/>
      <c r="BJ1571" s="94"/>
      <c r="BK1571" s="93"/>
      <c r="BL1571" s="94"/>
      <c r="BM1571" s="95"/>
      <c r="BN1571" s="93"/>
      <c r="BO1571" s="93"/>
      <c r="BP1571" s="42"/>
      <c r="BQ1571" s="119"/>
    </row>
    <row r="1572" spans="1:69" ht="22.75" hidden="1" customHeight="1" x14ac:dyDescent="0.35">
      <c r="A1572" s="133">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4"/>
      <c r="BI1572" s="94"/>
      <c r="BJ1572" s="94"/>
      <c r="BK1572" s="93"/>
      <c r="BL1572" s="94"/>
      <c r="BM1572" s="95"/>
      <c r="BN1572" s="93"/>
      <c r="BO1572" s="93"/>
      <c r="BP1572" s="42"/>
      <c r="BQ1572" s="119"/>
    </row>
    <row r="1573" spans="1:69" hidden="1" x14ac:dyDescent="0.35">
      <c r="A1573" s="133">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4"/>
      <c r="BI1573" s="94"/>
      <c r="BJ1573" s="94"/>
      <c r="BK1573" s="93"/>
      <c r="BL1573" s="94"/>
      <c r="BM1573" s="95"/>
      <c r="BN1573" s="93"/>
      <c r="BO1573" s="93"/>
      <c r="BP1573" s="42"/>
      <c r="BQ1573" s="119"/>
    </row>
    <row r="1574" spans="1:69" hidden="1" x14ac:dyDescent="0.35">
      <c r="A1574" s="133">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4"/>
      <c r="BI1574" s="94"/>
      <c r="BJ1574" s="94"/>
      <c r="BK1574" s="93"/>
      <c r="BL1574" s="94"/>
      <c r="BM1574" s="95"/>
      <c r="BN1574" s="93"/>
      <c r="BO1574" s="93"/>
      <c r="BP1574" s="42"/>
      <c r="BQ1574" s="119"/>
    </row>
    <row r="1575" spans="1:69" hidden="1" x14ac:dyDescent="0.35">
      <c r="A1575" s="133">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4"/>
      <c r="BI1575" s="94"/>
      <c r="BJ1575" s="94"/>
      <c r="BK1575" s="93"/>
      <c r="BL1575" s="94"/>
      <c r="BM1575" s="95"/>
      <c r="BN1575" s="93"/>
      <c r="BO1575" s="93"/>
      <c r="BP1575" s="42"/>
      <c r="BQ1575" s="119"/>
    </row>
    <row r="1576" spans="1:69" hidden="1" x14ac:dyDescent="0.35">
      <c r="A1576" s="133">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4"/>
      <c r="BI1576" s="94"/>
      <c r="BJ1576" s="94"/>
      <c r="BK1576" s="93"/>
      <c r="BL1576" s="94"/>
      <c r="BM1576" s="95"/>
      <c r="BN1576" s="93"/>
      <c r="BO1576" s="93"/>
      <c r="BP1576" s="42"/>
      <c r="BQ1576" s="119"/>
    </row>
    <row r="1577" spans="1:69" hidden="1" x14ac:dyDescent="0.35">
      <c r="A1577" s="133">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4"/>
      <c r="BI1577" s="94"/>
      <c r="BJ1577" s="94"/>
      <c r="BK1577" s="93"/>
      <c r="BL1577" s="94"/>
      <c r="BM1577" s="95"/>
      <c r="BN1577" s="93"/>
      <c r="BO1577" s="93"/>
      <c r="BP1577" s="42"/>
      <c r="BQ1577" s="119"/>
    </row>
    <row r="1578" spans="1:69" hidden="1" x14ac:dyDescent="0.35">
      <c r="A1578" s="133">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4"/>
      <c r="BI1578" s="94"/>
      <c r="BJ1578" s="94"/>
      <c r="BK1578" s="93"/>
      <c r="BL1578" s="94"/>
      <c r="BM1578" s="95"/>
      <c r="BN1578" s="93"/>
      <c r="BO1578" s="93"/>
      <c r="BP1578" s="42"/>
      <c r="BQ1578" s="119"/>
    </row>
    <row r="1579" spans="1:69" hidden="1" x14ac:dyDescent="0.35">
      <c r="A1579" s="133">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4"/>
      <c r="BI1579" s="94"/>
      <c r="BJ1579" s="94"/>
      <c r="BK1579" s="93"/>
      <c r="BL1579" s="94"/>
      <c r="BM1579" s="95"/>
      <c r="BN1579" s="93"/>
      <c r="BO1579" s="93"/>
      <c r="BP1579" s="42"/>
      <c r="BQ1579" s="119"/>
    </row>
    <row r="1580" spans="1:69" ht="22.75" hidden="1" customHeight="1" x14ac:dyDescent="0.35">
      <c r="A1580" s="133">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4"/>
      <c r="BI1580" s="94"/>
      <c r="BJ1580" s="94"/>
      <c r="BK1580" s="93"/>
      <c r="BL1580" s="94"/>
      <c r="BM1580" s="95"/>
      <c r="BN1580" s="93"/>
      <c r="BO1580" s="93"/>
      <c r="BP1580" s="42"/>
      <c r="BQ1580" s="119"/>
    </row>
    <row r="1581" spans="1:69" ht="22.75" hidden="1" customHeight="1" x14ac:dyDescent="0.35">
      <c r="A1581" s="133">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4"/>
      <c r="BI1581" s="94"/>
      <c r="BJ1581" s="94"/>
      <c r="BK1581" s="93"/>
      <c r="BL1581" s="94"/>
      <c r="BM1581" s="95"/>
      <c r="BN1581" s="93"/>
      <c r="BO1581" s="93"/>
      <c r="BP1581" s="42"/>
      <c r="BQ1581" s="119"/>
    </row>
    <row r="1582" spans="1:69" ht="22.75" hidden="1" customHeight="1" x14ac:dyDescent="0.35">
      <c r="A1582" s="133">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4"/>
      <c r="BI1582" s="94"/>
      <c r="BJ1582" s="94"/>
      <c r="BK1582" s="93"/>
      <c r="BL1582" s="94"/>
      <c r="BM1582" s="95"/>
      <c r="BN1582" s="93"/>
      <c r="BO1582" s="93"/>
      <c r="BP1582" s="42"/>
      <c r="BQ1582" s="119"/>
    </row>
    <row r="1583" spans="1:69" hidden="1" x14ac:dyDescent="0.35">
      <c r="A1583" s="133">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4"/>
      <c r="BI1583" s="94"/>
      <c r="BJ1583" s="94"/>
      <c r="BK1583" s="93"/>
      <c r="BL1583" s="94"/>
      <c r="BM1583" s="95"/>
      <c r="BN1583" s="93"/>
      <c r="BO1583" s="93"/>
      <c r="BP1583" s="42"/>
      <c r="BQ1583" s="119"/>
    </row>
    <row r="1584" spans="1:69" hidden="1" x14ac:dyDescent="0.35">
      <c r="A1584" s="133">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4"/>
      <c r="BI1584" s="94"/>
      <c r="BJ1584" s="94"/>
      <c r="BK1584" s="93"/>
      <c r="BL1584" s="94"/>
      <c r="BM1584" s="95"/>
      <c r="BN1584" s="93"/>
      <c r="BO1584" s="93"/>
      <c r="BP1584" s="42"/>
      <c r="BQ1584" s="119"/>
    </row>
    <row r="1585" spans="1:69" hidden="1" x14ac:dyDescent="0.35">
      <c r="A1585" s="133">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4"/>
      <c r="BI1585" s="94"/>
      <c r="BJ1585" s="94"/>
      <c r="BK1585" s="93"/>
      <c r="BL1585" s="94"/>
      <c r="BM1585" s="95"/>
      <c r="BN1585" s="93"/>
      <c r="BO1585" s="93"/>
      <c r="BP1585" s="42"/>
      <c r="BQ1585" s="119"/>
    </row>
    <row r="1586" spans="1:69" hidden="1" x14ac:dyDescent="0.35">
      <c r="A1586" s="133">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4"/>
      <c r="BI1586" s="94"/>
      <c r="BJ1586" s="94"/>
      <c r="BK1586" s="93"/>
      <c r="BL1586" s="94"/>
      <c r="BM1586" s="95"/>
      <c r="BN1586" s="93"/>
      <c r="BO1586" s="93"/>
      <c r="BP1586" s="42"/>
      <c r="BQ1586" s="119"/>
    </row>
    <row r="1587" spans="1:69" hidden="1" x14ac:dyDescent="0.35">
      <c r="A1587" s="133">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4"/>
      <c r="BI1587" s="94"/>
      <c r="BJ1587" s="94"/>
      <c r="BK1587" s="93"/>
      <c r="BL1587" s="94"/>
      <c r="BM1587" s="95"/>
      <c r="BN1587" s="93"/>
      <c r="BO1587" s="93"/>
      <c r="BP1587" s="42"/>
      <c r="BQ1587" s="119"/>
    </row>
    <row r="1588" spans="1:69" hidden="1" x14ac:dyDescent="0.35">
      <c r="A1588" s="133">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4"/>
      <c r="BI1588" s="94"/>
      <c r="BJ1588" s="94"/>
      <c r="BK1588" s="93"/>
      <c r="BL1588" s="94"/>
      <c r="BM1588" s="95"/>
      <c r="BN1588" s="93"/>
      <c r="BO1588" s="93"/>
      <c r="BP1588" s="42"/>
      <c r="BQ1588" s="119"/>
    </row>
    <row r="1589" spans="1:69" hidden="1" x14ac:dyDescent="0.35">
      <c r="A1589" s="133">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4"/>
      <c r="BI1589" s="94"/>
      <c r="BJ1589" s="94"/>
      <c r="BK1589" s="93"/>
      <c r="BL1589" s="94"/>
      <c r="BM1589" s="95"/>
      <c r="BN1589" s="93"/>
      <c r="BO1589" s="93"/>
      <c r="BP1589" s="42"/>
      <c r="BQ1589" s="119"/>
    </row>
    <row r="1590" spans="1:69" hidden="1" x14ac:dyDescent="0.35">
      <c r="A1590" s="133">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4"/>
      <c r="BI1590" s="94"/>
      <c r="BJ1590" s="94"/>
      <c r="BK1590" s="93"/>
      <c r="BL1590" s="94"/>
      <c r="BM1590" s="95"/>
      <c r="BN1590" s="93"/>
      <c r="BO1590" s="93"/>
      <c r="BP1590" s="42"/>
      <c r="BQ1590" s="119"/>
    </row>
    <row r="1591" spans="1:69" hidden="1" x14ac:dyDescent="0.35">
      <c r="A1591" s="133">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4"/>
      <c r="BI1591" s="94"/>
      <c r="BJ1591" s="94"/>
      <c r="BK1591" s="93"/>
      <c r="BL1591" s="94"/>
      <c r="BM1591" s="95"/>
      <c r="BN1591" s="93"/>
      <c r="BO1591" s="93"/>
      <c r="BP1591" s="42"/>
      <c r="BQ1591" s="119"/>
    </row>
    <row r="1592" spans="1:69" hidden="1" x14ac:dyDescent="0.35">
      <c r="A1592" s="133">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4"/>
      <c r="BI1592" s="94"/>
      <c r="BJ1592" s="94"/>
      <c r="BK1592" s="93"/>
      <c r="BL1592" s="94"/>
      <c r="BM1592" s="95"/>
      <c r="BN1592" s="93"/>
      <c r="BO1592" s="93"/>
      <c r="BP1592" s="42"/>
      <c r="BQ1592" s="119"/>
    </row>
    <row r="1593" spans="1:69" hidden="1" x14ac:dyDescent="0.35">
      <c r="A1593" s="133">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4"/>
      <c r="BI1593" s="94"/>
      <c r="BJ1593" s="94"/>
      <c r="BK1593" s="93"/>
      <c r="BL1593" s="94"/>
      <c r="BM1593" s="95"/>
      <c r="BN1593" s="93"/>
      <c r="BO1593" s="93"/>
      <c r="BP1593" s="42"/>
      <c r="BQ1593" s="119"/>
    </row>
    <row r="1594" spans="1:69" hidden="1" x14ac:dyDescent="0.35">
      <c r="A1594" s="133">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4"/>
      <c r="BI1594" s="94"/>
      <c r="BJ1594" s="94"/>
      <c r="BK1594" s="93"/>
      <c r="BL1594" s="94"/>
      <c r="BM1594" s="95"/>
      <c r="BN1594" s="93"/>
      <c r="BO1594" s="93"/>
      <c r="BP1594" s="42"/>
      <c r="BQ1594" s="119"/>
    </row>
    <row r="1595" spans="1:69" hidden="1" x14ac:dyDescent="0.35">
      <c r="A1595" s="133">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4"/>
      <c r="BI1595" s="94"/>
      <c r="BJ1595" s="94"/>
      <c r="BK1595" s="93"/>
      <c r="BL1595" s="94"/>
      <c r="BM1595" s="95"/>
      <c r="BN1595" s="93"/>
      <c r="BO1595" s="93"/>
      <c r="BP1595" s="42"/>
      <c r="BQ1595" s="119"/>
    </row>
    <row r="1596" spans="1:69" hidden="1" x14ac:dyDescent="0.35">
      <c r="A1596" s="133">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4"/>
      <c r="BI1596" s="94"/>
      <c r="BJ1596" s="94"/>
      <c r="BK1596" s="93"/>
      <c r="BL1596" s="94"/>
      <c r="BM1596" s="95"/>
      <c r="BN1596" s="93"/>
      <c r="BO1596" s="93"/>
      <c r="BP1596" s="42"/>
      <c r="BQ1596" s="119"/>
    </row>
    <row r="1597" spans="1:69" hidden="1" x14ac:dyDescent="0.35">
      <c r="A1597" s="133">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4"/>
      <c r="BI1597" s="94"/>
      <c r="BJ1597" s="94"/>
      <c r="BK1597" s="93"/>
      <c r="BL1597" s="94"/>
      <c r="BM1597" s="95"/>
      <c r="BN1597" s="93"/>
      <c r="BO1597" s="93"/>
      <c r="BP1597" s="42"/>
      <c r="BQ1597" s="119"/>
    </row>
    <row r="1598" spans="1:69" hidden="1" x14ac:dyDescent="0.35">
      <c r="A1598" s="133">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4"/>
      <c r="BI1598" s="94"/>
      <c r="BJ1598" s="94"/>
      <c r="BK1598" s="93"/>
      <c r="BL1598" s="94"/>
      <c r="BM1598" s="95"/>
      <c r="BN1598" s="93"/>
      <c r="BO1598" s="93"/>
      <c r="BP1598" s="42"/>
      <c r="BQ1598" s="119"/>
    </row>
    <row r="1599" spans="1:69" hidden="1" x14ac:dyDescent="0.35">
      <c r="A1599" s="133">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4"/>
      <c r="BI1599" s="94"/>
      <c r="BJ1599" s="94"/>
      <c r="BK1599" s="93"/>
      <c r="BL1599" s="94"/>
      <c r="BM1599" s="95"/>
      <c r="BN1599" s="93"/>
      <c r="BO1599" s="93"/>
      <c r="BP1599" s="42"/>
      <c r="BQ1599" s="119"/>
    </row>
    <row r="1600" spans="1:69" hidden="1" x14ac:dyDescent="0.35">
      <c r="A1600" s="133">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4"/>
      <c r="BI1600" s="94"/>
      <c r="BJ1600" s="94"/>
      <c r="BK1600" s="93"/>
      <c r="BL1600" s="94"/>
      <c r="BM1600" s="95"/>
      <c r="BN1600" s="93"/>
      <c r="BO1600" s="93"/>
      <c r="BP1600" s="42"/>
      <c r="BQ1600" s="119"/>
    </row>
    <row r="1601" spans="1:69" hidden="1" x14ac:dyDescent="0.35">
      <c r="A1601" s="133">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4"/>
      <c r="BI1601" s="94"/>
      <c r="BJ1601" s="94"/>
      <c r="BK1601" s="93"/>
      <c r="BL1601" s="94"/>
      <c r="BM1601" s="95"/>
      <c r="BN1601" s="93"/>
      <c r="BO1601" s="93"/>
      <c r="BP1601" s="42"/>
      <c r="BQ1601" s="119"/>
    </row>
    <row r="1602" spans="1:69" hidden="1" x14ac:dyDescent="0.35">
      <c r="A1602" s="133">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4"/>
      <c r="BI1602" s="94"/>
      <c r="BJ1602" s="94"/>
      <c r="BK1602" s="93"/>
      <c r="BL1602" s="94"/>
      <c r="BM1602" s="95"/>
      <c r="BN1602" s="93"/>
      <c r="BO1602" s="93"/>
      <c r="BP1602" s="42"/>
      <c r="BQ1602" s="119"/>
    </row>
    <row r="1603" spans="1:69" hidden="1" x14ac:dyDescent="0.35">
      <c r="A1603" s="133">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4"/>
      <c r="BI1603" s="94"/>
      <c r="BJ1603" s="94"/>
      <c r="BK1603" s="93"/>
      <c r="BL1603" s="94"/>
      <c r="BM1603" s="95"/>
      <c r="BN1603" s="93"/>
      <c r="BO1603" s="93"/>
      <c r="BP1603" s="42"/>
      <c r="BQ1603" s="119"/>
    </row>
    <row r="1604" spans="1:69" hidden="1" x14ac:dyDescent="0.35">
      <c r="A1604" s="133">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4"/>
      <c r="BI1604" s="94"/>
      <c r="BJ1604" s="94"/>
      <c r="BK1604" s="93"/>
      <c r="BL1604" s="94"/>
      <c r="BM1604" s="95"/>
      <c r="BN1604" s="93"/>
      <c r="BO1604" s="93"/>
      <c r="BP1604" s="42"/>
      <c r="BQ1604" s="119"/>
    </row>
    <row r="1605" spans="1:69" hidden="1" x14ac:dyDescent="0.35">
      <c r="A1605" s="133">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4"/>
      <c r="BI1605" s="94"/>
      <c r="BJ1605" s="94"/>
      <c r="BK1605" s="93"/>
      <c r="BL1605" s="94"/>
      <c r="BM1605" s="95"/>
      <c r="BN1605" s="93"/>
      <c r="BO1605" s="93"/>
      <c r="BP1605" s="42"/>
      <c r="BQ1605" s="119"/>
    </row>
    <row r="1606" spans="1:69" hidden="1" x14ac:dyDescent="0.35">
      <c r="A1606" s="133">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4"/>
      <c r="BI1606" s="94"/>
      <c r="BJ1606" s="94"/>
      <c r="BK1606" s="93"/>
      <c r="BL1606" s="94"/>
      <c r="BM1606" s="95"/>
      <c r="BN1606" s="93"/>
      <c r="BO1606" s="93"/>
      <c r="BP1606" s="42"/>
      <c r="BQ1606" s="119"/>
    </row>
    <row r="1607" spans="1:69" hidden="1" x14ac:dyDescent="0.35">
      <c r="A1607" s="133">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4"/>
      <c r="BI1607" s="94"/>
      <c r="BJ1607" s="94"/>
      <c r="BK1607" s="93"/>
      <c r="BL1607" s="94"/>
      <c r="BM1607" s="95"/>
      <c r="BN1607" s="93"/>
      <c r="BO1607" s="93"/>
      <c r="BP1607" s="42"/>
      <c r="BQ1607" s="119"/>
    </row>
    <row r="1608" spans="1:69" hidden="1" x14ac:dyDescent="0.35">
      <c r="A1608" s="133">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4"/>
      <c r="BI1608" s="94"/>
      <c r="BJ1608" s="94"/>
      <c r="BK1608" s="93"/>
      <c r="BL1608" s="94"/>
      <c r="BM1608" s="95"/>
      <c r="BN1608" s="93"/>
      <c r="BO1608" s="93"/>
      <c r="BP1608" s="42"/>
      <c r="BQ1608" s="119"/>
    </row>
    <row r="1609" spans="1:69" hidden="1" x14ac:dyDescent="0.35">
      <c r="A1609" s="133">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4"/>
      <c r="BI1609" s="94"/>
      <c r="BJ1609" s="94"/>
      <c r="BK1609" s="93"/>
      <c r="BL1609" s="94"/>
      <c r="BM1609" s="95"/>
      <c r="BN1609" s="93"/>
      <c r="BO1609" s="93"/>
      <c r="BP1609" s="42"/>
      <c r="BQ1609" s="119"/>
    </row>
    <row r="1610" spans="1:69" ht="34.25" hidden="1" customHeight="1" x14ac:dyDescent="0.35">
      <c r="A1610" s="133">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4"/>
      <c r="BI1610" s="94"/>
      <c r="BJ1610" s="94"/>
      <c r="BK1610" s="93"/>
      <c r="BL1610" s="94"/>
      <c r="BM1610" s="95"/>
      <c r="BN1610" s="93"/>
      <c r="BO1610" s="93"/>
      <c r="BP1610" s="42"/>
      <c r="BQ1610" s="119"/>
    </row>
    <row r="1611" spans="1:69" hidden="1" x14ac:dyDescent="0.35">
      <c r="A1611" s="133">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4"/>
      <c r="BI1611" s="94"/>
      <c r="BJ1611" s="94"/>
      <c r="BK1611" s="93"/>
      <c r="BL1611" s="94"/>
      <c r="BM1611" s="95"/>
      <c r="BN1611" s="93"/>
      <c r="BO1611" s="93"/>
      <c r="BP1611" s="42"/>
      <c r="BQ1611" s="119"/>
    </row>
    <row r="1612" spans="1:69" hidden="1" x14ac:dyDescent="0.35">
      <c r="A1612" s="133">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4"/>
      <c r="BI1612" s="94"/>
      <c r="BJ1612" s="94"/>
      <c r="BK1612" s="93"/>
      <c r="BL1612" s="94"/>
      <c r="BM1612" s="95"/>
      <c r="BN1612" s="93"/>
      <c r="BO1612" s="93"/>
      <c r="BP1612" s="42"/>
      <c r="BQ1612" s="119"/>
    </row>
    <row r="1613" spans="1:69" hidden="1" x14ac:dyDescent="0.35">
      <c r="A1613" s="133">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4"/>
      <c r="BI1613" s="94"/>
      <c r="BJ1613" s="94"/>
      <c r="BK1613" s="93"/>
      <c r="BL1613" s="94"/>
      <c r="BM1613" s="95"/>
      <c r="BN1613" s="93"/>
      <c r="BO1613" s="93"/>
      <c r="BP1613" s="42"/>
      <c r="BQ1613" s="119"/>
    </row>
    <row r="1614" spans="1:69" hidden="1" x14ac:dyDescent="0.35">
      <c r="A1614" s="133">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4"/>
      <c r="BI1614" s="94"/>
      <c r="BJ1614" s="94"/>
      <c r="BK1614" s="93"/>
      <c r="BL1614" s="94"/>
      <c r="BM1614" s="95"/>
      <c r="BN1614" s="93"/>
      <c r="BO1614" s="93"/>
      <c r="BP1614" s="42"/>
      <c r="BQ1614" s="119"/>
    </row>
    <row r="1615" spans="1:69" hidden="1" x14ac:dyDescent="0.35">
      <c r="A1615" s="133">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4"/>
      <c r="BI1615" s="94"/>
      <c r="BJ1615" s="94"/>
      <c r="BK1615" s="93"/>
      <c r="BL1615" s="94"/>
      <c r="BM1615" s="95"/>
      <c r="BN1615" s="93"/>
      <c r="BO1615" s="93"/>
      <c r="BP1615" s="42"/>
      <c r="BQ1615" s="119"/>
    </row>
    <row r="1616" spans="1:69" hidden="1" x14ac:dyDescent="0.35">
      <c r="A1616" s="133">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4"/>
      <c r="BI1616" s="94"/>
      <c r="BJ1616" s="94"/>
      <c r="BK1616" s="93"/>
      <c r="BL1616" s="94"/>
      <c r="BM1616" s="95"/>
      <c r="BN1616" s="93"/>
      <c r="BO1616" s="93"/>
      <c r="BP1616" s="42"/>
      <c r="BQ1616" s="119"/>
    </row>
    <row r="1617" spans="1:69" hidden="1" x14ac:dyDescent="0.35">
      <c r="A1617" s="133">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4"/>
      <c r="BI1617" s="94"/>
      <c r="BJ1617" s="94"/>
      <c r="BK1617" s="93"/>
      <c r="BL1617" s="94"/>
      <c r="BM1617" s="95"/>
      <c r="BN1617" s="93"/>
      <c r="BO1617" s="93"/>
      <c r="BP1617" s="42"/>
      <c r="BQ1617" s="119"/>
    </row>
    <row r="1618" spans="1:69" hidden="1" x14ac:dyDescent="0.35">
      <c r="A1618" s="133">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4"/>
      <c r="BI1618" s="94"/>
      <c r="BJ1618" s="94"/>
      <c r="BK1618" s="93"/>
      <c r="BL1618" s="94"/>
      <c r="BM1618" s="95"/>
      <c r="BN1618" s="93"/>
      <c r="BO1618" s="93"/>
      <c r="BP1618" s="42"/>
      <c r="BQ1618" s="119"/>
    </row>
    <row r="1619" spans="1:69" hidden="1" x14ac:dyDescent="0.35">
      <c r="A1619" s="133">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4"/>
      <c r="BI1619" s="94"/>
      <c r="BJ1619" s="94"/>
      <c r="BK1619" s="93"/>
      <c r="BL1619" s="94"/>
      <c r="BM1619" s="95"/>
      <c r="BN1619" s="93"/>
      <c r="BO1619" s="93"/>
      <c r="BP1619" s="42"/>
      <c r="BQ1619" s="119"/>
    </row>
    <row r="1620" spans="1:69" hidden="1" x14ac:dyDescent="0.35">
      <c r="A1620" s="133">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4"/>
      <c r="BI1620" s="94"/>
      <c r="BJ1620" s="94"/>
      <c r="BK1620" s="93"/>
      <c r="BL1620" s="94"/>
      <c r="BM1620" s="95"/>
      <c r="BN1620" s="93"/>
      <c r="BO1620" s="93"/>
      <c r="BP1620" s="42"/>
      <c r="BQ1620" s="119"/>
    </row>
    <row r="1621" spans="1:69" hidden="1" x14ac:dyDescent="0.35">
      <c r="A1621" s="133">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4"/>
      <c r="BI1621" s="94"/>
      <c r="BJ1621" s="94"/>
      <c r="BK1621" s="93"/>
      <c r="BL1621" s="94"/>
      <c r="BM1621" s="95"/>
      <c r="BN1621" s="93"/>
      <c r="BO1621" s="93"/>
      <c r="BP1621" s="42"/>
      <c r="BQ1621" s="119"/>
    </row>
    <row r="1622" spans="1:69" hidden="1" x14ac:dyDescent="0.35">
      <c r="A1622" s="133">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4"/>
      <c r="BI1622" s="94"/>
      <c r="BJ1622" s="94"/>
      <c r="BK1622" s="93"/>
      <c r="BL1622" s="94"/>
      <c r="BM1622" s="95"/>
      <c r="BN1622" s="93"/>
      <c r="BO1622" s="93"/>
      <c r="BP1622" s="42"/>
      <c r="BQ1622" s="119"/>
    </row>
    <row r="1623" spans="1:69" hidden="1" x14ac:dyDescent="0.35">
      <c r="A1623" s="133">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4"/>
      <c r="BI1623" s="94"/>
      <c r="BJ1623" s="94"/>
      <c r="BK1623" s="93"/>
      <c r="BL1623" s="94"/>
      <c r="BM1623" s="95"/>
      <c r="BN1623" s="93"/>
      <c r="BO1623" s="93"/>
      <c r="BP1623" s="42"/>
      <c r="BQ1623" s="119"/>
    </row>
    <row r="1624" spans="1:69" hidden="1" x14ac:dyDescent="0.35">
      <c r="A1624" s="133">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4"/>
      <c r="BI1624" s="94"/>
      <c r="BJ1624" s="94"/>
      <c r="BK1624" s="93"/>
      <c r="BL1624" s="94"/>
      <c r="BM1624" s="95"/>
      <c r="BN1624" s="93"/>
      <c r="BO1624" s="93"/>
      <c r="BP1624" s="42"/>
      <c r="BQ1624" s="119"/>
    </row>
    <row r="1625" spans="1:69" hidden="1" x14ac:dyDescent="0.35">
      <c r="A1625" s="133">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4"/>
      <c r="BI1625" s="94"/>
      <c r="BJ1625" s="94"/>
      <c r="BK1625" s="93"/>
      <c r="BL1625" s="94"/>
      <c r="BM1625" s="95"/>
      <c r="BN1625" s="93"/>
      <c r="BO1625" s="93"/>
      <c r="BP1625" s="42"/>
      <c r="BQ1625" s="119"/>
    </row>
    <row r="1626" spans="1:69" hidden="1" x14ac:dyDescent="0.35">
      <c r="A1626" s="133">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4"/>
      <c r="BI1626" s="94"/>
      <c r="BJ1626" s="94"/>
      <c r="BK1626" s="93"/>
      <c r="BL1626" s="94"/>
      <c r="BM1626" s="95"/>
      <c r="BN1626" s="93"/>
      <c r="BO1626" s="93"/>
      <c r="BP1626" s="42"/>
      <c r="BQ1626" s="119"/>
    </row>
    <row r="1627" spans="1:69" hidden="1" x14ac:dyDescent="0.35">
      <c r="A1627" s="133">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4"/>
      <c r="BI1627" s="94"/>
      <c r="BJ1627" s="94"/>
      <c r="BK1627" s="93"/>
      <c r="BL1627" s="94"/>
      <c r="BM1627" s="95"/>
      <c r="BN1627" s="93"/>
      <c r="BO1627" s="93"/>
      <c r="BP1627" s="42"/>
      <c r="BQ1627" s="119"/>
    </row>
    <row r="1628" spans="1:69" hidden="1" x14ac:dyDescent="0.35">
      <c r="A1628" s="133">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4"/>
      <c r="BI1628" s="94"/>
      <c r="BJ1628" s="94"/>
      <c r="BK1628" s="93"/>
      <c r="BL1628" s="94"/>
      <c r="BM1628" s="95"/>
      <c r="BN1628" s="93"/>
      <c r="BO1628" s="93"/>
      <c r="BP1628" s="42"/>
      <c r="BQ1628" s="119"/>
    </row>
    <row r="1629" spans="1:69" hidden="1" x14ac:dyDescent="0.35">
      <c r="A1629" s="133">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4"/>
      <c r="BI1629" s="94"/>
      <c r="BJ1629" s="94"/>
      <c r="BK1629" s="93"/>
      <c r="BL1629" s="94"/>
      <c r="BM1629" s="95"/>
      <c r="BN1629" s="93"/>
      <c r="BO1629" s="93"/>
      <c r="BP1629" s="42"/>
      <c r="BQ1629" s="119"/>
    </row>
    <row r="1630" spans="1:69" hidden="1" x14ac:dyDescent="0.35">
      <c r="A1630" s="133">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4"/>
      <c r="BI1630" s="94"/>
      <c r="BJ1630" s="94"/>
      <c r="BK1630" s="93"/>
      <c r="BL1630" s="94"/>
      <c r="BM1630" s="95"/>
      <c r="BN1630" s="93"/>
      <c r="BO1630" s="93"/>
      <c r="BP1630" s="42"/>
      <c r="BQ1630" s="119"/>
    </row>
    <row r="1631" spans="1:69" hidden="1" x14ac:dyDescent="0.35">
      <c r="A1631" s="133">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4"/>
      <c r="BI1631" s="94"/>
      <c r="BJ1631" s="94"/>
      <c r="BK1631" s="93"/>
      <c r="BL1631" s="94"/>
      <c r="BM1631" s="95"/>
      <c r="BN1631" s="93"/>
      <c r="BO1631" s="93"/>
      <c r="BP1631" s="42"/>
      <c r="BQ1631" s="119"/>
    </row>
    <row r="1632" spans="1:69" hidden="1" x14ac:dyDescent="0.35">
      <c r="A1632" s="133">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4"/>
      <c r="BI1632" s="94"/>
      <c r="BJ1632" s="94"/>
      <c r="BK1632" s="93"/>
      <c r="BL1632" s="94"/>
      <c r="BM1632" s="95"/>
      <c r="BN1632" s="93"/>
      <c r="BO1632" s="93"/>
      <c r="BP1632" s="42"/>
      <c r="BQ1632" s="119"/>
    </row>
    <row r="1633" spans="1:69" hidden="1" x14ac:dyDescent="0.35">
      <c r="A1633" s="133">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4"/>
      <c r="BI1633" s="94"/>
      <c r="BJ1633" s="94"/>
      <c r="BK1633" s="93"/>
      <c r="BL1633" s="94"/>
      <c r="BM1633" s="95"/>
      <c r="BN1633" s="93"/>
      <c r="BO1633" s="93"/>
      <c r="BP1633" s="42"/>
      <c r="BQ1633" s="119"/>
    </row>
    <row r="1634" spans="1:69" hidden="1" x14ac:dyDescent="0.35">
      <c r="A1634" s="133">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4"/>
      <c r="BI1634" s="94"/>
      <c r="BJ1634" s="94"/>
      <c r="BK1634" s="93"/>
      <c r="BL1634" s="94"/>
      <c r="BM1634" s="95"/>
      <c r="BN1634" s="93"/>
      <c r="BO1634" s="93"/>
      <c r="BP1634" s="42"/>
      <c r="BQ1634" s="119"/>
    </row>
    <row r="1635" spans="1:69" hidden="1" x14ac:dyDescent="0.35">
      <c r="A1635" s="133">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4"/>
      <c r="BI1635" s="94"/>
      <c r="BJ1635" s="94"/>
      <c r="BK1635" s="93"/>
      <c r="BL1635" s="94"/>
      <c r="BM1635" s="95"/>
      <c r="BN1635" s="93"/>
      <c r="BO1635" s="93"/>
      <c r="BP1635" s="42"/>
      <c r="BQ1635" s="119"/>
    </row>
    <row r="1636" spans="1:69" hidden="1" x14ac:dyDescent="0.35">
      <c r="A1636" s="133">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4"/>
      <c r="BI1636" s="94"/>
      <c r="BJ1636" s="94"/>
      <c r="BK1636" s="93"/>
      <c r="BL1636" s="94"/>
      <c r="BM1636" s="95"/>
      <c r="BN1636" s="93"/>
      <c r="BO1636" s="93"/>
      <c r="BP1636" s="42"/>
      <c r="BQ1636" s="119"/>
    </row>
    <row r="1637" spans="1:69" hidden="1" x14ac:dyDescent="0.35">
      <c r="A1637" s="133">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4"/>
      <c r="BI1637" s="94"/>
      <c r="BJ1637" s="94"/>
      <c r="BK1637" s="93"/>
      <c r="BL1637" s="94"/>
      <c r="BM1637" s="95"/>
      <c r="BN1637" s="93"/>
      <c r="BO1637" s="93"/>
      <c r="BP1637" s="42"/>
      <c r="BQ1637" s="119"/>
    </row>
    <row r="1638" spans="1:69" hidden="1" x14ac:dyDescent="0.35">
      <c r="A1638" s="133">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4"/>
      <c r="BI1638" s="94"/>
      <c r="BJ1638" s="94"/>
      <c r="BK1638" s="93"/>
      <c r="BL1638" s="94"/>
      <c r="BM1638" s="95"/>
      <c r="BN1638" s="93"/>
      <c r="BO1638" s="93"/>
      <c r="BP1638" s="42"/>
      <c r="BQ1638" s="119"/>
    </row>
    <row r="1639" spans="1:69" hidden="1" x14ac:dyDescent="0.35">
      <c r="A1639" s="133">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4"/>
      <c r="BI1639" s="94"/>
      <c r="BJ1639" s="94"/>
      <c r="BK1639" s="93"/>
      <c r="BL1639" s="94"/>
      <c r="BM1639" s="95"/>
      <c r="BN1639" s="93"/>
      <c r="BO1639" s="93"/>
      <c r="BP1639" s="42"/>
      <c r="BQ1639" s="119"/>
    </row>
    <row r="1640" spans="1:69" hidden="1" x14ac:dyDescent="0.35">
      <c r="A1640" s="133">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4"/>
      <c r="BI1640" s="94"/>
      <c r="BJ1640" s="94"/>
      <c r="BK1640" s="93"/>
      <c r="BL1640" s="94"/>
      <c r="BM1640" s="95"/>
      <c r="BN1640" s="93"/>
      <c r="BO1640" s="93"/>
      <c r="BP1640" s="42"/>
      <c r="BQ1640" s="119"/>
    </row>
    <row r="1641" spans="1:69" hidden="1" x14ac:dyDescent="0.35">
      <c r="A1641" s="133">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4"/>
      <c r="BI1641" s="94"/>
      <c r="BJ1641" s="94"/>
      <c r="BK1641" s="93"/>
      <c r="BL1641" s="94"/>
      <c r="BM1641" s="95"/>
      <c r="BN1641" s="93"/>
      <c r="BO1641" s="93"/>
      <c r="BP1641" s="42"/>
      <c r="BQ1641" s="119"/>
    </row>
    <row r="1642" spans="1:69" hidden="1" x14ac:dyDescent="0.35">
      <c r="A1642" s="133">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4"/>
      <c r="BI1642" s="94"/>
      <c r="BJ1642" s="94"/>
      <c r="BK1642" s="93"/>
      <c r="BL1642" s="94"/>
      <c r="BM1642" s="95"/>
      <c r="BN1642" s="93"/>
      <c r="BO1642" s="93"/>
      <c r="BP1642" s="42"/>
      <c r="BQ1642" s="119"/>
    </row>
    <row r="1643" spans="1:69" hidden="1" x14ac:dyDescent="0.35">
      <c r="A1643" s="133">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4"/>
      <c r="BI1643" s="94"/>
      <c r="BJ1643" s="94"/>
      <c r="BK1643" s="93"/>
      <c r="BL1643" s="94"/>
      <c r="BM1643" s="95"/>
      <c r="BN1643" s="93"/>
      <c r="BO1643" s="93"/>
      <c r="BP1643" s="42"/>
      <c r="BQ1643" s="119"/>
    </row>
    <row r="1644" spans="1:69" hidden="1" x14ac:dyDescent="0.35">
      <c r="A1644" s="133">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4"/>
      <c r="BI1644" s="94"/>
      <c r="BJ1644" s="94"/>
      <c r="BK1644" s="93"/>
      <c r="BL1644" s="94"/>
      <c r="BM1644" s="95"/>
      <c r="BN1644" s="93"/>
      <c r="BO1644" s="93"/>
      <c r="BP1644" s="42"/>
      <c r="BQ1644" s="119"/>
    </row>
    <row r="1645" spans="1:69" hidden="1" x14ac:dyDescent="0.35">
      <c r="A1645" s="133">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4"/>
      <c r="BI1645" s="94"/>
      <c r="BJ1645" s="94"/>
      <c r="BK1645" s="93"/>
      <c r="BL1645" s="94"/>
      <c r="BM1645" s="95"/>
      <c r="BN1645" s="93"/>
      <c r="BO1645" s="93"/>
      <c r="BP1645" s="42"/>
      <c r="BQ1645" s="119"/>
    </row>
    <row r="1646" spans="1:69" hidden="1" x14ac:dyDescent="0.35">
      <c r="A1646" s="133">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4"/>
      <c r="BI1646" s="94"/>
      <c r="BJ1646" s="94"/>
      <c r="BK1646" s="93"/>
      <c r="BL1646" s="94"/>
      <c r="BM1646" s="95"/>
      <c r="BN1646" s="93"/>
      <c r="BO1646" s="93"/>
      <c r="BP1646" s="42"/>
      <c r="BQ1646" s="119"/>
    </row>
    <row r="1647" spans="1:69" hidden="1" x14ac:dyDescent="0.35">
      <c r="A1647" s="133">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4"/>
      <c r="BI1647" s="94"/>
      <c r="BJ1647" s="94"/>
      <c r="BK1647" s="93"/>
      <c r="BL1647" s="94"/>
      <c r="BM1647" s="95"/>
      <c r="BN1647" s="93"/>
      <c r="BO1647" s="93"/>
      <c r="BP1647" s="42"/>
      <c r="BQ1647" s="119"/>
    </row>
    <row r="1648" spans="1:69" hidden="1" x14ac:dyDescent="0.35">
      <c r="A1648" s="133">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4"/>
      <c r="BI1648" s="94"/>
      <c r="BJ1648" s="94"/>
      <c r="BK1648" s="93"/>
      <c r="BL1648" s="94"/>
      <c r="BM1648" s="95"/>
      <c r="BN1648" s="93"/>
      <c r="BO1648" s="93"/>
      <c r="BP1648" s="42"/>
      <c r="BQ1648" s="119"/>
    </row>
    <row r="1649" spans="1:69" hidden="1" x14ac:dyDescent="0.35">
      <c r="A1649" s="133">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4"/>
      <c r="BI1649" s="94"/>
      <c r="BJ1649" s="94"/>
      <c r="BK1649" s="93"/>
      <c r="BL1649" s="94"/>
      <c r="BM1649" s="95"/>
      <c r="BN1649" s="93"/>
      <c r="BO1649" s="93"/>
      <c r="BP1649" s="42"/>
      <c r="BQ1649" s="119"/>
    </row>
    <row r="1650" spans="1:69" hidden="1" x14ac:dyDescent="0.35">
      <c r="A1650" s="133">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4"/>
      <c r="BI1650" s="94"/>
      <c r="BJ1650" s="94"/>
      <c r="BK1650" s="93"/>
      <c r="BL1650" s="94"/>
      <c r="BM1650" s="95"/>
      <c r="BN1650" s="93"/>
      <c r="BO1650" s="93"/>
      <c r="BP1650" s="42"/>
      <c r="BQ1650" s="119"/>
    </row>
    <row r="1651" spans="1:69" hidden="1" x14ac:dyDescent="0.35">
      <c r="A1651" s="133">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4"/>
      <c r="BI1651" s="94"/>
      <c r="BJ1651" s="94"/>
      <c r="BK1651" s="93"/>
      <c r="BL1651" s="94"/>
      <c r="BM1651" s="95"/>
      <c r="BN1651" s="93"/>
      <c r="BO1651" s="93"/>
      <c r="BP1651" s="42"/>
      <c r="BQ1651" s="119"/>
    </row>
    <row r="1652" spans="1:69" hidden="1" x14ac:dyDescent="0.35">
      <c r="A1652" s="133">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4"/>
      <c r="BI1652" s="94"/>
      <c r="BJ1652" s="94"/>
      <c r="BK1652" s="93"/>
      <c r="BL1652" s="94"/>
      <c r="BM1652" s="95"/>
      <c r="BN1652" s="93"/>
      <c r="BO1652" s="93"/>
      <c r="BP1652" s="42"/>
      <c r="BQ1652" s="119"/>
    </row>
    <row r="1653" spans="1:69" hidden="1" x14ac:dyDescent="0.35">
      <c r="A1653" s="133">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4"/>
      <c r="BI1653" s="94"/>
      <c r="BJ1653" s="94"/>
      <c r="BK1653" s="93"/>
      <c r="BL1653" s="94"/>
      <c r="BM1653" s="95"/>
      <c r="BN1653" s="93"/>
      <c r="BO1653" s="93"/>
      <c r="BP1653" s="42"/>
      <c r="BQ1653" s="119"/>
    </row>
    <row r="1654" spans="1:69" hidden="1" x14ac:dyDescent="0.35">
      <c r="A1654" s="133">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4"/>
      <c r="BI1654" s="94"/>
      <c r="BJ1654" s="94"/>
      <c r="BK1654" s="93"/>
      <c r="BL1654" s="94"/>
      <c r="BM1654" s="95"/>
      <c r="BN1654" s="93"/>
      <c r="BO1654" s="93"/>
      <c r="BP1654" s="42"/>
      <c r="BQ1654" s="119"/>
    </row>
    <row r="1655" spans="1:69" hidden="1" x14ac:dyDescent="0.35">
      <c r="A1655" s="133">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4"/>
      <c r="BI1655" s="94"/>
      <c r="BJ1655" s="94"/>
      <c r="BK1655" s="93"/>
      <c r="BL1655" s="94"/>
      <c r="BM1655" s="95"/>
      <c r="BN1655" s="93"/>
      <c r="BO1655" s="93"/>
      <c r="BP1655" s="42"/>
      <c r="BQ1655" s="119"/>
    </row>
    <row r="1656" spans="1:69" hidden="1" x14ac:dyDescent="0.35">
      <c r="A1656" s="133">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4"/>
      <c r="BI1656" s="94"/>
      <c r="BJ1656" s="94"/>
      <c r="BK1656" s="93"/>
      <c r="BL1656" s="94"/>
      <c r="BM1656" s="95"/>
      <c r="BN1656" s="93"/>
      <c r="BO1656" s="93"/>
      <c r="BP1656" s="42"/>
      <c r="BQ1656" s="119"/>
    </row>
    <row r="1657" spans="1:69" hidden="1" x14ac:dyDescent="0.35">
      <c r="A1657" s="133">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4"/>
      <c r="BI1657" s="94"/>
      <c r="BJ1657" s="94"/>
      <c r="BK1657" s="93"/>
      <c r="BL1657" s="94"/>
      <c r="BM1657" s="95"/>
      <c r="BN1657" s="93"/>
      <c r="BO1657" s="93"/>
      <c r="BP1657" s="42"/>
      <c r="BQ1657" s="119"/>
    </row>
    <row r="1658" spans="1:69" hidden="1" x14ac:dyDescent="0.35">
      <c r="A1658" s="133">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4"/>
      <c r="BI1658" s="94"/>
      <c r="BJ1658" s="94"/>
      <c r="BK1658" s="93"/>
      <c r="BL1658" s="94"/>
      <c r="BM1658" s="95"/>
      <c r="BN1658" s="93"/>
      <c r="BO1658" s="93"/>
      <c r="BP1658" s="42"/>
      <c r="BQ1658" s="119"/>
    </row>
    <row r="1659" spans="1:69" hidden="1" x14ac:dyDescent="0.35">
      <c r="A1659" s="133">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4"/>
      <c r="BI1659" s="94"/>
      <c r="BJ1659" s="94"/>
      <c r="BK1659" s="93"/>
      <c r="BL1659" s="94"/>
      <c r="BM1659" s="95"/>
      <c r="BN1659" s="93"/>
      <c r="BO1659" s="93"/>
      <c r="BP1659" s="42"/>
      <c r="BQ1659" s="119"/>
    </row>
    <row r="1660" spans="1:69" hidden="1" x14ac:dyDescent="0.35">
      <c r="A1660" s="133">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4"/>
      <c r="BI1660" s="94"/>
      <c r="BJ1660" s="94"/>
      <c r="BK1660" s="93"/>
      <c r="BL1660" s="94"/>
      <c r="BM1660" s="95"/>
      <c r="BN1660" s="93"/>
      <c r="BO1660" s="93"/>
      <c r="BP1660" s="42"/>
      <c r="BQ1660" s="119"/>
    </row>
    <row r="1661" spans="1:69" hidden="1" x14ac:dyDescent="0.35">
      <c r="A1661" s="133">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4"/>
      <c r="BI1661" s="94"/>
      <c r="BJ1661" s="94"/>
      <c r="BK1661" s="93"/>
      <c r="BL1661" s="94"/>
      <c r="BM1661" s="95"/>
      <c r="BN1661" s="93"/>
      <c r="BO1661" s="93"/>
      <c r="BP1661" s="42"/>
      <c r="BQ1661" s="119"/>
    </row>
    <row r="1662" spans="1:69" hidden="1" x14ac:dyDescent="0.35">
      <c r="A1662" s="133">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4"/>
      <c r="BI1662" s="94"/>
      <c r="BJ1662" s="94"/>
      <c r="BK1662" s="93"/>
      <c r="BL1662" s="94"/>
      <c r="BM1662" s="95"/>
      <c r="BN1662" s="93"/>
      <c r="BO1662" s="93"/>
      <c r="BP1662" s="42"/>
      <c r="BQ1662" s="119"/>
    </row>
    <row r="1663" spans="1:69" hidden="1" x14ac:dyDescent="0.35">
      <c r="A1663" s="133">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4"/>
      <c r="BI1663" s="94"/>
      <c r="BJ1663" s="94"/>
      <c r="BK1663" s="93"/>
      <c r="BL1663" s="94"/>
      <c r="BM1663" s="95"/>
      <c r="BN1663" s="93"/>
      <c r="BO1663" s="93"/>
      <c r="BP1663" s="42"/>
      <c r="BQ1663" s="119"/>
    </row>
    <row r="1664" spans="1:69" hidden="1" x14ac:dyDescent="0.35">
      <c r="A1664" s="133">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4"/>
      <c r="BI1664" s="94"/>
      <c r="BJ1664" s="94"/>
      <c r="BK1664" s="93"/>
      <c r="BL1664" s="94"/>
      <c r="BM1664" s="95"/>
      <c r="BN1664" s="93"/>
      <c r="BO1664" s="93"/>
      <c r="BP1664" s="42"/>
      <c r="BQ1664" s="119"/>
    </row>
    <row r="1665" spans="1:69" hidden="1" x14ac:dyDescent="0.35">
      <c r="A1665" s="133">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4"/>
      <c r="BI1665" s="94"/>
      <c r="BJ1665" s="94"/>
      <c r="BK1665" s="93"/>
      <c r="BL1665" s="94"/>
      <c r="BM1665" s="95"/>
      <c r="BN1665" s="93"/>
      <c r="BO1665" s="93"/>
      <c r="BP1665" s="42"/>
      <c r="BQ1665" s="119"/>
    </row>
    <row r="1666" spans="1:69" hidden="1" x14ac:dyDescent="0.35">
      <c r="A1666" s="133">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4"/>
      <c r="BI1666" s="94"/>
      <c r="BJ1666" s="94"/>
      <c r="BK1666" s="93"/>
      <c r="BL1666" s="94"/>
      <c r="BM1666" s="95"/>
      <c r="BN1666" s="93"/>
      <c r="BO1666" s="93"/>
      <c r="BP1666" s="42"/>
      <c r="BQ1666" s="119"/>
    </row>
    <row r="1667" spans="1:69" hidden="1" x14ac:dyDescent="0.35">
      <c r="A1667" s="133">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4"/>
      <c r="BI1667" s="94"/>
      <c r="BJ1667" s="94"/>
      <c r="BK1667" s="93"/>
      <c r="BL1667" s="94"/>
      <c r="BM1667" s="95"/>
      <c r="BN1667" s="93"/>
      <c r="BO1667" s="93"/>
      <c r="BP1667" s="42"/>
      <c r="BQ1667" s="119"/>
    </row>
    <row r="1668" spans="1:69" hidden="1" x14ac:dyDescent="0.35">
      <c r="A1668" s="133">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4"/>
      <c r="BI1668" s="94"/>
      <c r="BJ1668" s="94"/>
      <c r="BK1668" s="93"/>
      <c r="BL1668" s="94"/>
      <c r="BM1668" s="95"/>
      <c r="BN1668" s="93"/>
      <c r="BO1668" s="93"/>
      <c r="BP1668" s="42"/>
      <c r="BQ1668" s="119"/>
    </row>
    <row r="1669" spans="1:69" hidden="1" x14ac:dyDescent="0.35">
      <c r="A1669" s="133">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4"/>
      <c r="BI1669" s="94"/>
      <c r="BJ1669" s="94"/>
      <c r="BK1669" s="93"/>
      <c r="BL1669" s="94"/>
      <c r="BM1669" s="95"/>
      <c r="BN1669" s="93"/>
      <c r="BO1669" s="93"/>
      <c r="BP1669" s="42"/>
      <c r="BQ1669" s="119"/>
    </row>
    <row r="1670" spans="1:69" hidden="1" x14ac:dyDescent="0.35">
      <c r="A1670" s="133">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4"/>
      <c r="BI1670" s="94"/>
      <c r="BJ1670" s="94"/>
      <c r="BK1670" s="93"/>
      <c r="BL1670" s="94"/>
      <c r="BM1670" s="95"/>
      <c r="BN1670" s="93"/>
      <c r="BO1670" s="93"/>
      <c r="BP1670" s="42"/>
      <c r="BQ1670" s="119"/>
    </row>
    <row r="1671" spans="1:69" hidden="1" x14ac:dyDescent="0.35">
      <c r="A1671" s="133">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4"/>
      <c r="BI1671" s="94"/>
      <c r="BJ1671" s="94"/>
      <c r="BK1671" s="93"/>
      <c r="BL1671" s="94"/>
      <c r="BM1671" s="95"/>
      <c r="BN1671" s="93"/>
      <c r="BO1671" s="93"/>
      <c r="BP1671" s="42"/>
      <c r="BQ1671" s="119"/>
    </row>
    <row r="1672" spans="1:69" hidden="1" x14ac:dyDescent="0.35">
      <c r="A1672" s="133">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4"/>
      <c r="BI1672" s="94"/>
      <c r="BJ1672" s="94"/>
      <c r="BK1672" s="93"/>
      <c r="BL1672" s="94"/>
      <c r="BM1672" s="95"/>
      <c r="BN1672" s="93"/>
      <c r="BO1672" s="93"/>
      <c r="BP1672" s="42"/>
      <c r="BQ1672" s="119"/>
    </row>
    <row r="1673" spans="1:69" hidden="1" x14ac:dyDescent="0.35">
      <c r="A1673" s="133">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4"/>
      <c r="BI1673" s="94"/>
      <c r="BJ1673" s="94"/>
      <c r="BK1673" s="93"/>
      <c r="BL1673" s="94"/>
      <c r="BM1673" s="95"/>
      <c r="BN1673" s="93"/>
      <c r="BO1673" s="93"/>
      <c r="BP1673" s="42"/>
      <c r="BQ1673" s="119"/>
    </row>
    <row r="1674" spans="1:69" hidden="1" x14ac:dyDescent="0.35">
      <c r="A1674" s="133">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4"/>
      <c r="BI1674" s="94"/>
      <c r="BJ1674" s="94"/>
      <c r="BK1674" s="93"/>
      <c r="BL1674" s="94"/>
      <c r="BM1674" s="95"/>
      <c r="BN1674" s="93"/>
      <c r="BO1674" s="93"/>
      <c r="BP1674" s="42"/>
      <c r="BQ1674" s="119"/>
    </row>
    <row r="1675" spans="1:69" hidden="1" x14ac:dyDescent="0.35">
      <c r="A1675" s="133">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4"/>
      <c r="BI1675" s="94"/>
      <c r="BJ1675" s="94"/>
      <c r="BK1675" s="93"/>
      <c r="BL1675" s="94"/>
      <c r="BM1675" s="95"/>
      <c r="BN1675" s="93"/>
      <c r="BO1675" s="93"/>
      <c r="BP1675" s="42"/>
      <c r="BQ1675" s="119"/>
    </row>
    <row r="1676" spans="1:69" hidden="1" x14ac:dyDescent="0.35">
      <c r="A1676" s="133">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4"/>
      <c r="BI1676" s="94"/>
      <c r="BJ1676" s="94"/>
      <c r="BK1676" s="93"/>
      <c r="BL1676" s="94"/>
      <c r="BM1676" s="95"/>
      <c r="BN1676" s="93"/>
      <c r="BO1676" s="93"/>
      <c r="BP1676" s="42"/>
      <c r="BQ1676" s="119"/>
    </row>
    <row r="1677" spans="1:69" ht="34.25" hidden="1" customHeight="1" x14ac:dyDescent="0.35">
      <c r="A1677" s="133">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4"/>
      <c r="BI1677" s="94"/>
      <c r="BJ1677" s="94"/>
      <c r="BK1677" s="93"/>
      <c r="BL1677" s="94"/>
      <c r="BM1677" s="95"/>
      <c r="BN1677" s="93"/>
      <c r="BO1677" s="93"/>
      <c r="BP1677" s="42"/>
      <c r="BQ1677" s="119"/>
    </row>
    <row r="1678" spans="1:69" hidden="1" x14ac:dyDescent="0.35">
      <c r="A1678" s="133">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4"/>
      <c r="BI1678" s="94"/>
      <c r="BJ1678" s="94"/>
      <c r="BK1678" s="93"/>
      <c r="BL1678" s="94"/>
      <c r="BM1678" s="95"/>
      <c r="BN1678" s="93"/>
      <c r="BO1678" s="93"/>
      <c r="BP1678" s="42"/>
      <c r="BQ1678" s="119"/>
    </row>
    <row r="1679" spans="1:69" hidden="1" x14ac:dyDescent="0.35">
      <c r="A1679" s="133">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4"/>
      <c r="BI1679" s="94"/>
      <c r="BJ1679" s="94"/>
      <c r="BK1679" s="93"/>
      <c r="BL1679" s="94"/>
      <c r="BM1679" s="95"/>
      <c r="BN1679" s="93"/>
      <c r="BO1679" s="93"/>
      <c r="BP1679" s="42"/>
      <c r="BQ1679" s="119"/>
    </row>
    <row r="1680" spans="1:69" hidden="1" x14ac:dyDescent="0.35">
      <c r="A1680" s="133">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4"/>
      <c r="BI1680" s="94"/>
      <c r="BJ1680" s="94"/>
      <c r="BK1680" s="93"/>
      <c r="BL1680" s="94"/>
      <c r="BM1680" s="95"/>
      <c r="BN1680" s="93"/>
      <c r="BO1680" s="93"/>
      <c r="BP1680" s="42"/>
      <c r="BQ1680" s="119"/>
    </row>
    <row r="1681" spans="1:69" hidden="1" x14ac:dyDescent="0.35">
      <c r="A1681" s="133">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4"/>
      <c r="BI1681" s="94"/>
      <c r="BJ1681" s="94"/>
      <c r="BK1681" s="93"/>
      <c r="BL1681" s="94"/>
      <c r="BM1681" s="95"/>
      <c r="BN1681" s="93"/>
      <c r="BO1681" s="93"/>
      <c r="BP1681" s="42"/>
      <c r="BQ1681" s="119"/>
    </row>
    <row r="1682" spans="1:69" hidden="1" x14ac:dyDescent="0.35">
      <c r="A1682" s="133">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4"/>
      <c r="BI1682" s="94"/>
      <c r="BJ1682" s="94"/>
      <c r="BK1682" s="93"/>
      <c r="BL1682" s="94"/>
      <c r="BM1682" s="95"/>
      <c r="BN1682" s="93"/>
      <c r="BO1682" s="93"/>
      <c r="BP1682" s="42"/>
      <c r="BQ1682" s="119"/>
    </row>
    <row r="1683" spans="1:69" hidden="1" x14ac:dyDescent="0.35">
      <c r="A1683" s="133">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4"/>
      <c r="BI1683" s="94"/>
      <c r="BJ1683" s="94"/>
      <c r="BK1683" s="93"/>
      <c r="BL1683" s="94"/>
      <c r="BM1683" s="95"/>
      <c r="BN1683" s="93"/>
      <c r="BO1683" s="93"/>
      <c r="BP1683" s="42"/>
      <c r="BQ1683" s="119"/>
    </row>
    <row r="1684" spans="1:69" hidden="1" x14ac:dyDescent="0.35">
      <c r="A1684" s="133">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4"/>
      <c r="BI1684" s="94"/>
      <c r="BJ1684" s="94"/>
      <c r="BK1684" s="93"/>
      <c r="BL1684" s="94"/>
      <c r="BM1684" s="95"/>
      <c r="BN1684" s="93"/>
      <c r="BO1684" s="93"/>
      <c r="BP1684" s="42"/>
      <c r="BQ1684" s="119"/>
    </row>
    <row r="1685" spans="1:69" hidden="1" x14ac:dyDescent="0.35">
      <c r="A1685" s="133">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4"/>
      <c r="BI1685" s="94"/>
      <c r="BJ1685" s="94"/>
      <c r="BK1685" s="93"/>
      <c r="BL1685" s="94"/>
      <c r="BM1685" s="95"/>
      <c r="BN1685" s="93"/>
      <c r="BO1685" s="93"/>
      <c r="BP1685" s="42"/>
      <c r="BQ1685" s="119"/>
    </row>
    <row r="1686" spans="1:69" hidden="1" x14ac:dyDescent="0.35">
      <c r="A1686" s="133">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4"/>
      <c r="BI1686" s="94"/>
      <c r="BJ1686" s="94"/>
      <c r="BK1686" s="93"/>
      <c r="BL1686" s="94"/>
      <c r="BM1686" s="95"/>
      <c r="BN1686" s="93"/>
      <c r="BO1686" s="93"/>
      <c r="BP1686" s="42"/>
      <c r="BQ1686" s="119"/>
    </row>
    <row r="1687" spans="1:69" hidden="1" x14ac:dyDescent="0.35">
      <c r="A1687" s="133">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4"/>
      <c r="BI1687" s="94"/>
      <c r="BJ1687" s="94"/>
      <c r="BK1687" s="93"/>
      <c r="BL1687" s="94"/>
      <c r="BM1687" s="95"/>
      <c r="BN1687" s="93"/>
      <c r="BO1687" s="93"/>
      <c r="BP1687" s="42"/>
      <c r="BQ1687" s="119"/>
    </row>
    <row r="1688" spans="1:69" hidden="1" x14ac:dyDescent="0.35">
      <c r="A1688" s="133">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4"/>
      <c r="BI1688" s="94"/>
      <c r="BJ1688" s="94"/>
      <c r="BK1688" s="93"/>
      <c r="BL1688" s="94"/>
      <c r="BM1688" s="95"/>
      <c r="BN1688" s="93"/>
      <c r="BO1688" s="93"/>
      <c r="BP1688" s="42"/>
      <c r="BQ1688" s="119"/>
    </row>
    <row r="1689" spans="1:69" hidden="1" x14ac:dyDescent="0.35">
      <c r="A1689" s="133">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4"/>
      <c r="BI1689" s="94"/>
      <c r="BJ1689" s="94"/>
      <c r="BK1689" s="93"/>
      <c r="BL1689" s="94"/>
      <c r="BM1689" s="95"/>
      <c r="BN1689" s="93"/>
      <c r="BO1689" s="93"/>
      <c r="BP1689" s="42"/>
      <c r="BQ1689" s="119"/>
    </row>
    <row r="1690" spans="1:69" hidden="1" x14ac:dyDescent="0.35">
      <c r="A1690" s="133">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4"/>
      <c r="BI1690" s="94"/>
      <c r="BJ1690" s="94"/>
      <c r="BK1690" s="93"/>
      <c r="BL1690" s="94"/>
      <c r="BM1690" s="95"/>
      <c r="BN1690" s="93"/>
      <c r="BO1690" s="93"/>
      <c r="BP1690" s="42"/>
      <c r="BQ1690" s="119"/>
    </row>
    <row r="1691" spans="1:69" hidden="1" x14ac:dyDescent="0.35">
      <c r="A1691" s="133">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4"/>
      <c r="BI1691" s="94"/>
      <c r="BJ1691" s="94"/>
      <c r="BK1691" s="93"/>
      <c r="BL1691" s="94"/>
      <c r="BM1691" s="95"/>
      <c r="BN1691" s="93"/>
      <c r="BO1691" s="93"/>
      <c r="BP1691" s="42"/>
      <c r="BQ1691" s="119"/>
    </row>
    <row r="1692" spans="1:69" hidden="1" x14ac:dyDescent="0.35">
      <c r="A1692" s="133">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4"/>
      <c r="BI1692" s="94"/>
      <c r="BJ1692" s="94"/>
      <c r="BK1692" s="93"/>
      <c r="BL1692" s="94"/>
      <c r="BM1692" s="95"/>
      <c r="BN1692" s="93"/>
      <c r="BO1692" s="93"/>
      <c r="BP1692" s="42"/>
      <c r="BQ1692" s="119"/>
    </row>
    <row r="1693" spans="1:69" hidden="1" x14ac:dyDescent="0.35">
      <c r="A1693" s="133">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4"/>
      <c r="BI1693" s="94"/>
      <c r="BJ1693" s="94"/>
      <c r="BK1693" s="93"/>
      <c r="BL1693" s="94"/>
      <c r="BM1693" s="95"/>
      <c r="BN1693" s="93"/>
      <c r="BO1693" s="93"/>
      <c r="BP1693" s="42"/>
      <c r="BQ1693" s="119"/>
    </row>
    <row r="1694" spans="1:69" hidden="1" x14ac:dyDescent="0.35">
      <c r="A1694" s="133">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4"/>
      <c r="BI1694" s="94"/>
      <c r="BJ1694" s="94"/>
      <c r="BK1694" s="93"/>
      <c r="BL1694" s="94"/>
      <c r="BM1694" s="95"/>
      <c r="BN1694" s="93"/>
      <c r="BO1694" s="93"/>
      <c r="BP1694" s="42"/>
      <c r="BQ1694" s="119"/>
    </row>
    <row r="1695" spans="1:69" hidden="1" x14ac:dyDescent="0.35">
      <c r="A1695" s="133">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4"/>
      <c r="BI1695" s="94"/>
      <c r="BJ1695" s="94"/>
      <c r="BK1695" s="93"/>
      <c r="BL1695" s="94"/>
      <c r="BM1695" s="95"/>
      <c r="BN1695" s="93"/>
      <c r="BO1695" s="93"/>
      <c r="BP1695" s="42"/>
      <c r="BQ1695" s="119"/>
    </row>
    <row r="1696" spans="1:69" hidden="1" x14ac:dyDescent="0.35">
      <c r="A1696" s="133">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4"/>
      <c r="BI1696" s="94"/>
      <c r="BJ1696" s="94"/>
      <c r="BK1696" s="93"/>
      <c r="BL1696" s="94"/>
      <c r="BM1696" s="95"/>
      <c r="BN1696" s="93"/>
      <c r="BO1696" s="93"/>
      <c r="BP1696" s="42"/>
      <c r="BQ1696" s="119"/>
    </row>
    <row r="1697" spans="1:69" hidden="1" x14ac:dyDescent="0.35">
      <c r="A1697" s="133">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4"/>
      <c r="BI1697" s="94"/>
      <c r="BJ1697" s="94"/>
      <c r="BK1697" s="93"/>
      <c r="BL1697" s="94"/>
      <c r="BM1697" s="95"/>
      <c r="BN1697" s="93"/>
      <c r="BO1697" s="93"/>
      <c r="BP1697" s="42"/>
      <c r="BQ1697" s="119"/>
    </row>
    <row r="1698" spans="1:69" hidden="1" x14ac:dyDescent="0.35">
      <c r="A1698" s="133">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4"/>
      <c r="BI1698" s="94"/>
      <c r="BJ1698" s="94"/>
      <c r="BK1698" s="93"/>
      <c r="BL1698" s="94"/>
      <c r="BM1698" s="95"/>
      <c r="BN1698" s="93"/>
      <c r="BO1698" s="93"/>
      <c r="BP1698" s="42"/>
      <c r="BQ1698" s="119"/>
    </row>
    <row r="1699" spans="1:69" hidden="1" x14ac:dyDescent="0.35">
      <c r="A1699" s="133">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4"/>
      <c r="BI1699" s="94"/>
      <c r="BJ1699" s="94"/>
      <c r="BK1699" s="93"/>
      <c r="BL1699" s="94"/>
      <c r="BM1699" s="95"/>
      <c r="BN1699" s="93"/>
      <c r="BO1699" s="93"/>
      <c r="BP1699" s="42"/>
      <c r="BQ1699" s="119"/>
    </row>
    <row r="1700" spans="1:69" hidden="1" x14ac:dyDescent="0.35">
      <c r="A1700" s="133">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4"/>
      <c r="BI1700" s="94"/>
      <c r="BJ1700" s="94"/>
      <c r="BK1700" s="93"/>
      <c r="BL1700" s="94"/>
      <c r="BM1700" s="95"/>
      <c r="BN1700" s="93"/>
      <c r="BO1700" s="93"/>
      <c r="BP1700" s="42"/>
      <c r="BQ1700" s="119"/>
    </row>
    <row r="1701" spans="1:69" hidden="1" x14ac:dyDescent="0.35">
      <c r="A1701" s="133">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4"/>
      <c r="BI1701" s="94"/>
      <c r="BJ1701" s="94"/>
      <c r="BK1701" s="93"/>
      <c r="BL1701" s="94"/>
      <c r="BM1701" s="95"/>
      <c r="BN1701" s="93"/>
      <c r="BO1701" s="93"/>
      <c r="BP1701" s="42"/>
      <c r="BQ1701" s="119"/>
    </row>
    <row r="1702" spans="1:69" hidden="1" x14ac:dyDescent="0.35">
      <c r="A1702" s="133">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4"/>
      <c r="BI1702" s="94"/>
      <c r="BJ1702" s="94"/>
      <c r="BK1702" s="93"/>
      <c r="BL1702" s="94"/>
      <c r="BM1702" s="95"/>
      <c r="BN1702" s="93"/>
      <c r="BO1702" s="93"/>
      <c r="BP1702" s="42"/>
      <c r="BQ1702" s="119"/>
    </row>
    <row r="1703" spans="1:69" hidden="1" x14ac:dyDescent="0.35">
      <c r="A1703" s="133">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4"/>
      <c r="BI1703" s="94"/>
      <c r="BJ1703" s="94"/>
      <c r="BK1703" s="93"/>
      <c r="BL1703" s="94"/>
      <c r="BM1703" s="95"/>
      <c r="BN1703" s="93"/>
      <c r="BO1703" s="93"/>
      <c r="BP1703" s="42"/>
      <c r="BQ1703" s="119"/>
    </row>
    <row r="1704" spans="1:69" hidden="1" x14ac:dyDescent="0.35">
      <c r="A1704" s="133">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4"/>
      <c r="BI1704" s="94"/>
      <c r="BJ1704" s="94"/>
      <c r="BK1704" s="93"/>
      <c r="BL1704" s="94"/>
      <c r="BM1704" s="95"/>
      <c r="BN1704" s="93"/>
      <c r="BO1704" s="93"/>
      <c r="BP1704" s="42"/>
      <c r="BQ1704" s="119"/>
    </row>
    <row r="1705" spans="1:69" hidden="1" x14ac:dyDescent="0.35">
      <c r="A1705" s="133">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4"/>
      <c r="BI1705" s="94"/>
      <c r="BJ1705" s="94"/>
      <c r="BK1705" s="93"/>
      <c r="BL1705" s="94"/>
      <c r="BM1705" s="95"/>
      <c r="BN1705" s="93"/>
      <c r="BO1705" s="93"/>
      <c r="BP1705" s="42"/>
      <c r="BQ1705" s="119"/>
    </row>
    <row r="1706" spans="1:69" hidden="1" x14ac:dyDescent="0.35">
      <c r="A1706" s="133">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4"/>
      <c r="BI1706" s="94"/>
      <c r="BJ1706" s="94"/>
      <c r="BK1706" s="93"/>
      <c r="BL1706" s="94"/>
      <c r="BM1706" s="95"/>
      <c r="BN1706" s="93"/>
      <c r="BO1706" s="93"/>
      <c r="BP1706" s="42"/>
      <c r="BQ1706" s="119"/>
    </row>
    <row r="1707" spans="1:69" hidden="1" x14ac:dyDescent="0.35">
      <c r="A1707" s="133">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4"/>
      <c r="BI1707" s="94"/>
      <c r="BJ1707" s="94"/>
      <c r="BK1707" s="93"/>
      <c r="BL1707" s="94"/>
      <c r="BM1707" s="95"/>
      <c r="BN1707" s="93"/>
      <c r="BO1707" s="93"/>
      <c r="BP1707" s="42"/>
      <c r="BQ1707" s="119"/>
    </row>
    <row r="1708" spans="1:69" hidden="1" x14ac:dyDescent="0.35">
      <c r="A1708" s="133">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4"/>
      <c r="BI1708" s="94"/>
      <c r="BJ1708" s="94"/>
      <c r="BK1708" s="93"/>
      <c r="BL1708" s="94"/>
      <c r="BM1708" s="95"/>
      <c r="BN1708" s="93"/>
      <c r="BO1708" s="93"/>
      <c r="BP1708" s="42"/>
      <c r="BQ1708" s="119"/>
    </row>
    <row r="1709" spans="1:69" hidden="1" x14ac:dyDescent="0.35">
      <c r="A1709" s="133">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4"/>
      <c r="BI1709" s="94"/>
      <c r="BJ1709" s="94"/>
      <c r="BK1709" s="93"/>
      <c r="BL1709" s="94"/>
      <c r="BM1709" s="95"/>
      <c r="BN1709" s="93"/>
      <c r="BO1709" s="93"/>
      <c r="BP1709" s="42"/>
      <c r="BQ1709" s="119"/>
    </row>
    <row r="1710" spans="1:69" hidden="1" x14ac:dyDescent="0.35">
      <c r="A1710" s="133">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4"/>
      <c r="BI1710" s="94"/>
      <c r="BJ1710" s="94"/>
      <c r="BK1710" s="93"/>
      <c r="BL1710" s="94"/>
      <c r="BM1710" s="95"/>
      <c r="BN1710" s="93"/>
      <c r="BO1710" s="93"/>
      <c r="BP1710" s="42"/>
      <c r="BQ1710" s="119"/>
    </row>
    <row r="1711" spans="1:69" hidden="1" x14ac:dyDescent="0.35">
      <c r="A1711" s="133">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4"/>
      <c r="BI1711" s="94"/>
      <c r="BJ1711" s="94"/>
      <c r="BK1711" s="93"/>
      <c r="BL1711" s="94"/>
      <c r="BM1711" s="95"/>
      <c r="BN1711" s="93"/>
      <c r="BO1711" s="93"/>
      <c r="BP1711" s="42"/>
      <c r="BQ1711" s="119"/>
    </row>
    <row r="1712" spans="1:69" hidden="1" x14ac:dyDescent="0.35">
      <c r="A1712" s="133">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4"/>
      <c r="BI1712" s="94"/>
      <c r="BJ1712" s="94"/>
      <c r="BK1712" s="93"/>
      <c r="BL1712" s="94"/>
      <c r="BM1712" s="95"/>
      <c r="BN1712" s="93"/>
      <c r="BO1712" s="93"/>
      <c r="BP1712" s="42"/>
      <c r="BQ1712" s="119"/>
    </row>
    <row r="1713" spans="1:69" hidden="1" x14ac:dyDescent="0.35">
      <c r="A1713" s="133">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4"/>
      <c r="BI1713" s="94"/>
      <c r="BJ1713" s="94"/>
      <c r="BK1713" s="93"/>
      <c r="BL1713" s="94"/>
      <c r="BM1713" s="95"/>
      <c r="BN1713" s="93"/>
      <c r="BO1713" s="93"/>
      <c r="BP1713" s="42"/>
      <c r="BQ1713" s="119"/>
    </row>
    <row r="1714" spans="1:69" hidden="1" x14ac:dyDescent="0.35">
      <c r="A1714" s="133">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4"/>
      <c r="BI1714" s="94"/>
      <c r="BJ1714" s="94"/>
      <c r="BK1714" s="93"/>
      <c r="BL1714" s="94"/>
      <c r="BM1714" s="95"/>
      <c r="BN1714" s="93"/>
      <c r="BO1714" s="93"/>
      <c r="BP1714" s="42"/>
      <c r="BQ1714" s="119"/>
    </row>
    <row r="1715" spans="1:69" hidden="1" x14ac:dyDescent="0.35">
      <c r="A1715" s="133">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4"/>
      <c r="BI1715" s="94"/>
      <c r="BJ1715" s="94"/>
      <c r="BK1715" s="93"/>
      <c r="BL1715" s="94"/>
      <c r="BM1715" s="95"/>
      <c r="BN1715" s="93"/>
      <c r="BO1715" s="93"/>
      <c r="BP1715" s="42"/>
      <c r="BQ1715" s="119"/>
    </row>
    <row r="1716" spans="1:69" hidden="1" x14ac:dyDescent="0.35">
      <c r="A1716" s="133">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4"/>
      <c r="BI1716" s="94"/>
      <c r="BJ1716" s="94"/>
      <c r="BK1716" s="93"/>
      <c r="BL1716" s="94"/>
      <c r="BM1716" s="95"/>
      <c r="BN1716" s="93"/>
      <c r="BO1716" s="93"/>
      <c r="BP1716" s="42"/>
      <c r="BQ1716" s="119"/>
    </row>
    <row r="1717" spans="1:69" hidden="1" x14ac:dyDescent="0.35">
      <c r="A1717" s="133">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4"/>
      <c r="BI1717" s="94"/>
      <c r="BJ1717" s="94"/>
      <c r="BK1717" s="93"/>
      <c r="BL1717" s="94"/>
      <c r="BM1717" s="95"/>
      <c r="BN1717" s="93"/>
      <c r="BO1717" s="93"/>
      <c r="BP1717" s="42"/>
      <c r="BQ1717" s="119"/>
    </row>
    <row r="1718" spans="1:69" hidden="1" x14ac:dyDescent="0.35">
      <c r="A1718" s="133">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4"/>
      <c r="BI1718" s="94"/>
      <c r="BJ1718" s="94"/>
      <c r="BK1718" s="93"/>
      <c r="BL1718" s="94"/>
      <c r="BM1718" s="95"/>
      <c r="BN1718" s="93"/>
      <c r="BO1718" s="93"/>
      <c r="BP1718" s="42"/>
      <c r="BQ1718" s="119"/>
    </row>
    <row r="1719" spans="1:69" hidden="1" x14ac:dyDescent="0.35">
      <c r="A1719" s="133">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4"/>
      <c r="BI1719" s="94"/>
      <c r="BJ1719" s="94"/>
      <c r="BK1719" s="93"/>
      <c r="BL1719" s="94"/>
      <c r="BM1719" s="95"/>
      <c r="BN1719" s="93"/>
      <c r="BO1719" s="93"/>
      <c r="BP1719" s="42"/>
      <c r="BQ1719" s="119"/>
    </row>
    <row r="1720" spans="1:69" hidden="1" x14ac:dyDescent="0.35">
      <c r="A1720" s="133">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4"/>
      <c r="BI1720" s="94"/>
      <c r="BJ1720" s="94"/>
      <c r="BK1720" s="93"/>
      <c r="BL1720" s="94"/>
      <c r="BM1720" s="95"/>
      <c r="BN1720" s="93"/>
      <c r="BO1720" s="93"/>
      <c r="BP1720" s="42"/>
      <c r="BQ1720" s="119"/>
    </row>
    <row r="1721" spans="1:69" hidden="1" x14ac:dyDescent="0.35">
      <c r="A1721" s="133">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4"/>
      <c r="BI1721" s="94"/>
      <c r="BJ1721" s="94"/>
      <c r="BK1721" s="93"/>
      <c r="BL1721" s="94"/>
      <c r="BM1721" s="95"/>
      <c r="BN1721" s="93"/>
      <c r="BO1721" s="93"/>
      <c r="BP1721" s="42"/>
      <c r="BQ1721" s="119"/>
    </row>
    <row r="1722" spans="1:69" hidden="1" x14ac:dyDescent="0.35">
      <c r="A1722" s="133">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4"/>
      <c r="BI1722" s="94"/>
      <c r="BJ1722" s="94"/>
      <c r="BK1722" s="93"/>
      <c r="BL1722" s="94"/>
      <c r="BM1722" s="95"/>
      <c r="BN1722" s="93"/>
      <c r="BO1722" s="93"/>
      <c r="BP1722" s="42"/>
      <c r="BQ1722" s="119"/>
    </row>
    <row r="1723" spans="1:69" hidden="1" x14ac:dyDescent="0.35">
      <c r="A1723" s="133">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4"/>
      <c r="BI1723" s="94"/>
      <c r="BJ1723" s="94"/>
      <c r="BK1723" s="93"/>
      <c r="BL1723" s="94"/>
      <c r="BM1723" s="95"/>
      <c r="BN1723" s="93"/>
      <c r="BO1723" s="93"/>
      <c r="BP1723" s="42"/>
      <c r="BQ1723" s="119"/>
    </row>
    <row r="1724" spans="1:69" hidden="1" x14ac:dyDescent="0.35">
      <c r="A1724" s="133">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4"/>
      <c r="BI1724" s="94"/>
      <c r="BJ1724" s="94"/>
      <c r="BK1724" s="93"/>
      <c r="BL1724" s="94"/>
      <c r="BM1724" s="95"/>
      <c r="BN1724" s="93"/>
      <c r="BO1724" s="93"/>
      <c r="BP1724" s="42"/>
      <c r="BQ1724" s="119"/>
    </row>
    <row r="1725" spans="1:69" hidden="1" x14ac:dyDescent="0.35">
      <c r="A1725" s="133">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4"/>
      <c r="BI1725" s="94"/>
      <c r="BJ1725" s="94"/>
      <c r="BK1725" s="93"/>
      <c r="BL1725" s="94"/>
      <c r="BM1725" s="95"/>
      <c r="BN1725" s="93"/>
      <c r="BO1725" s="93"/>
      <c r="BP1725" s="42"/>
      <c r="BQ1725" s="119"/>
    </row>
    <row r="1726" spans="1:69" hidden="1" x14ac:dyDescent="0.35">
      <c r="A1726" s="133">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4"/>
      <c r="BI1726" s="94"/>
      <c r="BJ1726" s="94"/>
      <c r="BK1726" s="93"/>
      <c r="BL1726" s="94"/>
      <c r="BM1726" s="95"/>
      <c r="BN1726" s="93"/>
      <c r="BO1726" s="93"/>
      <c r="BP1726" s="42"/>
      <c r="BQ1726" s="119"/>
    </row>
    <row r="1727" spans="1:69" hidden="1" x14ac:dyDescent="0.35">
      <c r="A1727" s="133">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4"/>
      <c r="BI1727" s="94"/>
      <c r="BJ1727" s="94"/>
      <c r="BK1727" s="93"/>
      <c r="BL1727" s="94"/>
      <c r="BM1727" s="95"/>
      <c r="BN1727" s="93"/>
      <c r="BO1727" s="93"/>
      <c r="BP1727" s="42"/>
      <c r="BQ1727" s="119"/>
    </row>
    <row r="1728" spans="1:69" hidden="1" x14ac:dyDescent="0.35">
      <c r="A1728" s="133">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4"/>
      <c r="BI1728" s="94"/>
      <c r="BJ1728" s="94"/>
      <c r="BK1728" s="93"/>
      <c r="BL1728" s="94"/>
      <c r="BM1728" s="95"/>
      <c r="BN1728" s="93"/>
      <c r="BO1728" s="93"/>
      <c r="BP1728" s="42"/>
      <c r="BQ1728" s="119"/>
    </row>
    <row r="1729" spans="1:69" hidden="1" x14ac:dyDescent="0.35">
      <c r="A1729" s="133">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4"/>
      <c r="BI1729" s="94"/>
      <c r="BJ1729" s="94"/>
      <c r="BK1729" s="93"/>
      <c r="BL1729" s="94"/>
      <c r="BM1729" s="95"/>
      <c r="BN1729" s="93"/>
      <c r="BO1729" s="93"/>
      <c r="BP1729" s="42"/>
      <c r="BQ1729" s="119"/>
    </row>
    <row r="1730" spans="1:69" hidden="1" x14ac:dyDescent="0.35">
      <c r="A1730" s="133">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4"/>
      <c r="BI1730" s="94"/>
      <c r="BJ1730" s="94"/>
      <c r="BK1730" s="93"/>
      <c r="BL1730" s="94"/>
      <c r="BM1730" s="95"/>
      <c r="BN1730" s="93"/>
      <c r="BO1730" s="93"/>
      <c r="BP1730" s="42"/>
      <c r="BQ1730" s="119"/>
    </row>
    <row r="1731" spans="1:69" hidden="1" x14ac:dyDescent="0.35">
      <c r="A1731" s="133">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4"/>
      <c r="BI1731" s="94"/>
      <c r="BJ1731" s="94"/>
      <c r="BK1731" s="93"/>
      <c r="BL1731" s="94"/>
      <c r="BM1731" s="95"/>
      <c r="BN1731" s="93"/>
      <c r="BO1731" s="93"/>
      <c r="BP1731" s="42"/>
      <c r="BQ1731" s="119"/>
    </row>
    <row r="1732" spans="1:69" hidden="1" x14ac:dyDescent="0.35">
      <c r="A1732" s="133">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4"/>
      <c r="BI1732" s="94"/>
      <c r="BJ1732" s="94"/>
      <c r="BK1732" s="93"/>
      <c r="BL1732" s="94"/>
      <c r="BM1732" s="95"/>
      <c r="BN1732" s="93"/>
      <c r="BO1732" s="93"/>
      <c r="BP1732" s="42"/>
      <c r="BQ1732" s="119"/>
    </row>
    <row r="1733" spans="1:69" hidden="1" x14ac:dyDescent="0.35">
      <c r="A1733" s="133">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4"/>
      <c r="BI1733" s="94"/>
      <c r="BJ1733" s="94"/>
      <c r="BK1733" s="93"/>
      <c r="BL1733" s="94"/>
      <c r="BM1733" s="95"/>
      <c r="BN1733" s="93"/>
      <c r="BO1733" s="93"/>
      <c r="BP1733" s="42"/>
      <c r="BQ1733" s="119"/>
    </row>
    <row r="1734" spans="1:69" hidden="1" x14ac:dyDescent="0.35">
      <c r="A1734" s="133">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4"/>
      <c r="BI1734" s="94"/>
      <c r="BJ1734" s="94"/>
      <c r="BK1734" s="93"/>
      <c r="BL1734" s="94"/>
      <c r="BM1734" s="95"/>
      <c r="BN1734" s="93"/>
      <c r="BO1734" s="93"/>
      <c r="BP1734" s="42"/>
      <c r="BQ1734" s="119"/>
    </row>
    <row r="1735" spans="1:69" hidden="1" x14ac:dyDescent="0.35">
      <c r="A1735" s="133">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4"/>
      <c r="BI1735" s="94"/>
      <c r="BJ1735" s="94"/>
      <c r="BK1735" s="93"/>
      <c r="BL1735" s="94"/>
      <c r="BM1735" s="95"/>
      <c r="BN1735" s="93"/>
      <c r="BO1735" s="93"/>
      <c r="BP1735" s="42"/>
      <c r="BQ1735" s="119"/>
    </row>
    <row r="1736" spans="1:69" hidden="1" x14ac:dyDescent="0.35">
      <c r="A1736" s="133">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4"/>
      <c r="BI1736" s="94"/>
      <c r="BJ1736" s="94"/>
      <c r="BK1736" s="93"/>
      <c r="BL1736" s="94"/>
      <c r="BM1736" s="95"/>
      <c r="BN1736" s="93"/>
      <c r="BO1736" s="93"/>
      <c r="BP1736" s="42"/>
      <c r="BQ1736" s="119"/>
    </row>
    <row r="1737" spans="1:69" hidden="1" x14ac:dyDescent="0.35">
      <c r="A1737" s="133">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4"/>
      <c r="BI1737" s="94"/>
      <c r="BJ1737" s="94"/>
      <c r="BK1737" s="93"/>
      <c r="BL1737" s="94"/>
      <c r="BM1737" s="95"/>
      <c r="BN1737" s="93"/>
      <c r="BO1737" s="93"/>
      <c r="BP1737" s="42"/>
      <c r="BQ1737" s="119"/>
    </row>
    <row r="1738" spans="1:69" hidden="1" x14ac:dyDescent="0.35">
      <c r="A1738" s="133">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4"/>
      <c r="BI1738" s="94"/>
      <c r="BJ1738" s="94"/>
      <c r="BK1738" s="93"/>
      <c r="BL1738" s="94"/>
      <c r="BM1738" s="95"/>
      <c r="BN1738" s="93"/>
      <c r="BO1738" s="93"/>
      <c r="BP1738" s="42"/>
      <c r="BQ1738" s="119"/>
    </row>
    <row r="1739" spans="1:69" hidden="1" x14ac:dyDescent="0.35">
      <c r="A1739" s="133">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4"/>
      <c r="BI1739" s="94"/>
      <c r="BJ1739" s="94"/>
      <c r="BK1739" s="93"/>
      <c r="BL1739" s="94"/>
      <c r="BM1739" s="95"/>
      <c r="BN1739" s="93"/>
      <c r="BO1739" s="93"/>
      <c r="BP1739" s="42"/>
      <c r="BQ1739" s="119"/>
    </row>
    <row r="1740" spans="1:69" hidden="1" x14ac:dyDescent="0.35">
      <c r="A1740" s="133">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4"/>
      <c r="BI1740" s="94"/>
      <c r="BJ1740" s="94"/>
      <c r="BK1740" s="93"/>
      <c r="BL1740" s="94"/>
      <c r="BM1740" s="95"/>
      <c r="BN1740" s="93"/>
      <c r="BO1740" s="93"/>
      <c r="BP1740" s="42"/>
      <c r="BQ1740" s="119"/>
    </row>
    <row r="1741" spans="1:69" hidden="1" x14ac:dyDescent="0.35">
      <c r="A1741" s="133">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4"/>
      <c r="BI1741" s="94"/>
      <c r="BJ1741" s="94"/>
      <c r="BK1741" s="93"/>
      <c r="BL1741" s="94"/>
      <c r="BM1741" s="95"/>
      <c r="BN1741" s="93"/>
      <c r="BO1741" s="93"/>
      <c r="BP1741" s="42"/>
      <c r="BQ1741" s="119"/>
    </row>
    <row r="1742" spans="1:69" hidden="1" x14ac:dyDescent="0.35">
      <c r="A1742" s="133">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4"/>
      <c r="BI1742" s="94"/>
      <c r="BJ1742" s="94"/>
      <c r="BK1742" s="93"/>
      <c r="BL1742" s="94"/>
      <c r="BM1742" s="95"/>
      <c r="BN1742" s="93"/>
      <c r="BO1742" s="93"/>
      <c r="BP1742" s="42"/>
      <c r="BQ1742" s="119"/>
    </row>
    <row r="1743" spans="1:69" hidden="1" x14ac:dyDescent="0.35">
      <c r="A1743" s="133">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4"/>
      <c r="BI1743" s="94"/>
      <c r="BJ1743" s="94"/>
      <c r="BK1743" s="93"/>
      <c r="BL1743" s="94"/>
      <c r="BM1743" s="95"/>
      <c r="BN1743" s="93"/>
      <c r="BO1743" s="93"/>
      <c r="BP1743" s="42"/>
      <c r="BQ1743" s="119"/>
    </row>
    <row r="1744" spans="1:69" hidden="1" x14ac:dyDescent="0.35">
      <c r="A1744" s="133">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4"/>
      <c r="BI1744" s="94"/>
      <c r="BJ1744" s="94"/>
      <c r="BK1744" s="93"/>
      <c r="BL1744" s="94"/>
      <c r="BM1744" s="95"/>
      <c r="BN1744" s="93"/>
      <c r="BO1744" s="93"/>
      <c r="BP1744" s="42"/>
      <c r="BQ1744" s="119"/>
    </row>
    <row r="1745" spans="1:69" hidden="1" x14ac:dyDescent="0.35">
      <c r="A1745" s="133">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4"/>
      <c r="BI1745" s="94"/>
      <c r="BJ1745" s="94"/>
      <c r="BK1745" s="93"/>
      <c r="BL1745" s="94"/>
      <c r="BM1745" s="95"/>
      <c r="BN1745" s="93"/>
      <c r="BO1745" s="93"/>
      <c r="BP1745" s="42"/>
      <c r="BQ1745" s="119"/>
    </row>
    <row r="1746" spans="1:69" hidden="1" x14ac:dyDescent="0.35">
      <c r="A1746" s="133">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4"/>
      <c r="BI1746" s="94"/>
      <c r="BJ1746" s="94"/>
      <c r="BK1746" s="93"/>
      <c r="BL1746" s="94"/>
      <c r="BM1746" s="95"/>
      <c r="BN1746" s="93"/>
      <c r="BO1746" s="93"/>
      <c r="BP1746" s="42"/>
      <c r="BQ1746" s="119"/>
    </row>
    <row r="1747" spans="1:69" hidden="1" x14ac:dyDescent="0.35">
      <c r="A1747" s="133">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4"/>
      <c r="BI1747" s="94"/>
      <c r="BJ1747" s="94"/>
      <c r="BK1747" s="93"/>
      <c r="BL1747" s="94"/>
      <c r="BM1747" s="95"/>
      <c r="BN1747" s="93"/>
      <c r="BO1747" s="93"/>
      <c r="BP1747" s="42"/>
      <c r="BQ1747" s="119"/>
    </row>
    <row r="1748" spans="1:69" hidden="1" x14ac:dyDescent="0.35">
      <c r="A1748" s="133">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4"/>
      <c r="BI1748" s="94"/>
      <c r="BJ1748" s="94"/>
      <c r="BK1748" s="93"/>
      <c r="BL1748" s="94"/>
      <c r="BM1748" s="95"/>
      <c r="BN1748" s="93"/>
      <c r="BO1748" s="93"/>
      <c r="BP1748" s="42"/>
      <c r="BQ1748" s="119"/>
    </row>
    <row r="1749" spans="1:69" hidden="1" x14ac:dyDescent="0.35">
      <c r="A1749" s="133">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4"/>
      <c r="BI1749" s="94"/>
      <c r="BJ1749" s="94"/>
      <c r="BK1749" s="93"/>
      <c r="BL1749" s="94"/>
      <c r="BM1749" s="95"/>
      <c r="BN1749" s="93"/>
      <c r="BO1749" s="93"/>
      <c r="BP1749" s="42"/>
      <c r="BQ1749" s="119"/>
    </row>
    <row r="1750" spans="1:69" hidden="1" x14ac:dyDescent="0.35">
      <c r="A1750" s="133">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4"/>
      <c r="BI1750" s="94"/>
      <c r="BJ1750" s="94"/>
      <c r="BK1750" s="93"/>
      <c r="BL1750" s="94"/>
      <c r="BM1750" s="95"/>
      <c r="BN1750" s="93"/>
      <c r="BO1750" s="93"/>
      <c r="BP1750" s="42"/>
      <c r="BQ1750" s="119"/>
    </row>
    <row r="1751" spans="1:69" hidden="1" x14ac:dyDescent="0.35">
      <c r="A1751" s="133">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4"/>
      <c r="BI1751" s="94"/>
      <c r="BJ1751" s="94"/>
      <c r="BK1751" s="93"/>
      <c r="BL1751" s="94"/>
      <c r="BM1751" s="95"/>
      <c r="BN1751" s="93"/>
      <c r="BO1751" s="93"/>
      <c r="BP1751" s="42"/>
      <c r="BQ1751" s="119"/>
    </row>
    <row r="1752" spans="1:69" hidden="1" x14ac:dyDescent="0.35">
      <c r="A1752" s="133">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4"/>
      <c r="BI1752" s="94"/>
      <c r="BJ1752" s="94"/>
      <c r="BK1752" s="93"/>
      <c r="BL1752" s="94"/>
      <c r="BM1752" s="95"/>
      <c r="BN1752" s="93"/>
      <c r="BO1752" s="93"/>
      <c r="BP1752" s="42"/>
      <c r="BQ1752" s="119"/>
    </row>
    <row r="1753" spans="1:69" hidden="1" x14ac:dyDescent="0.35">
      <c r="A1753" s="133">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4"/>
      <c r="BI1753" s="94"/>
      <c r="BJ1753" s="94"/>
      <c r="BK1753" s="93"/>
      <c r="BL1753" s="94"/>
      <c r="BM1753" s="95"/>
      <c r="BN1753" s="93"/>
      <c r="BO1753" s="93"/>
      <c r="BP1753" s="42"/>
      <c r="BQ1753" s="119"/>
    </row>
    <row r="1754" spans="1:69" hidden="1" x14ac:dyDescent="0.35">
      <c r="A1754" s="133">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4"/>
      <c r="BI1754" s="94"/>
      <c r="BJ1754" s="94"/>
      <c r="BK1754" s="93"/>
      <c r="BL1754" s="94"/>
      <c r="BM1754" s="95"/>
      <c r="BN1754" s="93"/>
      <c r="BO1754" s="93"/>
      <c r="BP1754" s="42"/>
      <c r="BQ1754" s="119"/>
    </row>
    <row r="1755" spans="1:69" ht="22.75" hidden="1" customHeight="1" x14ac:dyDescent="0.35">
      <c r="A1755" s="133">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4"/>
      <c r="BI1755" s="94"/>
      <c r="BJ1755" s="94"/>
      <c r="BK1755" s="93"/>
      <c r="BL1755" s="94"/>
      <c r="BM1755" s="95"/>
      <c r="BN1755" s="93"/>
      <c r="BO1755" s="93"/>
      <c r="BP1755" s="42"/>
      <c r="BQ1755" s="119"/>
    </row>
    <row r="1756" spans="1:69" ht="22.75" hidden="1" customHeight="1" x14ac:dyDescent="0.35">
      <c r="A1756" s="133">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4"/>
      <c r="BI1756" s="94"/>
      <c r="BJ1756" s="94"/>
      <c r="BK1756" s="93"/>
      <c r="BL1756" s="94"/>
      <c r="BM1756" s="95"/>
      <c r="BN1756" s="93"/>
      <c r="BO1756" s="93"/>
      <c r="BP1756" s="42"/>
      <c r="BQ1756" s="119"/>
    </row>
    <row r="1757" spans="1:69" hidden="1" x14ac:dyDescent="0.35">
      <c r="A1757" s="133">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4"/>
      <c r="BI1757" s="94"/>
      <c r="BJ1757" s="94"/>
      <c r="BK1757" s="93"/>
      <c r="BL1757" s="94"/>
      <c r="BM1757" s="95"/>
      <c r="BN1757" s="93"/>
      <c r="BO1757" s="93"/>
      <c r="BP1757" s="42"/>
      <c r="BQ1757" s="119"/>
    </row>
    <row r="1758" spans="1:69" hidden="1" x14ac:dyDescent="0.35">
      <c r="A1758" s="133">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4"/>
      <c r="BI1758" s="94"/>
      <c r="BJ1758" s="94"/>
      <c r="BK1758" s="93"/>
      <c r="BL1758" s="94"/>
      <c r="BM1758" s="95"/>
      <c r="BN1758" s="93"/>
      <c r="BO1758" s="93"/>
      <c r="BP1758" s="42"/>
      <c r="BQ1758" s="119"/>
    </row>
    <row r="1759" spans="1:69" hidden="1" x14ac:dyDescent="0.35">
      <c r="A1759" s="133">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4"/>
      <c r="BI1759" s="94"/>
      <c r="BJ1759" s="94"/>
      <c r="BK1759" s="93"/>
      <c r="BL1759" s="94"/>
      <c r="BM1759" s="95"/>
      <c r="BN1759" s="93"/>
      <c r="BO1759" s="93"/>
      <c r="BP1759" s="42"/>
      <c r="BQ1759" s="119"/>
    </row>
    <row r="1760" spans="1:69" hidden="1" x14ac:dyDescent="0.35">
      <c r="A1760" s="133">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4"/>
      <c r="BI1760" s="94"/>
      <c r="BJ1760" s="94"/>
      <c r="BK1760" s="93"/>
      <c r="BL1760" s="94"/>
      <c r="BM1760" s="95"/>
      <c r="BN1760" s="93"/>
      <c r="BO1760" s="93"/>
      <c r="BP1760" s="42"/>
      <c r="BQ1760" s="119"/>
    </row>
    <row r="1761" spans="1:69" hidden="1" x14ac:dyDescent="0.35">
      <c r="A1761" s="133">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4"/>
      <c r="BI1761" s="94"/>
      <c r="BJ1761" s="94"/>
      <c r="BK1761" s="93"/>
      <c r="BL1761" s="94"/>
      <c r="BM1761" s="95"/>
      <c r="BN1761" s="93"/>
      <c r="BO1761" s="93"/>
      <c r="BP1761" s="42"/>
      <c r="BQ1761" s="119"/>
    </row>
    <row r="1762" spans="1:69" hidden="1" x14ac:dyDescent="0.35">
      <c r="A1762" s="133">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4"/>
      <c r="BI1762" s="94"/>
      <c r="BJ1762" s="94"/>
      <c r="BK1762" s="93"/>
      <c r="BL1762" s="94"/>
      <c r="BM1762" s="95"/>
      <c r="BN1762" s="93"/>
      <c r="BO1762" s="93"/>
      <c r="BP1762" s="42"/>
      <c r="BQ1762" s="119"/>
    </row>
    <row r="1763" spans="1:69" hidden="1" x14ac:dyDescent="0.35">
      <c r="A1763" s="133">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4"/>
      <c r="BI1763" s="94"/>
      <c r="BJ1763" s="94"/>
      <c r="BK1763" s="93"/>
      <c r="BL1763" s="94"/>
      <c r="BM1763" s="95"/>
      <c r="BN1763" s="93"/>
      <c r="BO1763" s="93"/>
      <c r="BP1763" s="42"/>
      <c r="BQ1763" s="119"/>
    </row>
    <row r="1764" spans="1:69" hidden="1" x14ac:dyDescent="0.35">
      <c r="A1764" s="133">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4"/>
      <c r="BI1764" s="94"/>
      <c r="BJ1764" s="94"/>
      <c r="BK1764" s="93"/>
      <c r="BL1764" s="94"/>
      <c r="BM1764" s="95"/>
      <c r="BN1764" s="93"/>
      <c r="BO1764" s="93"/>
      <c r="BP1764" s="42"/>
      <c r="BQ1764" s="119"/>
    </row>
    <row r="1765" spans="1:69" hidden="1" x14ac:dyDescent="0.35">
      <c r="A1765" s="133">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4"/>
      <c r="BI1765" s="94"/>
      <c r="BJ1765" s="94"/>
      <c r="BK1765" s="93"/>
      <c r="BL1765" s="94"/>
      <c r="BM1765" s="95"/>
      <c r="BN1765" s="93"/>
      <c r="BO1765" s="93"/>
      <c r="BP1765" s="42"/>
      <c r="BQ1765" s="119"/>
    </row>
    <row r="1766" spans="1:69" hidden="1" x14ac:dyDescent="0.35">
      <c r="A1766" s="133">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4"/>
      <c r="BI1766" s="94"/>
      <c r="BJ1766" s="94"/>
      <c r="BK1766" s="93"/>
      <c r="BL1766" s="94"/>
      <c r="BM1766" s="95"/>
      <c r="BN1766" s="93"/>
      <c r="BO1766" s="93"/>
      <c r="BP1766" s="42"/>
      <c r="BQ1766" s="119"/>
    </row>
    <row r="1767" spans="1:69" hidden="1" x14ac:dyDescent="0.35">
      <c r="A1767" s="133">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4"/>
      <c r="BI1767" s="94"/>
      <c r="BJ1767" s="94"/>
      <c r="BK1767" s="93"/>
      <c r="BL1767" s="94"/>
      <c r="BM1767" s="95"/>
      <c r="BN1767" s="93"/>
      <c r="BO1767" s="93"/>
      <c r="BP1767" s="42"/>
      <c r="BQ1767" s="119"/>
    </row>
    <row r="1768" spans="1:69" hidden="1" x14ac:dyDescent="0.35">
      <c r="A1768" s="133">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4"/>
      <c r="BI1768" s="94"/>
      <c r="BJ1768" s="94"/>
      <c r="BK1768" s="93"/>
      <c r="BL1768" s="94"/>
      <c r="BM1768" s="95"/>
      <c r="BN1768" s="93"/>
      <c r="BO1768" s="93"/>
      <c r="BP1768" s="42"/>
      <c r="BQ1768" s="119"/>
    </row>
    <row r="1769" spans="1:69" hidden="1" x14ac:dyDescent="0.35">
      <c r="A1769" s="133">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4"/>
      <c r="BI1769" s="94"/>
      <c r="BJ1769" s="94"/>
      <c r="BK1769" s="93"/>
      <c r="BL1769" s="94"/>
      <c r="BM1769" s="95"/>
      <c r="BN1769" s="93"/>
      <c r="BO1769" s="93"/>
      <c r="BP1769" s="42"/>
      <c r="BQ1769" s="119"/>
    </row>
    <row r="1770" spans="1:69" hidden="1" x14ac:dyDescent="0.35">
      <c r="A1770" s="133">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4"/>
      <c r="BI1770" s="94"/>
      <c r="BJ1770" s="94"/>
      <c r="BK1770" s="93"/>
      <c r="BL1770" s="94"/>
      <c r="BM1770" s="95"/>
      <c r="BN1770" s="93"/>
      <c r="BO1770" s="93"/>
      <c r="BP1770" s="42"/>
      <c r="BQ1770" s="119"/>
    </row>
    <row r="1771" spans="1:69" hidden="1" x14ac:dyDescent="0.35">
      <c r="A1771" s="133">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4"/>
      <c r="BI1771" s="94"/>
      <c r="BJ1771" s="94"/>
      <c r="BK1771" s="93"/>
      <c r="BL1771" s="94"/>
      <c r="BM1771" s="95"/>
      <c r="BN1771" s="93"/>
      <c r="BO1771" s="93"/>
      <c r="BP1771" s="42"/>
      <c r="BQ1771" s="119"/>
    </row>
    <row r="1772" spans="1:69" hidden="1" x14ac:dyDescent="0.35">
      <c r="A1772" s="133">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4"/>
      <c r="BI1772" s="94"/>
      <c r="BJ1772" s="94"/>
      <c r="BK1772" s="93"/>
      <c r="BL1772" s="94"/>
      <c r="BM1772" s="95"/>
      <c r="BN1772" s="93"/>
      <c r="BO1772" s="93"/>
      <c r="BP1772" s="42"/>
      <c r="BQ1772" s="119"/>
    </row>
    <row r="1773" spans="1:69" hidden="1" x14ac:dyDescent="0.35">
      <c r="A1773" s="133">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4"/>
      <c r="BI1773" s="94"/>
      <c r="BJ1773" s="94"/>
      <c r="BK1773" s="93"/>
      <c r="BL1773" s="94"/>
      <c r="BM1773" s="95"/>
      <c r="BN1773" s="93"/>
      <c r="BO1773" s="93"/>
      <c r="BP1773" s="42"/>
      <c r="BQ1773" s="119"/>
    </row>
    <row r="1774" spans="1:69" hidden="1" x14ac:dyDescent="0.35">
      <c r="A1774" s="133">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4"/>
      <c r="BI1774" s="94"/>
      <c r="BJ1774" s="94"/>
      <c r="BK1774" s="93"/>
      <c r="BL1774" s="94"/>
      <c r="BM1774" s="95"/>
      <c r="BN1774" s="93"/>
      <c r="BO1774" s="93"/>
      <c r="BP1774" s="42"/>
      <c r="BQ1774" s="119"/>
    </row>
    <row r="1775" spans="1:69" hidden="1" x14ac:dyDescent="0.35">
      <c r="A1775" s="133">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4"/>
      <c r="BI1775" s="94"/>
      <c r="BJ1775" s="94"/>
      <c r="BK1775" s="93"/>
      <c r="BL1775" s="94"/>
      <c r="BM1775" s="95"/>
      <c r="BN1775" s="93"/>
      <c r="BO1775" s="93"/>
      <c r="BP1775" s="42"/>
      <c r="BQ1775" s="119"/>
    </row>
    <row r="1776" spans="1:69" hidden="1" x14ac:dyDescent="0.35">
      <c r="A1776" s="133">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4"/>
      <c r="BI1776" s="94"/>
      <c r="BJ1776" s="94"/>
      <c r="BK1776" s="93"/>
      <c r="BL1776" s="94"/>
      <c r="BM1776" s="95"/>
      <c r="BN1776" s="93"/>
      <c r="BO1776" s="93"/>
      <c r="BP1776" s="42"/>
      <c r="BQ1776" s="119"/>
    </row>
    <row r="1777" spans="1:69" hidden="1" x14ac:dyDescent="0.35">
      <c r="A1777" s="133">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4"/>
      <c r="BI1777" s="94"/>
      <c r="BJ1777" s="94"/>
      <c r="BK1777" s="93"/>
      <c r="BL1777" s="94"/>
      <c r="BM1777" s="95"/>
      <c r="BN1777" s="93"/>
      <c r="BO1777" s="93"/>
      <c r="BP1777" s="42"/>
      <c r="BQ1777" s="119"/>
    </row>
    <row r="1778" spans="1:69" hidden="1" x14ac:dyDescent="0.35">
      <c r="A1778" s="133">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4"/>
      <c r="BI1778" s="94"/>
      <c r="BJ1778" s="94"/>
      <c r="BK1778" s="93"/>
      <c r="BL1778" s="94"/>
      <c r="BM1778" s="95"/>
      <c r="BN1778" s="93"/>
      <c r="BO1778" s="93"/>
      <c r="BP1778" s="42"/>
      <c r="BQ1778" s="119"/>
    </row>
    <row r="1779" spans="1:69" hidden="1" x14ac:dyDescent="0.35">
      <c r="A1779" s="133">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4"/>
      <c r="BI1779" s="94"/>
      <c r="BJ1779" s="94"/>
      <c r="BK1779" s="93"/>
      <c r="BL1779" s="94"/>
      <c r="BM1779" s="95"/>
      <c r="BN1779" s="93"/>
      <c r="BO1779" s="93"/>
      <c r="BP1779" s="42"/>
      <c r="BQ1779" s="119"/>
    </row>
    <row r="1780" spans="1:69" hidden="1" x14ac:dyDescent="0.35">
      <c r="A1780" s="133">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4"/>
      <c r="BI1780" s="94"/>
      <c r="BJ1780" s="94"/>
      <c r="BK1780" s="93"/>
      <c r="BL1780" s="94"/>
      <c r="BM1780" s="95"/>
      <c r="BN1780" s="93"/>
      <c r="BO1780" s="93"/>
      <c r="BP1780" s="42"/>
      <c r="BQ1780" s="119"/>
    </row>
    <row r="1781" spans="1:69" hidden="1" x14ac:dyDescent="0.35">
      <c r="A1781" s="133">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4"/>
      <c r="BI1781" s="94"/>
      <c r="BJ1781" s="94"/>
      <c r="BK1781" s="93"/>
      <c r="BL1781" s="94"/>
      <c r="BM1781" s="95"/>
      <c r="BN1781" s="93"/>
      <c r="BO1781" s="93"/>
      <c r="BP1781" s="42"/>
      <c r="BQ1781" s="119"/>
    </row>
    <row r="1782" spans="1:69" hidden="1" x14ac:dyDescent="0.35">
      <c r="A1782" s="133">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4"/>
      <c r="BI1782" s="94"/>
      <c r="BJ1782" s="94"/>
      <c r="BK1782" s="93"/>
      <c r="BL1782" s="94"/>
      <c r="BM1782" s="95"/>
      <c r="BN1782" s="93"/>
      <c r="BO1782" s="93"/>
      <c r="BP1782" s="42"/>
      <c r="BQ1782" s="119"/>
    </row>
    <row r="1783" spans="1:69" hidden="1" x14ac:dyDescent="0.35">
      <c r="A1783" s="133">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4"/>
      <c r="BI1783" s="94"/>
      <c r="BJ1783" s="94"/>
      <c r="BK1783" s="93"/>
      <c r="BL1783" s="94"/>
      <c r="BM1783" s="95"/>
      <c r="BN1783" s="93"/>
      <c r="BO1783" s="93"/>
      <c r="BP1783" s="42"/>
      <c r="BQ1783" s="119"/>
    </row>
    <row r="1784" spans="1:69" hidden="1" x14ac:dyDescent="0.35">
      <c r="A1784" s="133">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4"/>
      <c r="BI1784" s="94"/>
      <c r="BJ1784" s="94"/>
      <c r="BK1784" s="93"/>
      <c r="BL1784" s="94"/>
      <c r="BM1784" s="95"/>
      <c r="BN1784" s="93"/>
      <c r="BO1784" s="93"/>
      <c r="BP1784" s="42"/>
      <c r="BQ1784" s="119"/>
    </row>
    <row r="1785" spans="1:69" hidden="1" x14ac:dyDescent="0.35">
      <c r="A1785" s="133">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4"/>
      <c r="BI1785" s="94"/>
      <c r="BJ1785" s="94"/>
      <c r="BK1785" s="93"/>
      <c r="BL1785" s="94"/>
      <c r="BM1785" s="95"/>
      <c r="BN1785" s="93"/>
      <c r="BO1785" s="93"/>
      <c r="BP1785" s="42"/>
      <c r="BQ1785" s="119"/>
    </row>
    <row r="1786" spans="1:69" hidden="1" x14ac:dyDescent="0.35">
      <c r="A1786" s="133">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4"/>
      <c r="BI1786" s="94"/>
      <c r="BJ1786" s="94"/>
      <c r="BK1786" s="93"/>
      <c r="BL1786" s="94"/>
      <c r="BM1786" s="95"/>
      <c r="BN1786" s="93"/>
      <c r="BO1786" s="93"/>
      <c r="BP1786" s="42"/>
      <c r="BQ1786" s="119"/>
    </row>
    <row r="1787" spans="1:69" hidden="1" x14ac:dyDescent="0.35">
      <c r="A1787" s="133">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4"/>
      <c r="BI1787" s="94"/>
      <c r="BJ1787" s="94"/>
      <c r="BK1787" s="93"/>
      <c r="BL1787" s="94"/>
      <c r="BM1787" s="95"/>
      <c r="BN1787" s="93"/>
      <c r="BO1787" s="93"/>
      <c r="BP1787" s="42"/>
      <c r="BQ1787" s="119"/>
    </row>
    <row r="1788" spans="1:69" hidden="1" x14ac:dyDescent="0.35">
      <c r="A1788" s="133">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4"/>
      <c r="BI1788" s="94"/>
      <c r="BJ1788" s="94"/>
      <c r="BK1788" s="93"/>
      <c r="BL1788" s="94"/>
      <c r="BM1788" s="95"/>
      <c r="BN1788" s="93"/>
      <c r="BO1788" s="93"/>
      <c r="BP1788" s="42"/>
      <c r="BQ1788" s="119"/>
    </row>
    <row r="1789" spans="1:69" hidden="1" x14ac:dyDescent="0.35">
      <c r="A1789" s="133">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4"/>
      <c r="BI1789" s="94"/>
      <c r="BJ1789" s="94"/>
      <c r="BK1789" s="93"/>
      <c r="BL1789" s="94"/>
      <c r="BM1789" s="95"/>
      <c r="BN1789" s="93"/>
      <c r="BO1789" s="93"/>
      <c r="BP1789" s="42"/>
      <c r="BQ1789" s="119"/>
    </row>
    <row r="1790" spans="1:69" hidden="1" x14ac:dyDescent="0.35">
      <c r="A1790" s="133">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4"/>
      <c r="BI1790" s="94"/>
      <c r="BJ1790" s="94"/>
      <c r="BK1790" s="93"/>
      <c r="BL1790" s="94"/>
      <c r="BM1790" s="95"/>
      <c r="BN1790" s="93"/>
      <c r="BO1790" s="93"/>
      <c r="BP1790" s="42"/>
      <c r="BQ1790" s="119"/>
    </row>
    <row r="1791" spans="1:69" hidden="1" x14ac:dyDescent="0.35">
      <c r="A1791" s="133">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4"/>
      <c r="BI1791" s="94"/>
      <c r="BJ1791" s="94"/>
      <c r="BK1791" s="93"/>
      <c r="BL1791" s="94"/>
      <c r="BM1791" s="95"/>
      <c r="BN1791" s="93"/>
      <c r="BO1791" s="93"/>
      <c r="BP1791" s="42"/>
      <c r="BQ1791" s="119"/>
    </row>
    <row r="1792" spans="1:69" hidden="1" x14ac:dyDescent="0.35">
      <c r="A1792" s="133">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4"/>
      <c r="BI1792" s="94"/>
      <c r="BJ1792" s="94"/>
      <c r="BK1792" s="93"/>
      <c r="BL1792" s="94"/>
      <c r="BM1792" s="95"/>
      <c r="BN1792" s="93"/>
      <c r="BO1792" s="93"/>
      <c r="BP1792" s="42"/>
      <c r="BQ1792" s="119"/>
    </row>
    <row r="1793" spans="1:69" hidden="1" x14ac:dyDescent="0.35">
      <c r="A1793" s="133">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4"/>
      <c r="BI1793" s="94"/>
      <c r="BJ1793" s="94"/>
      <c r="BK1793" s="93"/>
      <c r="BL1793" s="94"/>
      <c r="BM1793" s="95"/>
      <c r="BN1793" s="93"/>
      <c r="BO1793" s="93"/>
      <c r="BP1793" s="42"/>
      <c r="BQ1793" s="119"/>
    </row>
    <row r="1794" spans="1:69" hidden="1" x14ac:dyDescent="0.35">
      <c r="A1794" s="133">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4"/>
      <c r="BI1794" s="94"/>
      <c r="BJ1794" s="94"/>
      <c r="BK1794" s="93"/>
      <c r="BL1794" s="94"/>
      <c r="BM1794" s="95"/>
      <c r="BN1794" s="93"/>
      <c r="BO1794" s="93"/>
      <c r="BP1794" s="42"/>
      <c r="BQ1794" s="119"/>
    </row>
    <row r="1795" spans="1:69" hidden="1" x14ac:dyDescent="0.35">
      <c r="A1795" s="133">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4"/>
      <c r="BI1795" s="94"/>
      <c r="BJ1795" s="94"/>
      <c r="BK1795" s="93"/>
      <c r="BL1795" s="94"/>
      <c r="BM1795" s="95"/>
      <c r="BN1795" s="93"/>
      <c r="BO1795" s="93"/>
      <c r="BP1795" s="42"/>
      <c r="BQ1795" s="119"/>
    </row>
    <row r="1796" spans="1:69" hidden="1" x14ac:dyDescent="0.35">
      <c r="A1796" s="133">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4"/>
      <c r="BI1796" s="94"/>
      <c r="BJ1796" s="94"/>
      <c r="BK1796" s="93"/>
      <c r="BL1796" s="94"/>
      <c r="BM1796" s="95"/>
      <c r="BN1796" s="93"/>
      <c r="BO1796" s="93"/>
      <c r="BP1796" s="42"/>
      <c r="BQ1796" s="119"/>
    </row>
    <row r="1797" spans="1:69" hidden="1" x14ac:dyDescent="0.35">
      <c r="A1797" s="133">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4"/>
      <c r="BI1797" s="94"/>
      <c r="BJ1797" s="94"/>
      <c r="BK1797" s="93"/>
      <c r="BL1797" s="94"/>
      <c r="BM1797" s="95"/>
      <c r="BN1797" s="93"/>
      <c r="BO1797" s="93"/>
      <c r="BP1797" s="42"/>
      <c r="BQ1797" s="119"/>
    </row>
    <row r="1798" spans="1:69" hidden="1" x14ac:dyDescent="0.35">
      <c r="A1798" s="133">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4"/>
      <c r="BI1798" s="94"/>
      <c r="BJ1798" s="94"/>
      <c r="BK1798" s="93"/>
      <c r="BL1798" s="94"/>
      <c r="BM1798" s="95"/>
      <c r="BN1798" s="93"/>
      <c r="BO1798" s="93"/>
      <c r="BP1798" s="42"/>
      <c r="BQ1798" s="119"/>
    </row>
    <row r="1799" spans="1:69" hidden="1" x14ac:dyDescent="0.35">
      <c r="A1799" s="133">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4"/>
      <c r="BI1799" s="94"/>
      <c r="BJ1799" s="94"/>
      <c r="BK1799" s="93"/>
      <c r="BL1799" s="94"/>
      <c r="BM1799" s="95"/>
      <c r="BN1799" s="93"/>
      <c r="BO1799" s="93"/>
      <c r="BP1799" s="42"/>
      <c r="BQ1799" s="119"/>
    </row>
    <row r="1800" spans="1:69" hidden="1" x14ac:dyDescent="0.35">
      <c r="A1800" s="133">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4"/>
      <c r="BI1800" s="94"/>
      <c r="BJ1800" s="94"/>
      <c r="BK1800" s="93"/>
      <c r="BL1800" s="94"/>
      <c r="BM1800" s="95"/>
      <c r="BN1800" s="93"/>
      <c r="BO1800" s="93"/>
      <c r="BP1800" s="42"/>
      <c r="BQ1800" s="119"/>
    </row>
    <row r="1801" spans="1:69" ht="22.75" hidden="1" customHeight="1" x14ac:dyDescent="0.35">
      <c r="A1801" s="133">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4"/>
      <c r="BI1801" s="94"/>
      <c r="BJ1801" s="94"/>
      <c r="BK1801" s="93"/>
      <c r="BL1801" s="94"/>
      <c r="BM1801" s="95"/>
      <c r="BN1801" s="93"/>
      <c r="BO1801" s="93"/>
      <c r="BP1801" s="42"/>
      <c r="BQ1801" s="119"/>
    </row>
    <row r="1802" spans="1:69" hidden="1" x14ac:dyDescent="0.35">
      <c r="A1802" s="133">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4"/>
      <c r="BI1802" s="94"/>
      <c r="BJ1802" s="94"/>
      <c r="BK1802" s="93"/>
      <c r="BL1802" s="94"/>
      <c r="BM1802" s="95"/>
      <c r="BN1802" s="93"/>
      <c r="BO1802" s="93"/>
      <c r="BP1802" s="42"/>
      <c r="BQ1802" s="119"/>
    </row>
    <row r="1803" spans="1:69" ht="22.75" hidden="1" customHeight="1" x14ac:dyDescent="0.35">
      <c r="A1803" s="133">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4"/>
      <c r="BI1803" s="94"/>
      <c r="BJ1803" s="94"/>
      <c r="BK1803" s="93"/>
      <c r="BL1803" s="94"/>
      <c r="BM1803" s="95"/>
      <c r="BN1803" s="93"/>
      <c r="BO1803" s="93"/>
      <c r="BP1803" s="42"/>
      <c r="BQ1803" s="119"/>
    </row>
    <row r="1804" spans="1:69" hidden="1" x14ac:dyDescent="0.35">
      <c r="A1804" s="133">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4"/>
      <c r="BI1804" s="94"/>
      <c r="BJ1804" s="94"/>
      <c r="BK1804" s="93"/>
      <c r="BL1804" s="94"/>
      <c r="BM1804" s="95"/>
      <c r="BN1804" s="93"/>
      <c r="BO1804" s="93"/>
      <c r="BP1804" s="42"/>
      <c r="BQ1804" s="119"/>
    </row>
    <row r="1805" spans="1:69" ht="22.75" hidden="1" customHeight="1" x14ac:dyDescent="0.35">
      <c r="A1805" s="133">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4"/>
      <c r="BI1805" s="94"/>
      <c r="BJ1805" s="94"/>
      <c r="BK1805" s="93"/>
      <c r="BL1805" s="94"/>
      <c r="BM1805" s="95"/>
      <c r="BN1805" s="93"/>
      <c r="BO1805" s="93"/>
      <c r="BP1805" s="42"/>
      <c r="BQ1805" s="119"/>
    </row>
    <row r="1806" spans="1:69" ht="22.75" hidden="1" customHeight="1" x14ac:dyDescent="0.35">
      <c r="A1806" s="133">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4"/>
      <c r="BI1806" s="94"/>
      <c r="BJ1806" s="94"/>
      <c r="BK1806" s="93"/>
      <c r="BL1806" s="94"/>
      <c r="BM1806" s="95"/>
      <c r="BN1806" s="93"/>
      <c r="BO1806" s="93"/>
      <c r="BP1806" s="42"/>
      <c r="BQ1806" s="119"/>
    </row>
    <row r="1807" spans="1:69" ht="22.75" hidden="1" customHeight="1" x14ac:dyDescent="0.35">
      <c r="A1807" s="133">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4"/>
      <c r="BI1807" s="94"/>
      <c r="BJ1807" s="94"/>
      <c r="BK1807" s="93"/>
      <c r="BL1807" s="94"/>
      <c r="BM1807" s="95"/>
      <c r="BN1807" s="93"/>
      <c r="BO1807" s="93"/>
      <c r="BP1807" s="42"/>
      <c r="BQ1807" s="119"/>
    </row>
    <row r="1808" spans="1:69" ht="22.75" hidden="1" customHeight="1" x14ac:dyDescent="0.35">
      <c r="A1808" s="133">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4"/>
      <c r="BI1808" s="94"/>
      <c r="BJ1808" s="94"/>
      <c r="BK1808" s="93"/>
      <c r="BL1808" s="94"/>
      <c r="BM1808" s="95"/>
      <c r="BN1808" s="93"/>
      <c r="BO1808" s="93"/>
      <c r="BP1808" s="42"/>
      <c r="BQ1808" s="119"/>
    </row>
    <row r="1809" spans="1:69" hidden="1" x14ac:dyDescent="0.35">
      <c r="A1809" s="133">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4"/>
      <c r="BI1809" s="94"/>
      <c r="BJ1809" s="94"/>
      <c r="BK1809" s="93"/>
      <c r="BL1809" s="94"/>
      <c r="BM1809" s="95"/>
      <c r="BN1809" s="93"/>
      <c r="BO1809" s="93"/>
      <c r="BP1809" s="42"/>
      <c r="BQ1809" s="119"/>
    </row>
    <row r="1810" spans="1:69" hidden="1" x14ac:dyDescent="0.35">
      <c r="A1810" s="133">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4"/>
      <c r="BI1810" s="94"/>
      <c r="BJ1810" s="94"/>
      <c r="BK1810" s="93"/>
      <c r="BL1810" s="94"/>
      <c r="BM1810" s="95"/>
      <c r="BN1810" s="93"/>
      <c r="BO1810" s="93"/>
      <c r="BP1810" s="42"/>
      <c r="BQ1810" s="119"/>
    </row>
    <row r="1811" spans="1:69" ht="22.75" hidden="1" customHeight="1" x14ac:dyDescent="0.35">
      <c r="A1811" s="133">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4"/>
      <c r="BI1811" s="94"/>
      <c r="BJ1811" s="94"/>
      <c r="BK1811" s="93"/>
      <c r="BL1811" s="94"/>
      <c r="BM1811" s="95"/>
      <c r="BN1811" s="93"/>
      <c r="BO1811" s="93"/>
      <c r="BP1811" s="42"/>
      <c r="BQ1811" s="119"/>
    </row>
    <row r="1812" spans="1:69" hidden="1" x14ac:dyDescent="0.35">
      <c r="A1812" s="133">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4"/>
      <c r="BI1812" s="94"/>
      <c r="BJ1812" s="94"/>
      <c r="BK1812" s="93"/>
      <c r="BL1812" s="94"/>
      <c r="BM1812" s="95"/>
      <c r="BN1812" s="93"/>
      <c r="BO1812" s="93"/>
      <c r="BP1812" s="42"/>
      <c r="BQ1812" s="119"/>
    </row>
    <row r="1813" spans="1:69" hidden="1" x14ac:dyDescent="0.35">
      <c r="A1813" s="133">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4"/>
      <c r="BI1813" s="94"/>
      <c r="BJ1813" s="94"/>
      <c r="BK1813" s="93"/>
      <c r="BL1813" s="94"/>
      <c r="BM1813" s="95"/>
      <c r="BN1813" s="93"/>
      <c r="BO1813" s="93"/>
      <c r="BP1813" s="42"/>
      <c r="BQ1813" s="119"/>
    </row>
    <row r="1814" spans="1:69" hidden="1" x14ac:dyDescent="0.35">
      <c r="A1814" s="133">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4"/>
      <c r="BI1814" s="94"/>
      <c r="BJ1814" s="94"/>
      <c r="BK1814" s="93"/>
      <c r="BL1814" s="94"/>
      <c r="BM1814" s="95"/>
      <c r="BN1814" s="93"/>
      <c r="BO1814" s="93"/>
      <c r="BP1814" s="42"/>
      <c r="BQ1814" s="119"/>
    </row>
    <row r="1815" spans="1:69" ht="22.75" hidden="1" customHeight="1" x14ac:dyDescent="0.35">
      <c r="A1815" s="133">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4"/>
      <c r="BI1815" s="94"/>
      <c r="BJ1815" s="94"/>
      <c r="BK1815" s="93"/>
      <c r="BL1815" s="94"/>
      <c r="BM1815" s="95"/>
      <c r="BN1815" s="93"/>
      <c r="BO1815" s="93"/>
      <c r="BP1815" s="42"/>
      <c r="BQ1815" s="119"/>
    </row>
    <row r="1816" spans="1:69" hidden="1" x14ac:dyDescent="0.35">
      <c r="A1816" s="133">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4"/>
      <c r="BI1816" s="94"/>
      <c r="BJ1816" s="94"/>
      <c r="BK1816" s="93"/>
      <c r="BL1816" s="94"/>
      <c r="BM1816" s="95"/>
      <c r="BN1816" s="93"/>
      <c r="BO1816" s="93"/>
      <c r="BP1816" s="42"/>
      <c r="BQ1816" s="119"/>
    </row>
    <row r="1817" spans="1:69" hidden="1" x14ac:dyDescent="0.35">
      <c r="A1817" s="133">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4"/>
      <c r="BI1817" s="94"/>
      <c r="BJ1817" s="94"/>
      <c r="BK1817" s="93"/>
      <c r="BL1817" s="94"/>
      <c r="BM1817" s="95"/>
      <c r="BN1817" s="93"/>
      <c r="BO1817" s="93"/>
      <c r="BP1817" s="42"/>
      <c r="BQ1817" s="119"/>
    </row>
    <row r="1818" spans="1:69" hidden="1" x14ac:dyDescent="0.35">
      <c r="A1818" s="133">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4"/>
      <c r="BI1818" s="94"/>
      <c r="BJ1818" s="94"/>
      <c r="BK1818" s="93"/>
      <c r="BL1818" s="94"/>
      <c r="BM1818" s="95"/>
      <c r="BN1818" s="93"/>
      <c r="BO1818" s="93"/>
      <c r="BP1818" s="42"/>
      <c r="BQ1818" s="119"/>
    </row>
    <row r="1819" spans="1:69" hidden="1" x14ac:dyDescent="0.35">
      <c r="A1819" s="133">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4"/>
      <c r="BI1819" s="94"/>
      <c r="BJ1819" s="94"/>
      <c r="BK1819" s="93"/>
      <c r="BL1819" s="94"/>
      <c r="BM1819" s="95"/>
      <c r="BN1819" s="93"/>
      <c r="BO1819" s="93"/>
      <c r="BP1819" s="42"/>
      <c r="BQ1819" s="119"/>
    </row>
    <row r="1820" spans="1:69" hidden="1" x14ac:dyDescent="0.35">
      <c r="A1820" s="133">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4"/>
      <c r="BI1820" s="94"/>
      <c r="BJ1820" s="94"/>
      <c r="BK1820" s="93"/>
      <c r="BL1820" s="94"/>
      <c r="BM1820" s="95"/>
      <c r="BN1820" s="93"/>
      <c r="BO1820" s="93"/>
      <c r="BP1820" s="42"/>
      <c r="BQ1820" s="119"/>
    </row>
    <row r="1821" spans="1:69" hidden="1" x14ac:dyDescent="0.35">
      <c r="A1821" s="133">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4"/>
      <c r="BI1821" s="94"/>
      <c r="BJ1821" s="94"/>
      <c r="BK1821" s="93"/>
      <c r="BL1821" s="94"/>
      <c r="BM1821" s="95"/>
      <c r="BN1821" s="93"/>
      <c r="BO1821" s="93"/>
      <c r="BP1821" s="42"/>
      <c r="BQ1821" s="119"/>
    </row>
    <row r="1822" spans="1:69" hidden="1" x14ac:dyDescent="0.35">
      <c r="A1822" s="133">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4"/>
      <c r="BI1822" s="94"/>
      <c r="BJ1822" s="94"/>
      <c r="BK1822" s="93"/>
      <c r="BL1822" s="94"/>
      <c r="BM1822" s="95"/>
      <c r="BN1822" s="93"/>
      <c r="BO1822" s="93"/>
      <c r="BP1822" s="42"/>
      <c r="BQ1822" s="119"/>
    </row>
    <row r="1823" spans="1:69" hidden="1" x14ac:dyDescent="0.35">
      <c r="A1823" s="133">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4"/>
      <c r="BI1823" s="94"/>
      <c r="BJ1823" s="94"/>
      <c r="BK1823" s="93"/>
      <c r="BL1823" s="94"/>
      <c r="BM1823" s="95"/>
      <c r="BN1823" s="93"/>
      <c r="BO1823" s="93"/>
      <c r="BP1823" s="42"/>
      <c r="BQ1823" s="119"/>
    </row>
    <row r="1824" spans="1:69" hidden="1" x14ac:dyDescent="0.35">
      <c r="A1824" s="133">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4"/>
      <c r="BI1824" s="94"/>
      <c r="BJ1824" s="94"/>
      <c r="BK1824" s="93"/>
      <c r="BL1824" s="94"/>
      <c r="BM1824" s="95"/>
      <c r="BN1824" s="93"/>
      <c r="BO1824" s="93"/>
      <c r="BP1824" s="42"/>
      <c r="BQ1824" s="119"/>
    </row>
    <row r="1825" spans="1:69" hidden="1" x14ac:dyDescent="0.35">
      <c r="A1825" s="133">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4"/>
      <c r="BI1825" s="94"/>
      <c r="BJ1825" s="94"/>
      <c r="BK1825" s="93"/>
      <c r="BL1825" s="94"/>
      <c r="BM1825" s="95"/>
      <c r="BN1825" s="93"/>
      <c r="BO1825" s="93"/>
      <c r="BP1825" s="42"/>
      <c r="BQ1825" s="119"/>
    </row>
    <row r="1826" spans="1:69" hidden="1" x14ac:dyDescent="0.35">
      <c r="A1826" s="133">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4"/>
      <c r="BI1826" s="94"/>
      <c r="BJ1826" s="94"/>
      <c r="BK1826" s="93"/>
      <c r="BL1826" s="94"/>
      <c r="BM1826" s="95"/>
      <c r="BN1826" s="93"/>
      <c r="BO1826" s="93"/>
      <c r="BP1826" s="42"/>
      <c r="BQ1826" s="119"/>
    </row>
    <row r="1827" spans="1:69" hidden="1" x14ac:dyDescent="0.35">
      <c r="A1827" s="133">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4"/>
      <c r="BI1827" s="94"/>
      <c r="BJ1827" s="94"/>
      <c r="BK1827" s="93"/>
      <c r="BL1827" s="94"/>
      <c r="BM1827" s="95"/>
      <c r="BN1827" s="93"/>
      <c r="BO1827" s="93"/>
      <c r="BP1827" s="42"/>
      <c r="BQ1827" s="119"/>
    </row>
    <row r="1828" spans="1:69" hidden="1" x14ac:dyDescent="0.35">
      <c r="A1828" s="133">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4"/>
      <c r="BI1828" s="94"/>
      <c r="BJ1828" s="94"/>
      <c r="BK1828" s="93"/>
      <c r="BL1828" s="94"/>
      <c r="BM1828" s="95"/>
      <c r="BN1828" s="93"/>
      <c r="BO1828" s="93"/>
      <c r="BP1828" s="42"/>
      <c r="BQ1828" s="119"/>
    </row>
    <row r="1829" spans="1:69" hidden="1" x14ac:dyDescent="0.35">
      <c r="A1829" s="133">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4"/>
      <c r="BI1829" s="94"/>
      <c r="BJ1829" s="94"/>
      <c r="BK1829" s="93"/>
      <c r="BL1829" s="94"/>
      <c r="BM1829" s="95"/>
      <c r="BN1829" s="93"/>
      <c r="BO1829" s="93"/>
      <c r="BP1829" s="42"/>
      <c r="BQ1829" s="119"/>
    </row>
    <row r="1830" spans="1:69" hidden="1" x14ac:dyDescent="0.35">
      <c r="A1830" s="133">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4"/>
      <c r="BI1830" s="94"/>
      <c r="BJ1830" s="94"/>
      <c r="BK1830" s="93"/>
      <c r="BL1830" s="94"/>
      <c r="BM1830" s="95"/>
      <c r="BN1830" s="93"/>
      <c r="BO1830" s="93"/>
      <c r="BP1830" s="42"/>
      <c r="BQ1830" s="119"/>
    </row>
    <row r="1831" spans="1:69" hidden="1" x14ac:dyDescent="0.35">
      <c r="A1831" s="133">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4"/>
      <c r="BI1831" s="94"/>
      <c r="BJ1831" s="94"/>
      <c r="BK1831" s="93"/>
      <c r="BL1831" s="94"/>
      <c r="BM1831" s="95"/>
      <c r="BN1831" s="93"/>
      <c r="BO1831" s="93"/>
      <c r="BP1831" s="42"/>
      <c r="BQ1831" s="119"/>
    </row>
    <row r="1832" spans="1:69" hidden="1" x14ac:dyDescent="0.35">
      <c r="A1832" s="133">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3">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3">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3">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3">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3">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3">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3">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3">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3">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3">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3">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3">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3">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3">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3">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3">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3">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3">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3">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3">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3">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3">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3">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3">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3">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3">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3">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3">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3">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3">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3">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3">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3">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3">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3">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3">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3">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3">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3">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3">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3">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3">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3">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3">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3">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3">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3">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3">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3">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3">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3">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3">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3">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3">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3">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3">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3">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3">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3">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3">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3">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3">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3">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3">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3">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3">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3">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3">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3">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3">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3">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3">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3">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3">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3">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3">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3">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3">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3">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3">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3">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3">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3">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3">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3">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3">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3">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3">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3">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3">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3">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3">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3">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3">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3">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3">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3">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3">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3">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3">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3">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3">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3">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3">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3">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3">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3">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3">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3">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3">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3">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3">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3">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3">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3">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3">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3">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3">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3">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3">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3">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3">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3">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3">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3">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3">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3">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3">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3">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3">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3">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3">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3">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3">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3">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3">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3">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3">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3">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3">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3">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3">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3">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3">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3">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3">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3">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3">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3">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3">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3">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3">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3">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3">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3">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3">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3">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3">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3">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3">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3">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3">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3">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3">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3">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3">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3">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3">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3">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3">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3">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3">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3">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3">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3">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3">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3">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3">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3">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3">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3">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3">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3">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3">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3">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3">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3">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3">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3">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3">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3">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3">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3">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3">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3">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3">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3">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3">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3">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3">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3">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3">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3">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3">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3">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3">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3">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3">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3">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3">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3">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3">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3">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3">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3">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3">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3">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3">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3">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3">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3">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3">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3">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3">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3">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3">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3">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3">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3">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3">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3">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3">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3">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3">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3">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3">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3">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3">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3">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3">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3">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3">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3">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3">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3">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3">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3">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3">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3">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3">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3">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3">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3">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3">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3">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3">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3">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3">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3">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3">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3">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3">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3">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3">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3">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3">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3">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3">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3">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3">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3">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3">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3">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3">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3">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3">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3">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3">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3">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3">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3">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3">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3">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3">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3">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3">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3">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3">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3">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3">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3">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3">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3">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3">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3">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3">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3">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3">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3">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3">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3">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3">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3">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3">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3">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3">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3">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3">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3">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3">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3">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3">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3">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3">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3">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3">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3">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3">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3">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3">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3">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3">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3">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3">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3">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3">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3">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3">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3">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3">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3">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3">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3">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3">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3">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3">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3">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3">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3">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3">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3">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3">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3">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3">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3">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3">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3">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3">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3">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3">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3">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3">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3">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3">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3">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3">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3">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3">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3">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3">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3">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3">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3">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3">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3">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3">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3">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3">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3">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3">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3">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3">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3">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3">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3">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3">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3">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3">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3">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3">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3">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3">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3">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3">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3">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3">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3">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3">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3">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3">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3">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3">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3">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3">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3">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3">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3">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3">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3">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3">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3">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3">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3">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3">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3">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3">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3">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3">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3">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3">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3">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3">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3">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3">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3">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3">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3">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3">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3">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3">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3">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3">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3">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3">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3">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3">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3">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3">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3">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3">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3">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3">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3">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3">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3">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3">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3">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3">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3">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3">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3">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3">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3">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3">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3">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3">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3">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3">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3">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3">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3">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3">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3">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3">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3">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3">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3">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3">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3">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3">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3">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3">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3">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3">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3">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3">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3">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3">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3">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3">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3">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3">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3">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3">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3">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3">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3">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3">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3">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3">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3">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3">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3">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3">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3">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3">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3">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3">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3">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3">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3">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3">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3">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3">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3">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3">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3">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3">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3">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3">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3">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3">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3">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3">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3">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3">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3">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3">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3">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3">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3">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3">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3">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3">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3">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3">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3">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3">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3">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3">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3">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3">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3">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3">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3">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3">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3">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3">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3">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3">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3">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3">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3">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3">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3">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3">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3">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3">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3">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3">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3">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3">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3">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3">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3">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3">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3">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3">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3">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3">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3">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3">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3">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3">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3">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3">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3">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3">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3">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3">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3">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3">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3">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3">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3">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3">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3">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3">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3">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3">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3">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3">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3">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3">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3">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3">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3">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3">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3">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3">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3">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3">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3">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3">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3">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3">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3">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3">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3">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3">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3">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3">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3">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3">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3">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3">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3">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3">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3">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3">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3">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3">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3">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3">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3">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3">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3">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3">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3">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3">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3">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3">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3">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3">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3">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3">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3">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3">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3">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3">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3">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3">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3">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3">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3">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3">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3">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3">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3">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3">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3">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3">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3">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3">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3">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3">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3">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3">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3">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3">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3">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3">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3">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3">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3">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3">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3">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3">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3">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3">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3">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3">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3">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3">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3">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3">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3">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3">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3">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3">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3">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3">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3">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3">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3">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3">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3">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3">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3">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3">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3">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3">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3">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3">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3">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3">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3">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3">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3">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3">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3">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3">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3">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3">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3">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3">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3">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3">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3">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3">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3">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3">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3">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3">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3">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3">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3">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3">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3">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3">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3">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3">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3">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3">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3">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3">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3">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3">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3">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3">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3">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3">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3">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3">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3">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3">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3">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3">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3">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3">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3">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3">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3">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3">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3">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3">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3">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3">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3">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3">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3">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3">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3">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3">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3">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3">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3">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3">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3">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3">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3">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3">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3">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3">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3">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3">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3">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3">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3">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3">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3">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3">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3">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3">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3">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3">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3">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3">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3">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3">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3">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3">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3">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3">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3">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3">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3">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3">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3">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3">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3">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3">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3">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3">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3">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3">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3">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3">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3">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3">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3">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3">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3">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3">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3">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3">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3">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3">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3">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3">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3">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3">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3">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3">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3">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3">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3">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3">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3">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3">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3">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3">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3">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3">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3">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3">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3">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3">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3">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3">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3">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3">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3">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3">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3">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3">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3">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3">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3">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3">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3">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3">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3">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3">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3">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3">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3">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3">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3">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3">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3">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3">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3">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3">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3">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3">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3">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3">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3">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3">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3">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3">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3">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3">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3">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3">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3">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3">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3">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3">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3">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3">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3">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3">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3">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3">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3">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3">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3">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3">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3">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3">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3">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3">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3">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3">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3">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3">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3">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3">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3">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3">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3">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3">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3">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3">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3">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3">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3">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3">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3">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3">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3">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3">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3">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3">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3">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3">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3">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3">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3">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3">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3">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3">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3">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3">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3">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3">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3">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3">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3">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3">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3">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3">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3">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3">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3">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3">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3">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3">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3">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3">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3">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3">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3">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3">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3">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3">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3">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3">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3">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3">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3">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3">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3">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3">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3">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3">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3">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3">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3">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3">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3">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3">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3">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3">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3">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3">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3">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3">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3">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3">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3">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3">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3">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3">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3">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3">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3">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3">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3">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3">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3">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3">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3">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3">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3">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3">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3">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3">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3">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3">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3">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3">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3">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3">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3">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3">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3">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3">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3">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3">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3">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3">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3">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3">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3">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3">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3">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3">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3">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3">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3">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3">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3">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3">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3">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3">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3">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3">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3">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3">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3">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3">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3">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3">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3">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3">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3">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3">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3">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3">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3">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3">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3">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3">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3">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3">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3">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3">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3">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3">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3">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3">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3">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3">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3">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3">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3">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3">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3">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3">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3">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3">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3">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3">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3">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3">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3">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3">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3">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3">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3">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3">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3">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3">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3">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3">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3">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3">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3">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3">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3">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3">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3">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3">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3">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3">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3">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3">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3">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3">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3">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3">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3">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3">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3">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3">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3">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3">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3">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3">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3">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3">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3">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3">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3">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3">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3">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3">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3">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3">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3">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3">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3">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3">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3">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3">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3">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3">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3">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3">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3">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3">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3">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3">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3">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3">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3">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3">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3">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3">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3">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3">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3">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3">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3">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3">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3">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3">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3">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3">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3">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3">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3">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3">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3">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3">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3">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3">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3">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3">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3">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3">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3">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3">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3">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3">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3">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3">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3">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3">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3">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3">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3">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3">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3">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3">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3">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3">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3">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3">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3">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3">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3">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3">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3">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3">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3">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3">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3">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3">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3">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3">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3">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3">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3">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3">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3">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3">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3">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3">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3">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3">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3">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3">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3">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3">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3">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3">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3">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3">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3">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3">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3">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3">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3">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3">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3">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3">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3">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3">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3">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3">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3">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3">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3">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3">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3">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3">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3">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3">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3">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3">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3">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3">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3">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3">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3">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3">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3">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3">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3">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3">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3">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3">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3">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3">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3">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3">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3">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3">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3">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3">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3">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3">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3">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3">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3">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3">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3">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3">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3">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3">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3">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3">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3">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3">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3">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3">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3">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3">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3">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3">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3">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3">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3">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3">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3">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3">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3">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3">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3">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3">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3">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3">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3">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3">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3">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3">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3">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3">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3">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3">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3">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3">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3">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3">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3">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3">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3">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3">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3">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3">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3">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3">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3">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3">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3">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3">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3">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3">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3">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3">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3">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3">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3">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3">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3">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3">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3">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3">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3">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3">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3">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3">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3">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3">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3">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3">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3">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3">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3">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3">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3">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3">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3">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3">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3">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3">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3">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3">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3">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3">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3">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3">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3">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3">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3">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3">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3">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3">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3">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3">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3">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3">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3">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3">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3">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3">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3">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3">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3">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3">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3">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3">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3">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3">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3">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3">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3">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3">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3">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3">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3">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3">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3">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3">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3">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3">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3">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3">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3">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3">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3">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3">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3">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3">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3">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3">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3">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3">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3">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3">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3">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3">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3">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3">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3">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3">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3">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3">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3">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3">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3">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3">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3">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3">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3">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3">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3">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3">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3">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3">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3">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3">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3">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3">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3">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3">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3">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3">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3">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3">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3">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3">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3">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3">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3">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3">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3">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3">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3">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3">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3">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3">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3">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3">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3">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3">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3">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3">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3">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3">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3">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3">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3">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3">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3">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3">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3">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3">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3">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3">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3">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3">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3">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3">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3">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3">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3">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3">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3">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3">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3">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3">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3">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3">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3">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3">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3">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3">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3">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3">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3">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3">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3">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3">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3">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3">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3">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3">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3">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3">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3">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3">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3">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3">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3">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3">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3">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3">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3">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3">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3">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3">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3">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3">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3">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3">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3">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3">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3">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3">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3">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3">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3">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3">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3">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3">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3">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3">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3">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3">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3">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3">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3">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3">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3">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3">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3">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3">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3">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3">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3">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3">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3">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3">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3">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3">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3">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3">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3">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3">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3">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3">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3">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3">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3">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3">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3">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3">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3">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3">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3">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3">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3">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3">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3">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3">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3">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3">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3">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3">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3">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3">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3">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3">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3">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3">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3">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3">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3">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3">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3">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3">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3">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3">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3">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3">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3">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3">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3">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3">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3">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3">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3">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3">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3">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3">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3">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3">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3">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3">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3">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3">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3">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3">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3">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3">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3">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3">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3">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3">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3">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3">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3">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3">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3">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3">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3">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3">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3">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3">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3">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3">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3">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3">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3">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3">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3">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3">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3">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3">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3">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3">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3">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3">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3">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3">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3">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3">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3">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3">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3">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3">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3">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3">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3">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3">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3">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3">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3">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3">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3">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3">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3">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3">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3">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3">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3">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3">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3">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3">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3">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3">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3">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3">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3">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3">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3">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3">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3">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3">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3">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3">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3">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3">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3">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3">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3">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3">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3">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3">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3">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3">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3">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3">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3">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3">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3">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3">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3">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3">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3">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3">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3">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3">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3">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3">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3">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3">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3">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3">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3">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3">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3">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3">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3">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3">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3">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3">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3">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3">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3">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3">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3">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3">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3">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3">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3">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3">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3">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3">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3">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3">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3">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3">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3">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3">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3">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3">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3">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3">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3">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3">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3">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3">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3">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3">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3">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3">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3">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3">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3">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3">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3">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3">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3">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3">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3">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3">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3">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3">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3">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3">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3">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3">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3">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3">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3">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3">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3">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3">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3">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3">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3">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3">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3">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3">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3">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3">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3">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3">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3">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3">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3">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3">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3">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3">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3">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3">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3">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3">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3">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3">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3">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3">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3">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3">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3">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3">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3">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3">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3">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3">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3">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3">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3">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3">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3">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3">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3">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3">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3">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3">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3">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3">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3">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3">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3">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3">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3">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3">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3">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3">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3">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3">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3">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3">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3">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3">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3">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3">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3">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3">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3">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3">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3">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3">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3">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3">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3">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3">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3">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3">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3">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3">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3">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3">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3">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3">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3">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3">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3">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3">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3">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3">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3">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3">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3">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3">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3">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3">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3">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3">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3">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3">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3">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3">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3">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3">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3">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3">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3">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3">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3">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3">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3">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3">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3">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3">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3">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3">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3">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3">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3">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3">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3">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3">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3">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3">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3">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3">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3">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3">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3">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3">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3">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3">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3">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3">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3">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3">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3">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3">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3">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3">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3">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3">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3">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3">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3">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3">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3">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3">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3">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3">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3">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3">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3">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3">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3">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3">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3">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3">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3">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3">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3">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3">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3">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3">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3">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3">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3">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3">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3">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3">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3">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3">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3">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3">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3">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3">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3">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3">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3">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3">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3">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3">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3">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3">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3">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3">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3">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3">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3">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3">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3">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3">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3">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3">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3">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3">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3">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3">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3">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3">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3">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3">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3">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3">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3">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3">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3">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3">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3">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3">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3">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3">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3">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3">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3">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3">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3">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3">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3">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3">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3">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3">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3">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3">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3">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3">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3">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3">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3">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3">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3">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3">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3">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3">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3">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3">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3">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3">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3">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3">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3">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3">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3">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3">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3">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3">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3">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3">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3">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3">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3">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3">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3">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3">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3">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3">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3">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3">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3">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3">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3">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3">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3">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3">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3">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3">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3">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3">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3">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3">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3">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3">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3">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3">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3">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3">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3">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3">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3">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3">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3">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3">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3">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3">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3">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3">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3">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3">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3">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3">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3">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3">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3">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3">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3">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3">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3">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3">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3">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3">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3">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3">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3">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3">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3">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3">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3">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3">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3">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3">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3">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3">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3">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3">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3">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3">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3">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3">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3">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3">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3">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3">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3">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3">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3">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3">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3">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3">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3">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3">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3">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3">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3">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3">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3">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3">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3">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3">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3">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3">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3">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3">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3">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3">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3">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3">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3">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3">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3">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3">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3">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3">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3">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3">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3">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3">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3">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3">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3">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3">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3">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3">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3">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3">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3">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3">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3">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3">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3">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3">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3">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3">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3">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3">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3">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3">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3">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3">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3">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3">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3">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3">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3">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3">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3">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3">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3">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3">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3">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3">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3">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3">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3">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3">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3">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3">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3">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3">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3">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3">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3">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3">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3">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3">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3">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3">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3">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3">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3">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3">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3">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3">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3">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3">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3">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3">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3">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3">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3">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3">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3">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3">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3">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3">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3">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3">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3">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3">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3">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3">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3">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3">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3">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3">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3">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3">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3">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3">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3">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3">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3">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3">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3">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3">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3">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3">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3">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3">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3">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3">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3">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3">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3">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3">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3">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3">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3">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3">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3">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3">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3">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3">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3">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3">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3">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3">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3">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3">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3">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3">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3">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3">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3">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3">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3">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3">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3">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3">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3">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3">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3">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3">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3">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3">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3">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3">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3">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3">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3">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3">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3">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3">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3">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3">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3">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3">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3">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3">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3">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3">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3">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3">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3">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3">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3">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3">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3">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3">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3">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3">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3">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3">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3">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3">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3">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3">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3">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3">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3">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3">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3">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3">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3">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3">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3">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3">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3">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3">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3">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3">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3">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3">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3">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3">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3">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3">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3">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3">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3">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3">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3">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3">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3">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3">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3">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3">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3">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3">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3">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3">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3">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3">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3">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3">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3">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3">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3">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3">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3">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3">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3">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3">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3">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3">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3">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3">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3">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3">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3">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3">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3">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3">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3">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3">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3">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3">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3">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3">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3">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3">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3">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3">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3">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3">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3">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3">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3">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3">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3">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3">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3">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3">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3">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3">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3">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3">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3">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3">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3">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3">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3">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3">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3">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3">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3">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3">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3">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3">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3">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3">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3">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3">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3">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3">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3">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3">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3">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3">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3">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3">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3">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3">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3">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3">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3">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3">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3">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3">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3">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3">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3">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3">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3">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3">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3">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3">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3">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3">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3">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3">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3">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3">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3">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3">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3">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3">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3">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3">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3">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3">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3">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3">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3">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3">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3">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3">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3">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3">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3">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3">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3">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3">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3">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3">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3">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3">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3">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3">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3">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3">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3">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3">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3">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3">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3">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3">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3">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3">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3">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3">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3">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3">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3">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3">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3">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3">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3">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3">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3">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3">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3">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3">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3">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3">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3">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3">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3">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3">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3">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3">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3">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3">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3">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3">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3">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3">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3">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3">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3">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3">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3">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3">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3">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3">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3">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3">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3">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3">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3">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3">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3">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3">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3">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3">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3">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3">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3">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3">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3">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3">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3">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3">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3">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3">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3">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3">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3">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3">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3">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3">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3">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3">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3">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3">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3">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3">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3">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3">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3">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3">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3">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3">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3">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3">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3">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3">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3">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3">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3">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3">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3">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3">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3">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3">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3">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3">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3">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3">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3">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3">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3">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3">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3">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3">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3">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3">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3">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3">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3">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3">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3">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3">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3">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3">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3">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3">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3">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3">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3">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3">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3">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3">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3">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3">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3">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3">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3">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3">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3">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3">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3">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3">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3">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3">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3">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3">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3">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3">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3">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3">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3">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3">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3">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3">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3">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3">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3">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3">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3">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3">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3">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3">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3">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3">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3">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3">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3">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3">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3">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3">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3">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3">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3">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3">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3">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3">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3">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3">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3">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3">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3">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3">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3">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3">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3">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3">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3">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3">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3">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3">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3">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3">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3">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3">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3">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3">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3">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3">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3">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3">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3">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3">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3">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3">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3">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3">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3">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3">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3">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3">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3">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3">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3">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3">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3">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3">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3">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3">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3">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3">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3">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3">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3">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3">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3">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3">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3">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3">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3">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3">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3">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3">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3">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3">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3">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3">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3">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3">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3">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3">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3">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3">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3">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3">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3">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3">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3">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3">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3">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3">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3">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3">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3">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3">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3">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3">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3">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3">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3">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3">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3">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3">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3">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3">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3">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3">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3">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3">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3">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3">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3">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3">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3">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3">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3">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3">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3">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3">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3">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3">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3">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3">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3">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3">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3">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3">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3">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3">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3">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3">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3">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3">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3">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3">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3">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3">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3">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3">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3">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3">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3">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3">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3">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3">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3">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3">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3">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3">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3">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3">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3">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3">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3">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3">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3">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3">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3">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3">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3">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3">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3">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3">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3">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3">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3">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3">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3">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3">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3">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3">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3">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3">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3">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3">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3">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3">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3">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3">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3">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3">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3">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3">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3">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3">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3">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3">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3">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3">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3">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3">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3">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3">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3">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3">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3">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3">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3">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3">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3">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3">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3">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3">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3">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3">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3">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3">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3">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3">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3">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3">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3">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3">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3">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3">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3">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3">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3">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3">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3">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3">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3">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3">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3">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3">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3">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3">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3">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3">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3">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3">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3">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3">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3">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3">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3">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3">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3">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3">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3">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3">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3">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3">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3">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3">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3">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3">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3">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3">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3">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3">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3">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3">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3">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3">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3">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3">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3">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3">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3">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3">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3">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3">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3">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3">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3">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3">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3">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3">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3">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3">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3">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3">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3">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3">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3">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3">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3">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3">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3">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3">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3">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3">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3">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3">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3">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3">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3">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3">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3">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3">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3">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3">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3">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3">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3">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3">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3">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3">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3">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3">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3">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3">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3">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3">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3">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3">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3">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3">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3">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3">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3">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3">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3">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3">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3">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3">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3">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3">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3">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3">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3">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3">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3">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3">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3">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3">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3">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3">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3">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3">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3">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3">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3">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3">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3">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3">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3">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3">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3">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3">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3">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3">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3">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3">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3">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3">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3">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3">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3">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3">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3">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3">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3">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3">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3">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3">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3">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3">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3">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3">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3">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3">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3">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3">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3">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3">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3">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3">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3">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3">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3">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3">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3">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3">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3">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3">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3">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3">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3">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3">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3">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3">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3">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3">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3">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3">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3">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3">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3">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3">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3">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3">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3">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3">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3">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3">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3">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3">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3">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3">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3">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3">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3">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3">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3">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3">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3">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3">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3">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3">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3">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3">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3">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3">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3">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3">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3">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3">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3">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3">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3">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3">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3">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3">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3">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3">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3">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3">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3">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3">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3">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3">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3">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3">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3">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3">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3">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3">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3">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3">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3">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3">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3">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3">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3">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3">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3">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3">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3">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3">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3">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3">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3">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3">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3">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3">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3">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3">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3">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3">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3">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3">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3">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3">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3">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3">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3">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3">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3">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3">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3">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3">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3">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3">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3">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3">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3">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3">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3">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3">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3">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3">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3">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3">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3">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3">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3">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3">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3">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3">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3">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3">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3">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3">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3">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3">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3">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3">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3">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3">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3">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3">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3">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3">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3">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3">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3">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3">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3">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3">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3">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3">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3">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3">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3">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3">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3">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3">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3">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3">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3">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3">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3">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3">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3">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3">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3">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3">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3">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3">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3">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3">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3">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3">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3">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3">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3">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3">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3">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3">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3">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3">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3">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3">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3">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3">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3">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3">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3">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3">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3">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3">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3">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3">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3">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3">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3">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3">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3">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3">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3">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3">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3">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3">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3">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3">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3">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3">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3">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3">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3">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3">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3">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3">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3">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3">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3">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3">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3">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3">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3">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3">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3">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3">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3">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3">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3">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3">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3">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3">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3">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3">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3">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3">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3">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3">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3">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3">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3">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3">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3">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3">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3">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3">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3">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3">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3">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3">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3">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3">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3">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3">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3">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3">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3">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3">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3">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3">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3">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3">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3">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3">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3">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3">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3">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3">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3">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3">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3">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3">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3">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3">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3">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3">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3">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3">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3">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3">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3">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3">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3">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3">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3">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3">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3">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3">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3">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3">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3">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3">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3">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3">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3">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3">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3">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3">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3">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3">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3">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3">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3">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3">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3">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3">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3">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3">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3">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3">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3">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3">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3">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3">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3">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3">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3">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3">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3">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3">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3">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3">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3">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3">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3">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3">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3">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3">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3">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3">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3">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3">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3">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3">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3">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3">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3">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3">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3">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3">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3">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3">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3">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3">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3">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3">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3">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3">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3">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3">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3">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3">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3">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3">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3">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3">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3">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3">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3">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3">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3">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3">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3">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3">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3">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3">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3">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3">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3">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3">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3">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3">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3">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3">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3">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3">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3">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3">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3">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3">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3">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3">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3">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3">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3">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3">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3">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3">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3">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3">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3">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3">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3">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3">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3">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3">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3">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3">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3">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3">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3">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3">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3">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3">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3">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3">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3">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3">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3">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3">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3">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3">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3">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3">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3">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3">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3">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3">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3">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3">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3">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3">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3">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3">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3">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3">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3">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3">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3">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3">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3">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3">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3">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3">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3">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3">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3">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3">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3">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3">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3">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3">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3">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3">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3">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3">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3">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3">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3">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3">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3">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3">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3">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3">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3">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3">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3">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3">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3">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3">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3">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3">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3">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3">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3">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3">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3">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3">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3">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3">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3">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3">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3">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3">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3">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3">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3">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3">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3">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3">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3">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3">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3">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3">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3">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3">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3">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3">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3">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3">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3">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3">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3">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3">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3">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3">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3">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3">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3">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3">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3">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3">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3">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3">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3">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3">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3">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3">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3">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3">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3">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3">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3">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3">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3">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3">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3">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3">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3">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3">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3">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3">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3">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3">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3">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3">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3">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3">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3">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3">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3">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3">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3">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3">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3">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3">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3">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3">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3">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3">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3">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3">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3">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3">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3">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3">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3">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3">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3">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3">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3">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3">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3">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3">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3">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3">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3">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3">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3">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3">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3">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3">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3">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3">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3">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3">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3">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3">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3">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3">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3">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3">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3">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3">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3">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3">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3">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3">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3">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3">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3">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3">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3">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3">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3">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3">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3">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3">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3">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3">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3">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3">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3">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3">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3">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3">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3">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3">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3">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3">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3">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3">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3">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3">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3">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3">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3">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3">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3">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3">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3">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3">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3">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3">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3">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3">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3">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3">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3">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3">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3">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3">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3">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3">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3">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3">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3">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3">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3">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3">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3">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3">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3">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3">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3">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3">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3">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3">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3">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3">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3">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3">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3">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3">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3">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3">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3">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3">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3">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3">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3">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3">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3">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3">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3">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3">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3">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3">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3">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3">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3">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3">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3">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3">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3">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3">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3">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3">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3">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3">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3">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3">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3">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3">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3">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3">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3">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3">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3">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3">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3">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3">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3">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3">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3">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3">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3">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3">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3">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3">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3">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3">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3">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3">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3">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3">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3">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3">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3">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3">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3">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3">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3">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3">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3">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3">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3">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3">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3">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3">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3">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3">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3">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3">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3">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3">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3">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3">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3">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3">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3">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3">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3">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3">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3">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3">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3">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3">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3">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3">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3">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3">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3">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3">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3">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3">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3">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3">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3">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3">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3">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3">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3">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3">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3">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3">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3">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3">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3">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3">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3">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3">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3">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3">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3">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3">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3">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3">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3">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3">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3">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3">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3">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3">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3">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3">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3">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3">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3">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3">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3">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3">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3">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3">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3">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3">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3">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3">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3">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3">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3">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3">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3">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3">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3">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3">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3">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3">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3">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3">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3">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3">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3">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3">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3">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3">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3">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3">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3">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3">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3">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3">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3">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3">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3">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3">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3">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3">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3">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3">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3">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3">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3">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3">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3">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3">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3">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3">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3">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3">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3">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3">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3">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3">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3">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3">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3">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3">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3">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3">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3">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3">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3">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3">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3">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3">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3">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3">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3">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3">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3">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3">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3">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3">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3">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3">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3">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3">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3">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3">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3">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3">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3">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3">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3">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3">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3">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3">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3">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3">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3">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3">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3">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3">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3">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3">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3">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3">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3">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3">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3">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3">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3">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3">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3">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3">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3">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3">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3">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3">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3">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3">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3">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3">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3">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3">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3">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3">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3">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3">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3">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3">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3">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3">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3">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3">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3">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3">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3">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3">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3">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3">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3">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3">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3">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3">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3">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3">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3">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3">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3">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3">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3">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3">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3">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3">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3">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3">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3">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3">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3">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3">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3">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3">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3">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3">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3">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3">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3">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3">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3">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3">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3">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3">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3">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3">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3">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3">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3">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3">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3">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3">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3">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3">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3">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3">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3">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3">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3">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3">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3">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3">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3">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3">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3">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3">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3">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3">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3">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3">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3">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3">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3">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3">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3">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3">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3">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3">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3">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3">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3">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3">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3">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3">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3">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3">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3">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3">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3">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3">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3">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3">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3">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3">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3">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3">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3">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3">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3">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3">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3">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3">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3">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3">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3">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3">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3">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3">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3">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3">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3">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3">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3">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3">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3">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3">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3">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3">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3">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3">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3">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3">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3">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3">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3">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3">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3">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3">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3">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3">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3">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3">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3">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3">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3">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3">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3">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3">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3">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3">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3">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3">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3">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3">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3">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3">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3">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3">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3">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3">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3">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3">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3">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3">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3">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3">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3">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3">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3">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3">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3">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3">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3">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3">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3">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3">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3">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3">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3">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3">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3">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3">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3">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3">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3">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3">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3">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3">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3">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3">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3">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3">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3">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3">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3">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3">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3">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3">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3">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3">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3">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3">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3">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3">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3">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3">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3">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3">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3">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3">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3">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3">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3">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3">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3">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3">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3">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3">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3">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3">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3">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3">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3">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3">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3">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3">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3">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3">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3">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3">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3">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3">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3">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3">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3">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3">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3">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3">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3">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3">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3">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3">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3">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3">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3">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3">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3">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3">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3">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3">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3">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3">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3">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3">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3">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3">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3">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3">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3">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3">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3">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3">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3">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3">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3">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3">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3">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3">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3">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3">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3">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3">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3">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3">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3">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3">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3">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3">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3">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3">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3">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3">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3">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3">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3">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3">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3">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3">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3">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3">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3">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3">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3">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3">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3">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3">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3">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3">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3">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3">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3">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3">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3">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3">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3">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3">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3">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3">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3">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3">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3">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3">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3">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3">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3">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3">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3">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3">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3">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3">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3">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3">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3">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3">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3">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3">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3">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3">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3">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3">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3">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3">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3">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3">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3">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3">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3">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3">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3">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3">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3">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3">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3">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3">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3">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3">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3">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3">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3">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3">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3">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3">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3">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3">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3">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3">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3">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3">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3">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3">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3">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3">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3">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3">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3">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3">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3">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3">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3">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3">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3">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3">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3">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3">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3">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3">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3">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3">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3">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3">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3">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3">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3">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3">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3">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3">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3">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3">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3">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3">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3">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3">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3">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3">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3">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3">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3">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3">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3">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3">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3">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3">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3">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3">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3">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3">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3">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3">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3">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3">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3">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3">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3">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3">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3">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3">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3">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3">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3">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3">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3">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3">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3">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3">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3">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3">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2026-06-30T10:18:37Z</dcterms:modified>
</cp:coreProperties>
</file>