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3B5DA836-54EB-40FC-B2BD-F3652B70C6A7}"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l="1"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<sst xmlns="http://schemas.openxmlformats.org/spreadsheetml/2006/main" count="3362" uniqueCount="655">
  <si>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</si>
  <si>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</si>
  <si>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</si>
  <si>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</si>
  <si>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</si>
  <si>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</si>
  <si>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</si>
  <si>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</si>
  <si>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</si>
  <si>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</si>
  <si>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</si>
  <si>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</si>
  <si>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</si>
  <si>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</si>
  <si>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</si>
  <si>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</si>
  <si>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</si>
  <si>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</si>
  <si>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</si>
  <si>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</si>
  <si>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</si>
  <si>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</si>
  <si>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</si>
  <si>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</si>
  <si>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</si>
  <si>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</si>
  <si>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</si>
  <si>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</si>
  <si>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</si>
  <si>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</si>
  <si>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</si>
  <si>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</si>
  <si>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</si>
  <si>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</si>
  <si>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</si>
  <si>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</si>
  <si>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</si>
  <si>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</si>
  <si>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</si>
  <si>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</si>
  <si>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</si>
  <si>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</si>
  <si>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</si>
  <si>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</si>
  <si>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</si>
  <si>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</si>
  <si>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</si>
  <si>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</si>
  <si>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</si>
  <si>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</si>
  <si>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</si>
  <si>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</si>
  <si>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</si>
  <si>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</si>
  <si>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</si>
  <si>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</si>
  <si>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</si>
  <si>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</si>
  <si>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</si>
  <si>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</si>
  <si>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</si>
  <si>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</si>
  <si>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</si>
  <si>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</si>
  <si>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</si>
  <si>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</si>
  <si>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</si>
  <si>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</si>
  <si>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</si>
  <si>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</si>
  <si>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</si>
  <si>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</si>
  <si>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</si>
  <si>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</si>
  <si>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</si>
  <si>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</si>
  <si>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</si>
  <si>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</si>
  <si>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</si>
  <si>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</si>
  <si>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</si>
  <si>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</si>
  <si>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</si>
  <si>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</si>
  <si>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</si>
  <si>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</si>
  <si>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</si>
  <si>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</si>
  <si>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</si>
  <si>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</si>
  <si>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</si>
  <si>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</si>
  <si>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</si>
  <si>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</si>
  <si>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</si>
  <si>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</si>
  <si>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</si>
  <si>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</si>
  <si>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</si>
  <si>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</si>
  <si>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</si>
  <si>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</si>
  <si>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</si>
  <si>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</si>
  <si>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</si>
  <si>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</si>
  <si>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</si>
  <si>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</si>
  <si>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</si>
  <si>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</si>
  <si>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</si>
  <si>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</si>
  <si>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</si>
  <si>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</si>
  <si>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</si>
  <si>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</si>
  <si>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</si>
  <si>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</si>
  <si>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</si>
  <si>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</si>
  <si>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</si>
  <si>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</si>
  <si>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</si>
  <si>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</si>
  <si>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</si>
  <si>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</si>
  <si>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</si>
  <si>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</si>
  <si>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</si>
  <si>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</si>
  <si>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</si>
  <si>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</si>
  <si>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</si>
  <si>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</si>
  <si>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</si>
  <si>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</si>
  <si>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</si>
  <si>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</si>
  <si>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</si>
  <si>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</si>
  <si>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</si>
  <si>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</si>
  <si>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</si>
  <si>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</si>
  <si>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</si>
  <si>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</si>
  <si>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</si>
  <si>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</si>
  <si>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</si>
  <si>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</si>
  <si>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</si>
  <si>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</si>
  <si>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</si>
  <si>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</si>
  <si>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</si>
  <si>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</si>
  <si>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</si>
  <si>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</si>
  <si>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</si>
  <si>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</si>
  <si>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</si>
  <si>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</si>
  <si>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</si>
  <si>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</si>
  <si>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</si>
  <si>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</si>
  <si>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</si>
  <si>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</si>
  <si>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</si>
  <si>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</si>
  <si>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</si>
  <si>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</si>
  <si>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</si>
  <si>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</si>
  <si>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</si>
  <si>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</si>
  <si>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</si>
  <si>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</si>
  <si>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</si>
  <si>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</si>
  <si>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</si>
  <si>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</si>
  <si>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</si>
  <si>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</si>
  <si>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</si>
  <si>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</si>
  <si>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</si>
  <si>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</si>
  <si>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</si>
  <si>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</si>
  <si>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</si>
  <si>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</si>
  <si>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</si>
  <si>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</si>
  <si>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</si>
  <si>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</si>
  <si>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</si>
  <si>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</si>
  <si>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</si>
  <si>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</si>
  <si>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</si>
  <si>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</si>
  <si>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</si>
  <si>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</si>
  <si>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</si>
  <si>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</si>
  <si>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</si>
  <si>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</si>
  <si>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</si>
  <si>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</si>
  <si>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</si>
  <si>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</si>
  <si>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</si>
  <si>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</si>
  <si>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</si>
  <si>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</si>
  <si>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</si>
  <si>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</si>
  <si>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</si>
  <si>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</si>
  <si>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</si>
  <si>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</si>
  <si>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</si>
  <si>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</si>
  <si>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</si>
  <si>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</si>
  <si>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</si>
  <si>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</si>
  <si>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</si>
  <si>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</si>
  <si>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</si>
  <si>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</si>
  <si>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</si>
  <si>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</si>
  <si>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</si>
  <si>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</si>
  <si>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</si>
  <si>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</si>
  <si>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</si>
  <si>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</si>
  <si>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</si>
  <si>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</si>
  <si>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</si>
  <si>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</si>
  <si>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</si>
  <si>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</si>
  <si>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</si>
  <si>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</si>
  <si>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</si>
  <si>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</si>
  <si>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</si>
  <si>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Jaipur</t>
  </si>
  <si>
    <t>Sikar</t>
  </si>
  <si>
    <t>Kekri</t>
  </si>
  <si>
    <t>RJ3217</t>
  </si>
  <si>
    <t>SF0091312</t>
  </si>
  <si>
    <t>Lokesh Gurjar</t>
  </si>
  <si>
    <t>Chetana</t>
  </si>
  <si>
    <t>OBC</t>
  </si>
  <si>
    <t>HINDU</t>
  </si>
  <si>
    <t>Agriculture &amp; Farming</t>
  </si>
  <si>
    <t>Fri</t>
  </si>
  <si>
    <t>1</t>
  </si>
  <si>
    <t>ST</t>
  </si>
  <si>
    <t>SAWAR</t>
  </si>
  <si>
    <t>SC</t>
  </si>
  <si>
    <t>Tue</t>
  </si>
  <si>
    <t>Wed</t>
  </si>
  <si>
    <t>Thu</t>
  </si>
  <si>
    <t>MAMTA DEVI</t>
  </si>
  <si>
    <t>MANRAJ</t>
  </si>
  <si>
    <t>SAWAR C3</t>
  </si>
  <si>
    <t>SAWAR C3 Rinku1</t>
  </si>
  <si>
    <t>GEETA DEVI</t>
  </si>
  <si>
    <t>MUSLIM</t>
  </si>
  <si>
    <t>BC</t>
  </si>
  <si>
    <t>INDRA DEVI</t>
  </si>
  <si>
    <t>SAMPATI DEVI</t>
  </si>
  <si>
    <t>GENERAL</t>
  </si>
  <si>
    <t>SITA DEVI</t>
  </si>
  <si>
    <t>LALI DEVI</t>
  </si>
  <si>
    <t>WED</t>
  </si>
  <si>
    <t>Animal Husbandry &amp; Poultry</t>
  </si>
  <si>
    <t>MAYA DEVI</t>
  </si>
  <si>
    <t>SOHANI DEVI</t>
  </si>
  <si>
    <t>Irrigation</t>
  </si>
  <si>
    <t>NANDU DEVI</t>
  </si>
  <si>
    <t>HANSA DEVI</t>
  </si>
  <si>
    <t>Deoli</t>
  </si>
  <si>
    <t>Deoli C1</t>
  </si>
  <si>
    <t>Deoli C1 G3</t>
  </si>
  <si>
    <t>SSF2989691</t>
  </si>
  <si>
    <t>LILA</t>
  </si>
  <si>
    <t>24-Nov-2022</t>
  </si>
  <si>
    <t>KIRAN DEVI</t>
  </si>
  <si>
    <t>SSF2991526</t>
  </si>
  <si>
    <t xml:space="preserve">KAMALA DEVI </t>
  </si>
  <si>
    <t>13-Dec-2022</t>
  </si>
  <si>
    <t>SSF2994630</t>
  </si>
  <si>
    <t>25-Nov-2022</t>
  </si>
  <si>
    <t>MANBHAR DEVI</t>
  </si>
  <si>
    <t>NERAJ DEVI</t>
  </si>
  <si>
    <t>0</t>
  </si>
  <si>
    <t>Bhasoo</t>
  </si>
  <si>
    <t>Bhasoo C2</t>
  </si>
  <si>
    <t>Bhasoo C2 G5</t>
  </si>
  <si>
    <t>SSF3164724</t>
  </si>
  <si>
    <t>MEVA DEVI</t>
  </si>
  <si>
    <t>06-Jan-2023</t>
  </si>
  <si>
    <t>SOBHAG DEVI</t>
  </si>
  <si>
    <t>SSF3438501</t>
  </si>
  <si>
    <t>23-Feb-2023</t>
  </si>
  <si>
    <t>24-Feb-2023</t>
  </si>
  <si>
    <t>SSF3460921</t>
  </si>
  <si>
    <t>PRIYANKA BAIRWA</t>
  </si>
  <si>
    <t>04-Mar-2023</t>
  </si>
  <si>
    <t>Bhasoo C2 G2</t>
  </si>
  <si>
    <t>SSF3505549</t>
  </si>
  <si>
    <t>BADAM DEVI BAIRWA</t>
  </si>
  <si>
    <t>SSF3505586</t>
  </si>
  <si>
    <t>REKHA DEVI</t>
  </si>
  <si>
    <t>SSF3505594</t>
  </si>
  <si>
    <t>KESAR DEVI BAIRWA</t>
  </si>
  <si>
    <t>Deoli C1 G1</t>
  </si>
  <si>
    <t>SSF3515120</t>
  </si>
  <si>
    <t xml:space="preserve">MISHRI DEVI MEENA </t>
  </si>
  <si>
    <t>10-Mar-2023</t>
  </si>
  <si>
    <t>20-Mar-2023</t>
  </si>
  <si>
    <t>11-Mar-2023</t>
  </si>
  <si>
    <t>SSF3532910</t>
  </si>
  <si>
    <t>SANTARA DEVI</t>
  </si>
  <si>
    <t>2</t>
  </si>
  <si>
    <t>SSF3161472</t>
  </si>
  <si>
    <t>18-Mar-2023</t>
  </si>
  <si>
    <t>SSF3594411</t>
  </si>
  <si>
    <t>Bhasoo C2 G1</t>
  </si>
  <si>
    <t>SSF3610185</t>
  </si>
  <si>
    <t xml:space="preserve">SITA </t>
  </si>
  <si>
    <t>22-Mar-2023</t>
  </si>
  <si>
    <t>Deoli C1 G2</t>
  </si>
  <si>
    <t>SSF3642917</t>
  </si>
  <si>
    <t>MANBHAR DEVI SAHU</t>
  </si>
  <si>
    <t>25-Mar-2023</t>
  </si>
  <si>
    <t>SSF3642918</t>
  </si>
  <si>
    <t>KANTA DEVI PANCHAL</t>
  </si>
  <si>
    <t>SSF3759874</t>
  </si>
  <si>
    <t>SAPNA KHATEEK</t>
  </si>
  <si>
    <t>18-Apr-2023</t>
  </si>
  <si>
    <t>Unnati</t>
  </si>
  <si>
    <t>SSF3781044</t>
  </si>
  <si>
    <t>SITARA BANUD</t>
  </si>
  <si>
    <t>24-Apr-2023</t>
  </si>
  <si>
    <t>KAMLESH DEVI</t>
  </si>
  <si>
    <t>SSF3885080</t>
  </si>
  <si>
    <t>VIMLA DEVI</t>
  </si>
  <si>
    <t>23-May-2023</t>
  </si>
  <si>
    <t>SAWAR C20</t>
  </si>
  <si>
    <t>SAWAR C20 nasarin Banu1</t>
  </si>
  <si>
    <t>SSF3896662</t>
  </si>
  <si>
    <t>SSF3896669</t>
  </si>
  <si>
    <t xml:space="preserve">SAHANAJ BANO </t>
  </si>
  <si>
    <t>SSF3896671</t>
  </si>
  <si>
    <t>SHABANA BANO</t>
  </si>
  <si>
    <t>KALI DEVI</t>
  </si>
  <si>
    <t>03-Jun-2023</t>
  </si>
  <si>
    <t>SSF3913091</t>
  </si>
  <si>
    <t>ANITA</t>
  </si>
  <si>
    <t>31-May-2023</t>
  </si>
  <si>
    <t>Bhasoo C2 G3</t>
  </si>
  <si>
    <t>SSF3933541</t>
  </si>
  <si>
    <t>13-Jun-2023</t>
  </si>
  <si>
    <t>16-Jun-2023</t>
  </si>
  <si>
    <t>SSF3954735</t>
  </si>
  <si>
    <t>RAJ KUMARI BALAI</t>
  </si>
  <si>
    <t>SSF3970923</t>
  </si>
  <si>
    <t>SURJA DEVI</t>
  </si>
  <si>
    <t>21-Jun-2023</t>
  </si>
  <si>
    <t>NASIM BANU</t>
  </si>
  <si>
    <t>SSF4007911</t>
  </si>
  <si>
    <t>SANDHYA DEVI</t>
  </si>
  <si>
    <t>03-Jul-2023</t>
  </si>
  <si>
    <t>Bhasoo C2 G6</t>
  </si>
  <si>
    <t>SSF4092234</t>
  </si>
  <si>
    <t>HARKU DEVI</t>
  </si>
  <si>
    <t>14-Jul-2023</t>
  </si>
  <si>
    <t>SSF4092259</t>
  </si>
  <si>
    <t>KISMAT MEENA</t>
  </si>
  <si>
    <t>SSF4092274</t>
  </si>
  <si>
    <t>SURATA DEVI MEENA</t>
  </si>
  <si>
    <t>SSF4139100</t>
  </si>
  <si>
    <t>17-Jul-2023</t>
  </si>
  <si>
    <t>SUMITRA DEVI</t>
  </si>
  <si>
    <t>03-Aug-2023</t>
  </si>
  <si>
    <t>22-Aug-2023</t>
  </si>
  <si>
    <t>SSF4325116</t>
  </si>
  <si>
    <t>SAMMA BANO</t>
  </si>
  <si>
    <t>08-Sep-2023</t>
  </si>
  <si>
    <t>PRIYA</t>
  </si>
  <si>
    <t>28-Sep-2023</t>
  </si>
  <si>
    <t>SSF4629790</t>
  </si>
  <si>
    <t>SSF3515132</t>
  </si>
  <si>
    <t>MANA DEVI</t>
  </si>
  <si>
    <t>SAWAR C3 kisna 111</t>
  </si>
  <si>
    <t>SSF4769370</t>
  </si>
  <si>
    <t>28-Oct-2023</t>
  </si>
  <si>
    <t>07-Nov-2023</t>
  </si>
  <si>
    <t>3</t>
  </si>
  <si>
    <t>MANGI DEVI</t>
  </si>
  <si>
    <t>26-Dec-2023</t>
  </si>
  <si>
    <t>05-Dec-2023</t>
  </si>
  <si>
    <t>08-Dec-2023</t>
  </si>
  <si>
    <t>11-Dec-2023</t>
  </si>
  <si>
    <t>09-Dec-2023</t>
  </si>
  <si>
    <t>SSF3531626</t>
  </si>
  <si>
    <t>HANSA DEVI BAIRWA</t>
  </si>
  <si>
    <t>SSF3438640</t>
  </si>
  <si>
    <t>14-Dec-2023</t>
  </si>
  <si>
    <t>Bhasoo C2 G4</t>
  </si>
  <si>
    <t>SSF3438500</t>
  </si>
  <si>
    <t>13-Dec-2023</t>
  </si>
  <si>
    <t>SAWAR C3 Rekha1</t>
  </si>
  <si>
    <t>SSF2396112</t>
  </si>
  <si>
    <t xml:space="preserve">REKHA GAVARIYA </t>
  </si>
  <si>
    <t>16-Dec-2023</t>
  </si>
  <si>
    <t>19-Dec-2023</t>
  </si>
  <si>
    <t>27-Dec-2023</t>
  </si>
  <si>
    <t>12-Jan-2024</t>
  </si>
  <si>
    <t>08-Jan-2024</t>
  </si>
  <si>
    <t>30-Dec-2023</t>
  </si>
  <si>
    <t>SSF2994632</t>
  </si>
  <si>
    <t>BABEETA MEENA</t>
  </si>
  <si>
    <t>SSF3578510</t>
  </si>
  <si>
    <t>SSF3505569</t>
  </si>
  <si>
    <t>PREM DEVI BAIRWA</t>
  </si>
  <si>
    <t>10-Jan-2024</t>
  </si>
  <si>
    <t>SSF2396110</t>
  </si>
  <si>
    <t>SSF5178965</t>
  </si>
  <si>
    <t>LALI GURJAR</t>
  </si>
  <si>
    <t>SSF3104905</t>
  </si>
  <si>
    <t>04-Jan-2024</t>
  </si>
  <si>
    <t>SSF5219449</t>
  </si>
  <si>
    <t>VINITA KUMARI SEN</t>
  </si>
  <si>
    <t>SSF4585654</t>
  </si>
  <si>
    <t>SSF2396111</t>
  </si>
  <si>
    <t>GUDIYA</t>
  </si>
  <si>
    <t>15-Feb-2024</t>
  </si>
  <si>
    <t>23-Feb-2024</t>
  </si>
  <si>
    <t>14-Feb-2024</t>
  </si>
  <si>
    <t>SSF2547603</t>
  </si>
  <si>
    <t>AARTI DEVI</t>
  </si>
  <si>
    <t>22-Jan-2024</t>
  </si>
  <si>
    <t>21-Feb-2024</t>
  </si>
  <si>
    <t>28-Mar-2024</t>
  </si>
  <si>
    <t>SSF3625649</t>
  </si>
  <si>
    <t>MANJU LAXKAR</t>
  </si>
  <si>
    <t>23-Mar-2024</t>
  </si>
  <si>
    <t>01-Feb-2024</t>
  </si>
  <si>
    <t>09-Feb-2024</t>
  </si>
  <si>
    <t>SSF2991678</t>
  </si>
  <si>
    <t>SSF3455319</t>
  </si>
  <si>
    <t xml:space="preserve">MANRAJ </t>
  </si>
  <si>
    <t>SSF3448981</t>
  </si>
  <si>
    <t>31-Mar-2024</t>
  </si>
  <si>
    <t>SSF3531663</t>
  </si>
  <si>
    <t>SSF3896668</t>
  </si>
  <si>
    <t>SSF2587948</t>
  </si>
  <si>
    <t>SSF3789713</t>
  </si>
  <si>
    <t>20-Mar-2024</t>
  </si>
  <si>
    <t>SSF3532911</t>
  </si>
  <si>
    <t>SEEMA KUMARI</t>
  </si>
  <si>
    <t>21-Mar-2024</t>
  </si>
  <si>
    <t>SSF3489720</t>
  </si>
  <si>
    <t xml:space="preserve">KISMAT BEGAM </t>
  </si>
  <si>
    <t>SSF3816147</t>
  </si>
  <si>
    <t>MRS SONA</t>
  </si>
  <si>
    <t>SSF3032646</t>
  </si>
  <si>
    <t>GUDDI BEGAM</t>
  </si>
  <si>
    <t>SSF3368792</t>
  </si>
  <si>
    <t>JOSNA RAJVANSHI</t>
  </si>
  <si>
    <t>SSF5610879</t>
  </si>
  <si>
    <t>ANISA BANU</t>
  </si>
  <si>
    <t>09-Mar-2024</t>
  </si>
  <si>
    <t>01-May-2024</t>
  </si>
  <si>
    <t>01-Apr-2024</t>
  </si>
  <si>
    <t>SSF3391890</t>
  </si>
  <si>
    <t>SANTOSH DEVI DHOLI</t>
  </si>
  <si>
    <t>SSF3371071</t>
  </si>
  <si>
    <t>30-May-2024</t>
  </si>
  <si>
    <t>01-Jun-2024</t>
  </si>
  <si>
    <t>11-May-2024</t>
  </si>
  <si>
    <t>SSF3917453</t>
  </si>
  <si>
    <t>04-Jun-2024</t>
  </si>
  <si>
    <t>SSF3900521</t>
  </si>
  <si>
    <t>SANTRA DEVI KEER</t>
  </si>
  <si>
    <t>SSF3352432</t>
  </si>
  <si>
    <t>MANNI BEGAM</t>
  </si>
  <si>
    <t>LAXMI SAHU</t>
  </si>
  <si>
    <t>SSF2612876</t>
  </si>
  <si>
    <t xml:space="preserve">LALITA DEVI </t>
  </si>
  <si>
    <t>SSF2599578</t>
  </si>
  <si>
    <t xml:space="preserve">SEEMA DEVI </t>
  </si>
  <si>
    <t>07-Jun-2024</t>
  </si>
  <si>
    <t>SSF3766157</t>
  </si>
  <si>
    <t>MRS SITA</t>
  </si>
  <si>
    <t>01-Jul-2024</t>
  </si>
  <si>
    <t>30-Sep-2024</t>
  </si>
  <si>
    <t>01-Sep-2024</t>
  </si>
  <si>
    <t>DABAR DOOMBA</t>
  </si>
  <si>
    <t>DABAR DOOMBA C1</t>
  </si>
  <si>
    <t>Bhasoo santosh Dholi 9784388779 C1 G9</t>
  </si>
  <si>
    <t>SSF3164669</t>
  </si>
  <si>
    <t xml:space="preserve">PARWATI DEVI DHOLI </t>
  </si>
  <si>
    <t>Bhasoo Manraj bheel G2 C1 G10</t>
  </si>
  <si>
    <t>SSF3448980</t>
  </si>
  <si>
    <t>BHULA DEVI</t>
  </si>
  <si>
    <t>01-Oct-2024</t>
  </si>
  <si>
    <t>SSF3793583</t>
  </si>
  <si>
    <t>01-Nov-2024</t>
  </si>
  <si>
    <t>SSF3161480</t>
  </si>
  <si>
    <t>MAMATA DEVI KHATIK</t>
  </si>
  <si>
    <t>18-Oct-2024</t>
  </si>
  <si>
    <t>Bhasoo Sobhag Dholi 9784475903 C1 G8</t>
  </si>
  <si>
    <t>SSF3892170</t>
  </si>
  <si>
    <t>NIRMA DEVI</t>
  </si>
  <si>
    <t>SSF3164671</t>
  </si>
  <si>
    <t>POOJA BAIRWA</t>
  </si>
  <si>
    <t>SSF3759734</t>
  </si>
  <si>
    <t>SSF3594412</t>
  </si>
  <si>
    <t>22-Nov-2024</t>
  </si>
  <si>
    <t>11-Nov-2024</t>
  </si>
  <si>
    <t>18-Nov-2024</t>
  </si>
  <si>
    <t>SSF3789714</t>
  </si>
  <si>
    <t>KAMALA DEVI BAIRWA</t>
  </si>
  <si>
    <t>SSF3438499</t>
  </si>
  <si>
    <t>KAMLA DEVI BHIL</t>
  </si>
  <si>
    <t>SSF3892169</t>
  </si>
  <si>
    <t>SSF2994631</t>
  </si>
  <si>
    <t>RAJNTA DEVI</t>
  </si>
  <si>
    <t>3 Yrs</t>
  </si>
  <si>
    <t>&gt; 2 to 4 Years</t>
  </si>
  <si>
    <t>Open</t>
  </si>
  <si>
    <t>2 Yrs</t>
  </si>
  <si>
    <t>29 Apr 2022</t>
  </si>
  <si>
    <t>26-Apr-2024</t>
  </si>
  <si>
    <t>23-Apr-2024</t>
  </si>
  <si>
    <t>01-Aug-2024</t>
  </si>
  <si>
    <t>11 Oct 2022</t>
  </si>
  <si>
    <t>&lt;= 2 Years</t>
  </si>
  <si>
    <t>09-Jan-2023</t>
  </si>
  <si>
    <t>24 Nov 2022</t>
  </si>
  <si>
    <t>13 Dec 2022</t>
  </si>
  <si>
    <t>09-Feb-2023</t>
  </si>
  <si>
    <t>25 Nov 2022</t>
  </si>
  <si>
    <t>04-Feb-2025</t>
  </si>
  <si>
    <t>24 Dec 2022</t>
  </si>
  <si>
    <t>06 Jan 2023</t>
  </si>
  <si>
    <t>03-Mar-2023</t>
  </si>
  <si>
    <t>03-May-2025</t>
  </si>
  <si>
    <t>07-Jan-2025</t>
  </si>
  <si>
    <t>09-Jun-2023</t>
  </si>
  <si>
    <t>09-Apr-2023</t>
  </si>
  <si>
    <t>13 Feb 2023</t>
  </si>
  <si>
    <t>03-Apr-2023</t>
  </si>
  <si>
    <t>10 Feb 2023</t>
  </si>
  <si>
    <t>16 Feb 2023</t>
  </si>
  <si>
    <t>23 Feb 2023</t>
  </si>
  <si>
    <t>03-Mar-2025</t>
  </si>
  <si>
    <t>24 Feb 2023</t>
  </si>
  <si>
    <t>06-Mar-2025</t>
  </si>
  <si>
    <t>01 Mar 2023</t>
  </si>
  <si>
    <t>04 Mar 2023</t>
  </si>
  <si>
    <t>17-Mar-2025</t>
  </si>
  <si>
    <t>03-May-2023</t>
  </si>
  <si>
    <t>10 Mar 2023</t>
  </si>
  <si>
    <t>20 Mar 2023</t>
  </si>
  <si>
    <t>11 Mar 2023</t>
  </si>
  <si>
    <t>07-May-2023</t>
  </si>
  <si>
    <t>17 Mar 2023</t>
  </si>
  <si>
    <t>18 Mar 2023</t>
  </si>
  <si>
    <t>22 Mar 2023</t>
  </si>
  <si>
    <t>23 Mar 2023</t>
  </si>
  <si>
    <t>24 Mar 2023</t>
  </si>
  <si>
    <t>25 Mar 2023</t>
  </si>
  <si>
    <t>1 Yrs</t>
  </si>
  <si>
    <t>06-May-2025</t>
  </si>
  <si>
    <t>07-May-2025</t>
  </si>
  <si>
    <t>18 Apr 2023</t>
  </si>
  <si>
    <t>24 Apr 2023</t>
  </si>
  <si>
    <t>29 Apr 2023</t>
  </si>
  <si>
    <t>09-Jul-2023</t>
  </si>
  <si>
    <t>19-May-2025</t>
  </si>
  <si>
    <t>09-May-2025</t>
  </si>
  <si>
    <t>10-May-2025</t>
  </si>
  <si>
    <t>23 May 2023</t>
  </si>
  <si>
    <t>11-May-2025</t>
  </si>
  <si>
    <t>21-May-2025</t>
  </si>
  <si>
    <t>26 May 2023</t>
  </si>
  <si>
    <t>05 Jun 2023</t>
  </si>
  <si>
    <t>31 May 2023</t>
  </si>
  <si>
    <t>01 Jun 2023</t>
  </si>
  <si>
    <t>14-May-2025</t>
  </si>
  <si>
    <t>13 Jun 2023</t>
  </si>
  <si>
    <t>16 Jun 2023</t>
  </si>
  <si>
    <t>09-Aug-2023</t>
  </si>
  <si>
    <t>21 Jun 2023</t>
  </si>
  <si>
    <t>14 Jul 2023</t>
  </si>
  <si>
    <t>04-Sep-2023</t>
  </si>
  <si>
    <t>17 Jul 2023</t>
  </si>
  <si>
    <t>21-Jan-2025</t>
  </si>
  <si>
    <t>04-Dec-2024</t>
  </si>
  <si>
    <t>22 Aug 2023</t>
  </si>
  <si>
    <t>03-Oct-2023</t>
  </si>
  <si>
    <t>02-Nov-2023</t>
  </si>
  <si>
    <t>28 Sep 2023</t>
  </si>
  <si>
    <t>03-Jan-2024</t>
  </si>
  <si>
    <t>28 Oct 2023</t>
  </si>
  <si>
    <t>25 Feb 2022</t>
  </si>
  <si>
    <t>13-Mar-2024</t>
  </si>
  <si>
    <t>27 Dec 2023</t>
  </si>
  <si>
    <t>04 Jan 2024</t>
  </si>
  <si>
    <t>08 Jan 2024</t>
  </si>
  <si>
    <t>11-Mar-2024</t>
  </si>
  <si>
    <t>10-Apr-2024</t>
  </si>
  <si>
    <t>08-May-2024</t>
  </si>
  <si>
    <t>08-Apr-2024</t>
  </si>
  <si>
    <t>13-May-2024</t>
  </si>
  <si>
    <t>21 Feb 2024</t>
  </si>
  <si>
    <t>06 Apr 2023</t>
  </si>
  <si>
    <t>01-Jan-2025</t>
  </si>
  <si>
    <t>10-Jun-2024</t>
  </si>
  <si>
    <t>08-Jul-2024</t>
  </si>
  <si>
    <t>10-Jul-2024</t>
  </si>
  <si>
    <t>30 Jan 2023</t>
  </si>
  <si>
    <t>14-Oct-2024</t>
  </si>
  <si>
    <t>31-Mar-2025</t>
  </si>
  <si>
    <t>30 Apr 2023</t>
  </si>
  <si>
    <t>03-Dec-2024</t>
  </si>
  <si>
    <t>IA</t>
  </si>
  <si>
    <t>Rama Kant/SF0094027</t>
  </si>
  <si>
    <t>Mahesh Chand/SF0091585</t>
  </si>
  <si>
    <t>Utkarsh Agarwal/SF0072486</t>
  </si>
  <si>
    <t>Suresh Kumar Yadav/SF0080719</t>
  </si>
  <si>
    <t>Ashutosh Jangid/SF0076585</t>
  </si>
  <si>
    <t>Borrower not properly answaer</t>
  </si>
  <si>
    <t xml:space="preserve">Borrower paid EMI to another account number and Fraud not confirm  </t>
  </si>
  <si>
    <t>Close</t>
  </si>
  <si>
    <t>Borrower Name:- NIRMA DEVI (351647113) was paid her Pre-Closure Amount Rs. 40240/- on 26-July-2023 and accounted in fimo amount Rs. 24750/-. But the  Vikram Singh/SF0066980 remaining amount was not posted in FIMO.
New Loan ID-351647113</t>
  </si>
  <si>
    <t>Vikram  Singh</t>
  </si>
  <si>
    <t>SF0066980</t>
  </si>
  <si>
    <t>Loan Officer</t>
  </si>
  <si>
    <t>Borrower Name:- SHABANA BANO (351656048) was paid her EMI Amount Rs. 2250/- on 09-Aug-2024, but the LO Vikram Singh/SF0066980 EMI amount was not posted in FIMO</t>
  </si>
  <si>
    <t>Dear Team,
As per the findings of the Internal Audit (IA) Team, verification conducted by the Audit team in May 2025, it was observed that a fraud amounting to Rs.42,490/- has taken place. Specifically, the Loan Officer, Vikram  Singh/SF0066980, collected amounts from borrowers but failed to perform the following actions:
The collected amount was not posted in FIMO.
The collected amount was not deposited in the branch.
Additionally, it was observed that the Loan Officer collected EMI payments from two borrower, amounting to Rs 42,490/-, of which Rs 24,750/- has been recovered and posted in FIMO, and the remaining amount of Rs 17,740/-again failed to record these transactions in FIMO.</t>
  </si>
  <si>
    <t>Absconding</t>
  </si>
  <si>
    <t>FN25-26-00710</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</si>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</sst>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0" fillId="8" borderId="0" xfId="0" applyFill="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selection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RJ3217</v>
      </c>
      <c r="D5" s="63" t="str">
        <f>IF('Physical Cash at Safe'!D28="Yes", 'Physical Cash at Safe'!A4, 'Borrower Wise Details'!C5)</f>
        <v>Kekri</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45798</v>
      </c>
      <c r="H5" s="114" t="s">
        <v>637</v>
      </c>
      <c r="I5" s="61">
        <v>45799</v>
      </c>
      <c r="J5" s="74" t="str">
        <f>IF('Physical Cash at Safe'!D28="Yes",'Physical Cash at Safe'!E28,IF('Borrower Wise Details'!D5&lt;&gt;"",'Borrower Wise Details'!D5,""))</f>
        <v>FN25-26-00710</v>
      </c>
      <c r="K5" s="84">
        <v>2</v>
      </c>
      <c r="L5" s="85">
        <v>42490</v>
      </c>
      <c r="M5" s="85">
        <v>0</v>
      </c>
      <c r="N5" s="85" t="s">
        <v>638</v>
      </c>
      <c r="O5" s="85" t="s">
        <v>639</v>
      </c>
      <c r="P5" s="85" t="s">
        <v>640</v>
      </c>
      <c r="Q5" s="85" t="s">
        <v>641</v>
      </c>
      <c r="R5" s="75" t="str">
        <f>IF('Physical Cash at Safe'!$D$28="Yes", 'Physical Cash at Safe'!$A$28, IF('Borrower Wise Details'!F5&lt;&gt;"", 'Borrower Wise Details'!F5, ""))</f>
        <v>Vikram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SF0066980</v>
      </c>
      <c r="U5" s="78" t="s">
        <v>652</v>
      </c>
      <c r="V5" s="61">
        <v>45252</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118" t="s">
        <v>248</v>
      </c>
      <c r="Z5" s="61">
        <v>45803</v>
      </c>
      <c r="AA5" s="61">
        <v>45804</v>
      </c>
      <c r="AB5" s="100" cm="1">
        <f t="array" ref="AB5">IF(COUNTA('Loan Outstanding Report'!$BI$5:$BI$6000)=0,"",SUMPRODUCT(--(FREQUENCY(IF('Loan Outstanding Report'!$BI$5:$BI$6000&lt;&gt;"",MATCH('Loan Outstanding Report'!$S$5:$S$6000,'Loan Outstanding Report'!$S$5:$S$6000,0)),ROW('Loan Outstanding Report'!$S$5:$S$6000)-ROW('Loan Outstanding Report'!S5)+1)&gt;0)))</f>
        <v>83</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42490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24750</v>
      </c>
      <c r="AE5" s="76">
        <f>IF(AND(AC5="", AD5=""), "", IF(AD5="", AC5, AC5 - IF(ISNUMBER(AD5), AD5, 0)))</f>
        <v>17740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45805</v>
      </c>
      <c r="AH5" s="70" t="s">
        <v>651</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4" t="s">
        <v>87</v>
      </c>
      <c r="I3" s="134"/>
      <c r="J3" s="134"/>
      <c r="K3" s="134"/>
      <c r="L3" s="134"/>
      <c r="M3" s="134"/>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Vikram  Singh</v>
      </c>
      <c r="E5" s="68" t="str">
        <f>IF(OR('Fraud Investigation Report'!T5="", 'Fraud Investigation Report'!T5=0), "", 'Fraud Investigation Report'!T5)</f>
        <v>SF0066980</v>
      </c>
      <c r="F5" s="68" t="str">
        <f>IF(OR('Fraud Investigation Report'!S5="", 'Fraud Investigation Report'!S5=0), "", 'Fraud Investigation Report'!S5)</f>
        <v>Loan Officer</v>
      </c>
      <c r="G5" s="50" t="str">
        <f>IF('Fraud Investigation Report'!J5="", "", 'Fraud Investigation Report'!J5)</f>
        <v>FN25-26-00710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2250</v>
      </c>
      <c r="J5" s="69">
        <f>IF(OR(ISNUMBER(SEARCH("Pre-Closure Amount Misappropriated",'Fraud Investigation Report'!W5)), ISNUMBER(SEARCH("Pre-Closure Amount Misappropriated",'Fraud Investigation Report'!X5))),
    SUMIFS('Borrower Wise Details'!$R$5:$R$1004, 'Borrower Wise Details'!$P$5:$P$1004, "Pre-Closure Amount Misappropriated"),
    ""
)</f>
        <v>40240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42490</v>
      </c>
      <c r="O5" s="96">
        <f>IF('Fraud Investigation Report'!AD5="", "", 'Fraud Investigation Report'!AD5)</f>
        <v>24750</v>
      </c>
      <c r="P5" s="95">
        <f>IF(AND(N5="", O5=""), "", IF(O5="", N5, N5 - IF(ISNUMBER(O5), O5, 0)))</f>
        <v>17740</v>
      </c>
      <c r="Q5" s="49"/>
      <c r="R5" s="87" t="s">
        <v>654</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3</v>
      </c>
      <c r="C2" s="139"/>
      <c r="D2" s="139"/>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40" t="s">
        <v>70</v>
      </c>
      <c r="B7" s="141"/>
      <c r="C7" s="141"/>
      <c r="D7" s="141"/>
      <c r="E7" s="141"/>
    </row>
    <row r="8" spans="1:5" ht="15" customHeight="1" x14ac:dyDescent="0.3">
      <c r="A8" s="142" t="s">
        <v>71</v>
      </c>
      <c r="B8" s="144" t="s">
        <v>92</v>
      </c>
      <c r="C8" s="145"/>
      <c r="D8" s="146" t="s">
        <v>72</v>
      </c>
      <c r="E8" s="147"/>
    </row>
    <row r="9" spans="1:5" ht="14.4" x14ac:dyDescent="0.3">
      <c r="A9" s="143"/>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8" t="s">
        <v>97</v>
      </c>
      <c r="B20" s="149"/>
      <c r="C20" s="32"/>
      <c r="D20" s="33" t="s">
        <v>91</v>
      </c>
      <c r="E20" s="34"/>
    </row>
    <row r="21" spans="1:5" ht="30" customHeight="1" x14ac:dyDescent="0.3">
      <c r="A21" s="150" t="s">
        <v>88</v>
      </c>
      <c r="B21" s="151"/>
      <c r="C21" s="34"/>
      <c r="D21" s="33" t="s">
        <v>89</v>
      </c>
      <c r="E21" s="34"/>
    </row>
    <row r="22" spans="1:5" ht="30" customHeight="1" x14ac:dyDescent="0.3">
      <c r="A22" s="150" t="s">
        <v>77</v>
      </c>
      <c r="B22" s="151"/>
      <c r="C22" s="34"/>
      <c r="D22" s="35" t="s">
        <v>78</v>
      </c>
      <c r="E22" s="34"/>
    </row>
    <row r="23" spans="1:5" ht="30" customHeight="1" x14ac:dyDescent="0.3">
      <c r="A23" s="150" t="s">
        <v>79</v>
      </c>
      <c r="B23" s="151"/>
      <c r="C23" s="52">
        <f>(C19+C21)-(E20+E21)-E19</f>
        <v>0</v>
      </c>
      <c r="D23" s="53" t="s">
        <v>216</v>
      </c>
      <c r="E23" s="34"/>
    </row>
    <row r="24" spans="1:5" ht="82.5" customHeight="1" x14ac:dyDescent="0.3">
      <c r="A24" s="33" t="s">
        <v>80</v>
      </c>
      <c r="B24" s="135"/>
      <c r="C24" s="135"/>
      <c r="D24" s="135"/>
      <c r="E24" s="135"/>
    </row>
    <row r="25" spans="1:5" ht="57.75" customHeight="1" x14ac:dyDescent="0.3">
      <c r="A25" s="36" t="s">
        <v>81</v>
      </c>
      <c r="B25" s="157"/>
      <c r="C25" s="157"/>
      <c r="D25" s="157"/>
      <c r="E25" s="157"/>
    </row>
    <row r="26" spans="1:5" ht="20.100000000000001" customHeight="1" x14ac:dyDescent="0.3">
      <c r="A26" s="162" t="s">
        <v>190</v>
      </c>
      <c r="B26" s="162"/>
      <c r="C26" s="162"/>
      <c r="D26" s="162"/>
      <c r="E26" s="162"/>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60" t="s">
        <v>219</v>
      </c>
      <c r="E29" s="161"/>
    </row>
    <row r="30" spans="1:5" ht="40.049999999999997" customHeight="1" x14ac:dyDescent="0.3">
      <c r="A30" s="80"/>
      <c r="B30" s="80"/>
      <c r="C30" s="81" t="str">
        <f>IF(AND(A30="",B30=""),"",A30-B30)</f>
        <v/>
      </c>
      <c r="D30" s="163"/>
      <c r="E30" s="164"/>
    </row>
    <row r="31" spans="1:5" ht="15" customHeight="1" x14ac:dyDescent="0.3">
      <c r="A31" s="165"/>
      <c r="B31" s="166"/>
      <c r="C31" s="166"/>
      <c r="D31" s="166"/>
      <c r="E31" s="167"/>
    </row>
    <row r="32" spans="1:5" ht="24.75" customHeight="1" x14ac:dyDescent="0.3">
      <c r="A32" s="37" t="s">
        <v>220</v>
      </c>
      <c r="B32" s="38"/>
      <c r="C32" s="37" t="s">
        <v>82</v>
      </c>
      <c r="D32" s="158"/>
      <c r="E32" s="159"/>
    </row>
    <row r="33" spans="1:5" ht="18" customHeight="1" x14ac:dyDescent="0.3">
      <c r="A33" s="37" t="s">
        <v>83</v>
      </c>
      <c r="B33" s="112" t="s">
        <v>145</v>
      </c>
      <c r="C33" s="39" t="s">
        <v>84</v>
      </c>
      <c r="D33" s="152" t="s">
        <v>145</v>
      </c>
      <c r="E33" s="153"/>
    </row>
    <row r="34" spans="1:5" ht="27.6" x14ac:dyDescent="0.3">
      <c r="A34" s="39" t="s">
        <v>221</v>
      </c>
      <c r="B34" s="38"/>
      <c r="C34" s="39" t="s">
        <v>222</v>
      </c>
      <c r="D34" s="154"/>
      <c r="E34" s="155"/>
    </row>
    <row r="35" spans="1:5" ht="27.6" x14ac:dyDescent="0.3">
      <c r="A35" s="39" t="s">
        <v>223</v>
      </c>
      <c r="B35" s="38"/>
      <c r="C35" s="39" t="s">
        <v>225</v>
      </c>
      <c r="D35" s="154"/>
      <c r="E35" s="155"/>
    </row>
    <row r="36" spans="1:5" ht="25.5" customHeight="1" x14ac:dyDescent="0.3">
      <c r="A36" s="39" t="s">
        <v>224</v>
      </c>
      <c r="B36" s="38"/>
      <c r="C36" s="39" t="s">
        <v>226</v>
      </c>
      <c r="D36" s="156"/>
      <c r="E36" s="156"/>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S9" sqref="S9"/>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27" t="str">
        <f>IF('Loan Outstanding Report'!$H$5="", "", 'Loan Outstanding Report'!$H$5)</f>
        <v>Kekri</v>
      </c>
      <c r="D5" s="41" t="s">
        <v>653</v>
      </c>
      <c r="E5" s="65">
        <v>45803</v>
      </c>
      <c r="F5" s="38" t="s">
        <v>647</v>
      </c>
      <c r="G5" s="49" t="s">
        <v>648</v>
      </c>
      <c r="H5" s="49" t="s">
        <v>649</v>
      </c>
      <c r="I5" s="128" t="s">
        <v>508</v>
      </c>
      <c r="J5" s="128" t="s">
        <v>522</v>
      </c>
      <c r="K5" s="128" t="s">
        <v>523</v>
      </c>
      <c r="L5" s="11">
        <v>351647113</v>
      </c>
      <c r="M5" s="65" t="s">
        <v>355</v>
      </c>
      <c r="N5" s="49">
        <v>42000</v>
      </c>
      <c r="O5" s="49">
        <v>2250</v>
      </c>
      <c r="P5" s="129" t="s">
        <v>140</v>
      </c>
      <c r="Q5" s="83">
        <v>45133</v>
      </c>
      <c r="R5" s="49">
        <v>40240</v>
      </c>
      <c r="S5" s="49">
        <v>24750</v>
      </c>
      <c r="T5" s="49">
        <v>0</v>
      </c>
      <c r="U5" s="131">
        <f t="shared" ref="U5:U69" si="0">IF(AND(ISBLANK(R5),ISBLANK(S5),ISBLANK(T5)),"",R5-(S5+T5))</f>
        <v>15490</v>
      </c>
      <c r="V5" s="125" t="s">
        <v>204</v>
      </c>
      <c r="W5" s="130" t="s">
        <v>646</v>
      </c>
    </row>
    <row r="6" spans="1:23" ht="25.05" customHeight="1" x14ac:dyDescent="0.3">
      <c r="A6" s="64">
        <v>2</v>
      </c>
      <c r="B6" s="60" t="str">
        <f>IF(J6&lt;&gt;"", $B$5, "")</f>
        <v>RJ3217</v>
      </c>
      <c r="C6" s="127" t="str">
        <f>IF(J6&lt;&gt;"", $C$5, "")</f>
        <v>Kekri</v>
      </c>
      <c r="D6" s="41" t="str">
        <f>IF(J6&lt;&gt;"", $D$5, "")</f>
        <v>FN25-26-00710</v>
      </c>
      <c r="E6" s="65">
        <v>45803</v>
      </c>
      <c r="F6" s="38" t="s">
        <v>647</v>
      </c>
      <c r="G6" s="49" t="s">
        <v>648</v>
      </c>
      <c r="H6" s="49" t="s">
        <v>649</v>
      </c>
      <c r="I6" s="128" t="s">
        <v>356</v>
      </c>
      <c r="J6" s="128" t="s">
        <v>361</v>
      </c>
      <c r="K6" s="128" t="s">
        <v>362</v>
      </c>
      <c r="L6" s="11">
        <v>351656048</v>
      </c>
      <c r="M6" s="65" t="s">
        <v>355</v>
      </c>
      <c r="N6" s="49">
        <v>42000</v>
      </c>
      <c r="O6" s="49">
        <v>2250</v>
      </c>
      <c r="P6" s="129" t="s">
        <v>139</v>
      </c>
      <c r="Q6" s="83">
        <v>45069</v>
      </c>
      <c r="R6" s="49">
        <v>2250</v>
      </c>
      <c r="S6" s="49">
        <v>0</v>
      </c>
      <c r="T6" s="49">
        <v>0</v>
      </c>
      <c r="U6" s="131">
        <f t="shared" si="0"/>
        <v>2250</v>
      </c>
      <c r="V6" s="125" t="s">
        <v>203</v>
      </c>
      <c r="W6" s="130" t="s">
        <v>650</v>
      </c>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pane ySplit="4" topLeftCell="A1654" activePane="bottomLeft" state="frozen"/>
      <selection pane="bottomLeft" activeCell="BM1998" sqref="BM1998"/>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
      <c r="A5" s="87">
        <v>1</v>
      </c>
      <c r="B5" s="38" t="s">
        <v>249</v>
      </c>
      <c r="C5" s="38" t="s">
        <v>250</v>
      </c>
      <c r="D5" s="38" t="s">
        <v>251</v>
      </c>
      <c r="E5" s="38" t="s">
        <v>252</v>
      </c>
      <c r="F5" s="38" t="s">
        <v>253</v>
      </c>
      <c r="G5" s="87" t="s">
        <v>254</v>
      </c>
      <c r="H5" s="38" t="s">
        <v>253</v>
      </c>
      <c r="I5" s="87">
        <v>226794</v>
      </c>
      <c r="J5" s="38" t="s">
        <v>288</v>
      </c>
      <c r="K5" s="87">
        <v>226794</v>
      </c>
      <c r="L5" s="87" t="s">
        <v>255</v>
      </c>
      <c r="M5" s="38" t="s">
        <v>256</v>
      </c>
      <c r="N5" s="87">
        <v>536462</v>
      </c>
      <c r="O5" s="87" t="s">
        <v>289</v>
      </c>
      <c r="P5" s="87">
        <v>894465</v>
      </c>
      <c r="Q5" s="38" t="s">
        <v>290</v>
      </c>
      <c r="R5" s="38" t="s">
        <v>257</v>
      </c>
      <c r="S5" s="87" t="s">
        <v>291</v>
      </c>
      <c r="T5" s="87" t="s">
        <v>291</v>
      </c>
      <c r="U5" s="87" t="s">
        <v>275</v>
      </c>
      <c r="V5" s="87" t="s">
        <v>259</v>
      </c>
      <c r="W5" s="87">
        <v>541</v>
      </c>
      <c r="X5" s="38" t="s">
        <v>285</v>
      </c>
      <c r="Y5" s="87">
        <v>349618279</v>
      </c>
      <c r="Z5" s="38" t="s">
        <v>292</v>
      </c>
      <c r="AA5" s="116" t="s">
        <v>293</v>
      </c>
      <c r="AB5" s="87">
        <v>36733</v>
      </c>
      <c r="AC5" s="87" t="s">
        <v>281</v>
      </c>
      <c r="AD5" s="87">
        <v>24</v>
      </c>
      <c r="AE5" s="87" t="s">
        <v>262</v>
      </c>
      <c r="AF5" s="87" t="s">
        <v>541</v>
      </c>
      <c r="AG5" s="87" t="s">
        <v>549</v>
      </c>
      <c r="AH5" s="87" t="s">
        <v>547</v>
      </c>
      <c r="AI5" s="116" t="s">
        <v>548</v>
      </c>
      <c r="AJ5" s="87">
        <v>1625</v>
      </c>
      <c r="AK5" s="87">
        <v>2000</v>
      </c>
      <c r="AL5" s="116" t="s">
        <v>544</v>
      </c>
      <c r="AM5" s="87">
        <v>22138</v>
      </c>
      <c r="AN5" s="120">
        <v>9487</v>
      </c>
      <c r="AO5" s="120">
        <v>31625</v>
      </c>
      <c r="AP5" s="120">
        <v>14595</v>
      </c>
      <c r="AQ5" s="120">
        <v>1405</v>
      </c>
      <c r="AR5" s="120">
        <v>16000</v>
      </c>
      <c r="AS5" s="120">
        <v>14595</v>
      </c>
      <c r="AT5" s="120">
        <v>1405</v>
      </c>
      <c r="AU5" s="120">
        <v>16000</v>
      </c>
      <c r="AV5" s="87">
        <v>29</v>
      </c>
      <c r="AW5" s="87"/>
      <c r="AX5" s="87"/>
      <c r="AY5" s="87"/>
      <c r="AZ5" s="87"/>
      <c r="BA5" s="87"/>
      <c r="BB5" s="87" t="s">
        <v>540</v>
      </c>
      <c r="BC5" s="87" t="s">
        <v>145</v>
      </c>
      <c r="BD5" s="87"/>
      <c r="BE5" s="87">
        <v>0</v>
      </c>
      <c r="BF5" s="38"/>
      <c r="BG5" s="87"/>
      <c r="BH5" s="122" t="s">
        <v>642</v>
      </c>
      <c r="BI5" s="38" t="s">
        <v>110</v>
      </c>
      <c r="BJ5" s="88">
        <v>45803</v>
      </c>
      <c r="BK5" s="87"/>
      <c r="BL5" s="38" t="s">
        <v>115</v>
      </c>
      <c r="BM5" s="123" t="s">
        <v>120</v>
      </c>
      <c r="BN5" s="124" t="s">
        <v>201</v>
      </c>
      <c r="BO5" s="87" t="s">
        <v>247</v>
      </c>
      <c r="BP5" s="87"/>
      <c r="BQ5" s="125"/>
      <c r="BR5" s="126"/>
    </row>
    <row r="6" spans="1:70" s="121" customFormat="1" ht="15" hidden="1" customHeight="1" x14ac:dyDescent="0.3">
      <c r="A6" s="87"/>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hidden="1" customHeight="1" x14ac:dyDescent="0.3">
      <c r="A7" s="87"/>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hidden="1" customHeight="1" x14ac:dyDescent="0.3">
      <c r="A8" s="87"/>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hidden="1" customHeight="1" x14ac:dyDescent="0.3">
      <c r="A9" s="87"/>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hidden="1" customHeight="1" x14ac:dyDescent="0.3">
      <c r="A10" s="87"/>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hidden="1" customHeight="1" x14ac:dyDescent="0.3">
      <c r="A11" s="87"/>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hidden="1" customHeight="1" x14ac:dyDescent="0.3">
      <c r="A12" s="87"/>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hidden="1" customHeight="1" x14ac:dyDescent="0.3">
      <c r="A13" s="87"/>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hidden="1" customHeight="1" x14ac:dyDescent="0.3">
      <c r="A14" s="87"/>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hidden="1" customHeight="1" x14ac:dyDescent="0.3">
      <c r="A15" s="87"/>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hidden="1" customHeight="1" x14ac:dyDescent="0.3">
      <c r="A16" s="87"/>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hidden="1" customHeight="1" x14ac:dyDescent="0.3">
      <c r="A17" s="87"/>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hidden="1" customHeight="1" x14ac:dyDescent="0.3">
      <c r="A18" s="87"/>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hidden="1" customHeight="1" x14ac:dyDescent="0.3">
      <c r="A19" s="87"/>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hidden="1" customHeight="1" x14ac:dyDescent="0.3">
      <c r="A20" s="87"/>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hidden="1" customHeight="1" x14ac:dyDescent="0.3">
      <c r="A21" s="87"/>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hidden="1" customHeight="1" x14ac:dyDescent="0.3">
      <c r="A22" s="87"/>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hidden="1" customHeight="1" x14ac:dyDescent="0.3">
      <c r="A23" s="87"/>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hidden="1" customHeight="1" x14ac:dyDescent="0.3">
      <c r="A24" s="87"/>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hidden="1" customHeight="1" x14ac:dyDescent="0.3">
      <c r="A25" s="87"/>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hidden="1" customHeight="1" x14ac:dyDescent="0.3">
      <c r="A26" s="87"/>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hidden="1" customHeight="1" x14ac:dyDescent="0.3">
      <c r="A27" s="87"/>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hidden="1" customHeight="1" x14ac:dyDescent="0.3">
      <c r="A28" s="87"/>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hidden="1" customHeight="1" x14ac:dyDescent="0.3">
      <c r="A29" s="87"/>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hidden="1" customHeight="1" x14ac:dyDescent="0.3">
      <c r="A30" s="87"/>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hidden="1" customHeight="1" x14ac:dyDescent="0.3">
      <c r="A31" s="87"/>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hidden="1" customHeight="1" x14ac:dyDescent="0.3">
      <c r="A32" s="87"/>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hidden="1" customHeight="1" x14ac:dyDescent="0.3">
      <c r="A33" s="87"/>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hidden="1" customHeight="1" x14ac:dyDescent="0.3">
      <c r="A34" s="87"/>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hidden="1" customHeight="1" x14ac:dyDescent="0.3">
      <c r="A35" s="87"/>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hidden="1" customHeight="1" x14ac:dyDescent="0.3">
      <c r="A36" s="87"/>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hidden="1" customHeight="1" x14ac:dyDescent="0.3">
      <c r="A37" s="87"/>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hidden="1" customHeight="1" x14ac:dyDescent="0.3">
      <c r="A38" s="87"/>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hidden="1" customHeight="1" x14ac:dyDescent="0.3">
      <c r="A39" s="87"/>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hidden="1" customHeight="1" x14ac:dyDescent="0.3">
      <c r="A40" s="87"/>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hidden="1" customHeight="1" x14ac:dyDescent="0.3">
      <c r="A41" s="87"/>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hidden="1" customHeight="1" x14ac:dyDescent="0.3">
      <c r="A42" s="87"/>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hidden="1" customHeight="1" x14ac:dyDescent="0.3">
      <c r="A43" s="87"/>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hidden="1" customHeight="1" x14ac:dyDescent="0.3">
      <c r="A44" s="87"/>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hidden="1" customHeight="1" x14ac:dyDescent="0.3">
      <c r="A45" s="87"/>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hidden="1" customHeight="1" x14ac:dyDescent="0.3">
      <c r="A46" s="87"/>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hidden="1" customHeight="1" x14ac:dyDescent="0.3">
      <c r="A47" s="87"/>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hidden="1" customHeight="1" x14ac:dyDescent="0.3">
      <c r="A48" s="87"/>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hidden="1" customHeight="1" x14ac:dyDescent="0.3">
      <c r="A49" s="87"/>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hidden="1" customHeight="1" x14ac:dyDescent="0.3">
      <c r="A50" s="87"/>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hidden="1" customHeight="1" x14ac:dyDescent="0.3">
      <c r="A51" s="87"/>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hidden="1" customHeight="1" x14ac:dyDescent="0.3">
      <c r="A52" s="87"/>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hidden="1" customHeight="1" x14ac:dyDescent="0.3">
      <c r="A53" s="87"/>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hidden="1" customHeight="1" x14ac:dyDescent="0.3">
      <c r="A54" s="87"/>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hidden="1" customHeight="1" x14ac:dyDescent="0.3">
      <c r="A55" s="87"/>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hidden="1" customHeight="1" x14ac:dyDescent="0.3">
      <c r="A56" s="87"/>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hidden="1" customHeight="1" x14ac:dyDescent="0.3">
      <c r="A57" s="87"/>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hidden="1" customHeight="1" x14ac:dyDescent="0.3">
      <c r="A58" s="87"/>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hidden="1" customHeight="1" x14ac:dyDescent="0.3">
      <c r="A59" s="87"/>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hidden="1" customHeight="1" x14ac:dyDescent="0.3">
      <c r="A60" s="87"/>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hidden="1" customHeight="1" x14ac:dyDescent="0.3">
      <c r="A61" s="87"/>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hidden="1" customHeight="1" x14ac:dyDescent="0.3">
      <c r="A62" s="87"/>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hidden="1" customHeight="1" x14ac:dyDescent="0.3">
      <c r="A63" s="87"/>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hidden="1" customHeight="1" x14ac:dyDescent="0.3">
      <c r="A64" s="87"/>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hidden="1" customHeight="1" x14ac:dyDescent="0.3">
      <c r="A65" s="87"/>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hidden="1" customHeight="1" x14ac:dyDescent="0.3">
      <c r="A66" s="87"/>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hidden="1" customHeight="1" x14ac:dyDescent="0.3">
      <c r="A67" s="87"/>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hidden="1" customHeight="1" x14ac:dyDescent="0.3">
      <c r="A68" s="87"/>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hidden="1" customHeight="1" x14ac:dyDescent="0.3">
      <c r="A69" s="87"/>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hidden="1" customHeight="1" x14ac:dyDescent="0.3">
      <c r="A70" s="87"/>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hidden="1" customHeight="1" x14ac:dyDescent="0.3">
      <c r="A71" s="87"/>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hidden="1" customHeight="1" x14ac:dyDescent="0.3">
      <c r="A72" s="87"/>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hidden="1" customHeight="1" x14ac:dyDescent="0.3">
      <c r="A73" s="87"/>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hidden="1" customHeight="1" x14ac:dyDescent="0.3">
      <c r="A74" s="87"/>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hidden="1" customHeight="1" x14ac:dyDescent="0.3">
      <c r="A75" s="87"/>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hidden="1" customHeight="1" x14ac:dyDescent="0.3">
      <c r="A76" s="87"/>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hidden="1" customHeight="1" x14ac:dyDescent="0.3">
      <c r="A77" s="87"/>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hidden="1" customHeight="1" x14ac:dyDescent="0.3">
      <c r="A78" s="87"/>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hidden="1" customHeight="1" x14ac:dyDescent="0.3">
      <c r="A79" s="87"/>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hidden="1" customHeight="1" x14ac:dyDescent="0.3">
      <c r="A80" s="87"/>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hidden="1" customHeight="1" x14ac:dyDescent="0.3">
      <c r="A81" s="87"/>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hidden="1" customHeight="1" x14ac:dyDescent="0.3">
      <c r="A82" s="87"/>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hidden="1" customHeight="1" x14ac:dyDescent="0.3">
      <c r="A83" s="87"/>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hidden="1" customHeight="1" x14ac:dyDescent="0.3">
      <c r="A84" s="87"/>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hidden="1" customHeight="1" x14ac:dyDescent="0.3">
      <c r="A85" s="87"/>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hidden="1" customHeight="1" x14ac:dyDescent="0.3">
      <c r="A86" s="87"/>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hidden="1" customHeight="1" x14ac:dyDescent="0.3">
      <c r="A87" s="87"/>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hidden="1" customHeight="1" x14ac:dyDescent="0.3">
      <c r="A88" s="87"/>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hidden="1" customHeight="1" x14ac:dyDescent="0.3">
      <c r="A89" s="87"/>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hidden="1" customHeight="1" x14ac:dyDescent="0.3">
      <c r="A90" s="87"/>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hidden="1" customHeight="1" x14ac:dyDescent="0.3">
      <c r="A91" s="87"/>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hidden="1" customHeight="1" x14ac:dyDescent="0.3">
      <c r="A92" s="87"/>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hidden="1" customHeight="1" x14ac:dyDescent="0.3">
      <c r="A93" s="87"/>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hidden="1" customHeight="1" x14ac:dyDescent="0.3">
      <c r="A94" s="87"/>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hidden="1" customHeight="1" x14ac:dyDescent="0.3">
      <c r="A95" s="87"/>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hidden="1" customHeight="1" x14ac:dyDescent="0.3">
      <c r="A96" s="87"/>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hidden="1" customHeight="1" x14ac:dyDescent="0.3">
      <c r="A97" s="87"/>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hidden="1" customHeight="1" x14ac:dyDescent="0.3">
      <c r="A98" s="87"/>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hidden="1" customHeight="1" x14ac:dyDescent="0.3">
      <c r="A99" s="87"/>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hidden="1" customHeight="1" x14ac:dyDescent="0.3">
      <c r="A100" s="87"/>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hidden="1" customHeight="1" x14ac:dyDescent="0.3">
      <c r="A101" s="87"/>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hidden="1" customHeight="1" x14ac:dyDescent="0.3">
      <c r="A102" s="87"/>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hidden="1" customHeight="1" x14ac:dyDescent="0.3">
      <c r="A103" s="87"/>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hidden="1" customHeight="1" x14ac:dyDescent="0.3">
      <c r="A104" s="87"/>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hidden="1" customHeight="1" x14ac:dyDescent="0.3">
      <c r="A105" s="87"/>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hidden="1" customHeight="1" x14ac:dyDescent="0.3">
      <c r="A106" s="87"/>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hidden="1" customHeight="1" x14ac:dyDescent="0.3">
      <c r="A107" s="87"/>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hidden="1" customHeight="1" x14ac:dyDescent="0.3">
      <c r="A108" s="87"/>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hidden="1" customHeight="1" x14ac:dyDescent="0.3">
      <c r="A109" s="87"/>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hidden="1" customHeight="1" x14ac:dyDescent="0.3">
      <c r="A110" s="87"/>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hidden="1" customHeight="1" x14ac:dyDescent="0.3">
      <c r="A111" s="87"/>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hidden="1" customHeight="1" x14ac:dyDescent="0.3">
      <c r="A112" s="87"/>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hidden="1" customHeight="1" x14ac:dyDescent="0.3">
      <c r="A113" s="87"/>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hidden="1" customHeight="1" x14ac:dyDescent="0.3">
      <c r="A114" s="87"/>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hidden="1" customHeight="1" x14ac:dyDescent="0.3">
      <c r="A115" s="87"/>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hidden="1" customHeight="1" x14ac:dyDescent="0.3">
      <c r="A116" s="87"/>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hidden="1" customHeight="1" x14ac:dyDescent="0.3">
      <c r="A117" s="87"/>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hidden="1" customHeight="1" x14ac:dyDescent="0.3">
      <c r="A118" s="87"/>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hidden="1" customHeight="1" x14ac:dyDescent="0.3">
      <c r="A119" s="87"/>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hidden="1" customHeight="1" x14ac:dyDescent="0.3">
      <c r="A120" s="87"/>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hidden="1" customHeight="1" x14ac:dyDescent="0.3">
      <c r="A121" s="87"/>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hidden="1" customHeight="1" x14ac:dyDescent="0.3">
      <c r="A122" s="87"/>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hidden="1" customHeight="1" x14ac:dyDescent="0.3">
      <c r="A123" s="87"/>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hidden="1" customHeight="1" x14ac:dyDescent="0.3">
      <c r="A124" s="87"/>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hidden="1" customHeight="1" x14ac:dyDescent="0.3">
      <c r="A125" s="87"/>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hidden="1" customHeight="1" x14ac:dyDescent="0.3">
      <c r="A126" s="87"/>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hidden="1" customHeight="1" x14ac:dyDescent="0.3">
      <c r="A127" s="87"/>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hidden="1" customHeight="1" x14ac:dyDescent="0.3">
      <c r="A128" s="87"/>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hidden="1" customHeight="1" x14ac:dyDescent="0.3">
      <c r="A129" s="87"/>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hidden="1" customHeight="1" x14ac:dyDescent="0.3">
      <c r="A130" s="87"/>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hidden="1" customHeight="1" x14ac:dyDescent="0.3">
      <c r="A131" s="87"/>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hidden="1" customHeight="1" x14ac:dyDescent="0.3">
      <c r="A132" s="87"/>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hidden="1" customHeight="1" x14ac:dyDescent="0.3">
      <c r="A133" s="87"/>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hidden="1" customHeight="1" x14ac:dyDescent="0.3">
      <c r="A134" s="87"/>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hidden="1" customHeight="1" x14ac:dyDescent="0.3">
      <c r="A135" s="87"/>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hidden="1" customHeight="1" x14ac:dyDescent="0.3">
      <c r="A136" s="87"/>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hidden="1" customHeight="1" x14ac:dyDescent="0.3">
      <c r="A137" s="87"/>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hidden="1" customHeight="1" x14ac:dyDescent="0.3">
      <c r="A138" s="87"/>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hidden="1" customHeight="1" x14ac:dyDescent="0.3">
      <c r="A139" s="87"/>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hidden="1" customHeight="1" x14ac:dyDescent="0.3">
      <c r="A140" s="87"/>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hidden="1" customHeight="1" x14ac:dyDescent="0.3">
      <c r="A141" s="87"/>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hidden="1" customHeight="1" x14ac:dyDescent="0.3">
      <c r="A142" s="87"/>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hidden="1" customHeight="1" x14ac:dyDescent="0.3">
      <c r="A143" s="87"/>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hidden="1" customHeight="1" x14ac:dyDescent="0.3">
      <c r="A144" s="87"/>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hidden="1" customHeight="1" x14ac:dyDescent="0.3">
      <c r="A145" s="87"/>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hidden="1" customHeight="1" x14ac:dyDescent="0.3">
      <c r="A146" s="87"/>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hidden="1" customHeight="1" x14ac:dyDescent="0.3">
      <c r="A147" s="87"/>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hidden="1" customHeight="1" x14ac:dyDescent="0.3">
      <c r="A148" s="87"/>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hidden="1" customHeight="1" x14ac:dyDescent="0.3">
      <c r="A149" s="87"/>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hidden="1" customHeight="1" x14ac:dyDescent="0.3">
      <c r="A150" s="87"/>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hidden="1" customHeight="1" x14ac:dyDescent="0.3">
      <c r="A151" s="87"/>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hidden="1" customHeight="1" x14ac:dyDescent="0.3">
      <c r="A152" s="87"/>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hidden="1" customHeight="1" x14ac:dyDescent="0.3">
      <c r="A153" s="87"/>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hidden="1" customHeight="1" x14ac:dyDescent="0.3">
      <c r="A154" s="87"/>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hidden="1" customHeight="1" x14ac:dyDescent="0.3">
      <c r="A155" s="87"/>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hidden="1" customHeight="1" x14ac:dyDescent="0.3">
      <c r="A156" s="87"/>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hidden="1" customHeight="1" x14ac:dyDescent="0.3">
      <c r="A157" s="87"/>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hidden="1" customHeight="1" x14ac:dyDescent="0.3">
      <c r="A158" s="87"/>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hidden="1" customHeight="1" x14ac:dyDescent="0.3">
      <c r="A159" s="87"/>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hidden="1" customHeight="1" x14ac:dyDescent="0.3">
      <c r="A160" s="87"/>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hidden="1" customHeight="1" x14ac:dyDescent="0.3">
      <c r="A161" s="87"/>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hidden="1" customHeight="1" x14ac:dyDescent="0.3">
      <c r="A162" s="87"/>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hidden="1" customHeight="1" x14ac:dyDescent="0.3">
      <c r="A163" s="87"/>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hidden="1" customHeight="1" x14ac:dyDescent="0.3">
      <c r="A164" s="87"/>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hidden="1" customHeight="1" x14ac:dyDescent="0.3">
      <c r="A165" s="87"/>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hidden="1" customHeight="1" x14ac:dyDescent="0.3">
      <c r="A166" s="87"/>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hidden="1" customHeight="1" x14ac:dyDescent="0.3">
      <c r="A167" s="87"/>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hidden="1" customHeight="1" x14ac:dyDescent="0.3">
      <c r="A168" s="87"/>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hidden="1" customHeight="1" x14ac:dyDescent="0.3">
      <c r="A169" s="87"/>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hidden="1" customHeight="1" x14ac:dyDescent="0.3">
      <c r="A170" s="87"/>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hidden="1" customHeight="1" x14ac:dyDescent="0.3">
      <c r="A171" s="87"/>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hidden="1" customHeight="1" x14ac:dyDescent="0.3">
      <c r="A172" s="87"/>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hidden="1" customHeight="1" x14ac:dyDescent="0.3">
      <c r="A173" s="87"/>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hidden="1" customHeight="1" x14ac:dyDescent="0.3">
      <c r="A174" s="87"/>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hidden="1" customHeight="1" x14ac:dyDescent="0.3">
      <c r="A175" s="87"/>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hidden="1" customHeight="1" x14ac:dyDescent="0.3">
      <c r="A176" s="87"/>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hidden="1" customHeight="1" x14ac:dyDescent="0.3">
      <c r="A177" s="87"/>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hidden="1" customHeight="1" x14ac:dyDescent="0.3">
      <c r="A178" s="87"/>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hidden="1" customHeight="1" x14ac:dyDescent="0.3">
      <c r="A179" s="87"/>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hidden="1" customHeight="1" x14ac:dyDescent="0.3">
      <c r="A180" s="87"/>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hidden="1" customHeight="1" x14ac:dyDescent="0.3">
      <c r="A181" s="87"/>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hidden="1" customHeight="1" x14ac:dyDescent="0.3">
      <c r="A182" s="87"/>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hidden="1" customHeight="1" x14ac:dyDescent="0.3">
      <c r="A183" s="87"/>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hidden="1" customHeight="1" x14ac:dyDescent="0.3">
      <c r="A184" s="87"/>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hidden="1" customHeight="1" x14ac:dyDescent="0.3">
      <c r="A185" s="87"/>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hidden="1" customHeight="1" x14ac:dyDescent="0.3">
      <c r="A186" s="87"/>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hidden="1" customHeight="1" x14ac:dyDescent="0.3">
      <c r="A187" s="87"/>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hidden="1" customHeight="1" x14ac:dyDescent="0.3">
      <c r="A188" s="87"/>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hidden="1" customHeight="1" x14ac:dyDescent="0.3">
      <c r="A189" s="87"/>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hidden="1" customHeight="1" x14ac:dyDescent="0.3">
      <c r="A190" s="87"/>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hidden="1" customHeight="1" x14ac:dyDescent="0.3">
      <c r="A191" s="87"/>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hidden="1" customHeight="1" x14ac:dyDescent="0.3">
      <c r="A192" s="87"/>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hidden="1" customHeight="1" x14ac:dyDescent="0.3">
      <c r="A193" s="87"/>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hidden="1" customHeight="1" x14ac:dyDescent="0.3">
      <c r="A194" s="87"/>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hidden="1" customHeight="1" x14ac:dyDescent="0.3">
      <c r="A195" s="87"/>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hidden="1" customHeight="1" x14ac:dyDescent="0.3">
      <c r="A196" s="87"/>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hidden="1" customHeight="1" x14ac:dyDescent="0.3">
      <c r="A197" s="87"/>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hidden="1" customHeight="1" x14ac:dyDescent="0.3">
      <c r="A198" s="87"/>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hidden="1" customHeight="1" x14ac:dyDescent="0.3">
      <c r="A199" s="87"/>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hidden="1" customHeight="1" x14ac:dyDescent="0.3">
      <c r="A200" s="87"/>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hidden="1" customHeight="1" x14ac:dyDescent="0.3">
      <c r="A201" s="87"/>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hidden="1" customHeight="1" x14ac:dyDescent="0.3">
      <c r="A202" s="87"/>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hidden="1" customHeight="1" x14ac:dyDescent="0.3">
      <c r="A203" s="87"/>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hidden="1" customHeight="1" x14ac:dyDescent="0.3">
      <c r="A204" s="87"/>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hidden="1" customHeight="1" x14ac:dyDescent="0.3">
      <c r="A205" s="87"/>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hidden="1" customHeight="1" x14ac:dyDescent="0.3">
      <c r="A206" s="87"/>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hidden="1" customHeight="1" x14ac:dyDescent="0.3">
      <c r="A207" s="87"/>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hidden="1" customHeight="1" x14ac:dyDescent="0.3">
      <c r="A208" s="87"/>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hidden="1" customHeight="1" x14ac:dyDescent="0.3">
      <c r="A209" s="87"/>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hidden="1" customHeight="1" x14ac:dyDescent="0.3">
      <c r="A210" s="87"/>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hidden="1" customHeight="1" x14ac:dyDescent="0.3">
      <c r="A211" s="87"/>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hidden="1" customHeight="1" x14ac:dyDescent="0.3">
      <c r="A212" s="87"/>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hidden="1" customHeight="1" x14ac:dyDescent="0.3">
      <c r="A213" s="87"/>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hidden="1" customHeight="1" x14ac:dyDescent="0.3">
      <c r="A214" s="87"/>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hidden="1" customHeight="1" x14ac:dyDescent="0.3">
      <c r="A215" s="87"/>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hidden="1" customHeight="1" x14ac:dyDescent="0.3">
      <c r="A216" s="87"/>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hidden="1" customHeight="1" x14ac:dyDescent="0.3">
      <c r="A217" s="87"/>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hidden="1" customHeight="1" x14ac:dyDescent="0.3">
      <c r="A218" s="87"/>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hidden="1" customHeight="1" x14ac:dyDescent="0.3">
      <c r="A219" s="87"/>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hidden="1" customHeight="1" x14ac:dyDescent="0.3">
      <c r="A220" s="87"/>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hidden="1" customHeight="1" x14ac:dyDescent="0.3">
      <c r="A221" s="87"/>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hidden="1" customHeight="1" x14ac:dyDescent="0.3">
      <c r="A222" s="87"/>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hidden="1" customHeight="1" x14ac:dyDescent="0.3">
      <c r="A223" s="87"/>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hidden="1" customHeight="1" x14ac:dyDescent="0.3">
      <c r="A224" s="87"/>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
      <c r="A225" s="87">
        <v>221</v>
      </c>
      <c r="B225" s="38" t="s">
        <v>249</v>
      </c>
      <c r="C225" s="38" t="s">
        <v>250</v>
      </c>
      <c r="D225" s="38" t="s">
        <v>251</v>
      </c>
      <c r="E225" s="38" t="s">
        <v>252</v>
      </c>
      <c r="F225" s="38" t="s">
        <v>253</v>
      </c>
      <c r="G225" s="87" t="s">
        <v>254</v>
      </c>
      <c r="H225" s="38" t="s">
        <v>253</v>
      </c>
      <c r="I225" s="87">
        <v>226794</v>
      </c>
      <c r="J225" s="38" t="s">
        <v>288</v>
      </c>
      <c r="K225" s="87">
        <v>226794</v>
      </c>
      <c r="L225" s="87" t="s">
        <v>255</v>
      </c>
      <c r="M225" s="38" t="s">
        <v>256</v>
      </c>
      <c r="N225" s="87">
        <v>536462</v>
      </c>
      <c r="O225" s="87" t="s">
        <v>289</v>
      </c>
      <c r="P225" s="87">
        <v>894465</v>
      </c>
      <c r="Q225" s="38" t="s">
        <v>290</v>
      </c>
      <c r="R225" s="38" t="s">
        <v>257</v>
      </c>
      <c r="S225" s="87" t="s">
        <v>295</v>
      </c>
      <c r="T225" s="87" t="s">
        <v>295</v>
      </c>
      <c r="U225" s="87" t="s">
        <v>275</v>
      </c>
      <c r="V225" s="87" t="s">
        <v>259</v>
      </c>
      <c r="W225" s="87">
        <v>541</v>
      </c>
      <c r="X225" s="38" t="s">
        <v>260</v>
      </c>
      <c r="Y225" s="87">
        <v>349622251</v>
      </c>
      <c r="Z225" s="38" t="s">
        <v>296</v>
      </c>
      <c r="AA225" s="116" t="s">
        <v>297</v>
      </c>
      <c r="AB225" s="87">
        <v>43840</v>
      </c>
      <c r="AC225" s="87" t="s">
        <v>281</v>
      </c>
      <c r="AD225" s="87">
        <v>24</v>
      </c>
      <c r="AE225" s="87" t="s">
        <v>262</v>
      </c>
      <c r="AF225" s="87" t="s">
        <v>541</v>
      </c>
      <c r="AG225" s="87" t="s">
        <v>550</v>
      </c>
      <c r="AH225" s="87" t="s">
        <v>547</v>
      </c>
      <c r="AI225" s="116" t="s">
        <v>551</v>
      </c>
      <c r="AJ225" s="87">
        <v>2953</v>
      </c>
      <c r="AK225" s="87">
        <v>2350</v>
      </c>
      <c r="AL225" s="116" t="s">
        <v>504</v>
      </c>
      <c r="AM225" s="87">
        <v>25998.080000000002</v>
      </c>
      <c r="AN225" s="120">
        <v>11504.92</v>
      </c>
      <c r="AO225" s="120">
        <v>37503</v>
      </c>
      <c r="AP225" s="120">
        <v>17841.919999999998</v>
      </c>
      <c r="AQ225" s="120">
        <v>1658.08</v>
      </c>
      <c r="AR225" s="120">
        <v>19500</v>
      </c>
      <c r="AS225" s="120">
        <v>17841.919999999998</v>
      </c>
      <c r="AT225" s="120">
        <v>1658.08</v>
      </c>
      <c r="AU225" s="120">
        <v>19500</v>
      </c>
      <c r="AV225" s="87">
        <v>28</v>
      </c>
      <c r="AW225" s="87"/>
      <c r="AX225" s="87"/>
      <c r="AY225" s="87"/>
      <c r="AZ225" s="87"/>
      <c r="BA225" s="87"/>
      <c r="BB225" s="87" t="s">
        <v>540</v>
      </c>
      <c r="BC225" s="87" t="s">
        <v>145</v>
      </c>
      <c r="BD225" s="87"/>
      <c r="BE225" s="87">
        <v>0</v>
      </c>
      <c r="BF225" s="38"/>
      <c r="BG225" s="87"/>
      <c r="BH225" s="122" t="s">
        <v>642</v>
      </c>
      <c r="BI225" s="38" t="s">
        <v>110</v>
      </c>
      <c r="BJ225" s="88">
        <v>45803</v>
      </c>
      <c r="BK225" s="87"/>
      <c r="BL225" s="38" t="s">
        <v>115</v>
      </c>
      <c r="BM225" s="123"/>
      <c r="BN225" s="124" t="s">
        <v>201</v>
      </c>
      <c r="BO225" s="87" t="s">
        <v>247</v>
      </c>
      <c r="BP225" s="87"/>
      <c r="BQ225" s="125"/>
      <c r="BR225" s="126"/>
    </row>
    <row r="226" spans="1:70" s="121" customFormat="1" ht="15" customHeight="1" x14ac:dyDescent="0.3">
      <c r="A226" s="87">
        <v>222</v>
      </c>
      <c r="B226" s="38" t="s">
        <v>249</v>
      </c>
      <c r="C226" s="38" t="s">
        <v>250</v>
      </c>
      <c r="D226" s="38" t="s">
        <v>251</v>
      </c>
      <c r="E226" s="38" t="s">
        <v>252</v>
      </c>
      <c r="F226" s="38" t="s">
        <v>253</v>
      </c>
      <c r="G226" s="87" t="s">
        <v>254</v>
      </c>
      <c r="H226" s="38" t="s">
        <v>253</v>
      </c>
      <c r="I226" s="87">
        <v>226794</v>
      </c>
      <c r="J226" s="38" t="s">
        <v>288</v>
      </c>
      <c r="K226" s="87">
        <v>226794</v>
      </c>
      <c r="L226" s="87" t="s">
        <v>255</v>
      </c>
      <c r="M226" s="38" t="s">
        <v>256</v>
      </c>
      <c r="N226" s="87">
        <v>536462</v>
      </c>
      <c r="O226" s="87" t="s">
        <v>289</v>
      </c>
      <c r="P226" s="87">
        <v>894465</v>
      </c>
      <c r="Q226" s="38" t="s">
        <v>290</v>
      </c>
      <c r="R226" s="38" t="s">
        <v>257</v>
      </c>
      <c r="S226" s="87" t="s">
        <v>298</v>
      </c>
      <c r="T226" s="87" t="s">
        <v>298</v>
      </c>
      <c r="U226" s="87" t="s">
        <v>275</v>
      </c>
      <c r="V226" s="87" t="s">
        <v>259</v>
      </c>
      <c r="W226" s="87">
        <v>541</v>
      </c>
      <c r="X226" s="38" t="s">
        <v>260</v>
      </c>
      <c r="Y226" s="87">
        <v>349629828</v>
      </c>
      <c r="Z226" s="38" t="s">
        <v>269</v>
      </c>
      <c r="AA226" s="116" t="s">
        <v>299</v>
      </c>
      <c r="AB226" s="87">
        <v>44040</v>
      </c>
      <c r="AC226" s="87" t="s">
        <v>281</v>
      </c>
      <c r="AD226" s="87">
        <v>24</v>
      </c>
      <c r="AE226" s="87" t="s">
        <v>262</v>
      </c>
      <c r="AF226" s="87" t="s">
        <v>541</v>
      </c>
      <c r="AG226" s="87" t="s">
        <v>552</v>
      </c>
      <c r="AH226" s="87" t="s">
        <v>547</v>
      </c>
      <c r="AI226" s="116" t="s">
        <v>548</v>
      </c>
      <c r="AJ226" s="87">
        <v>1879</v>
      </c>
      <c r="AK226" s="87">
        <v>2400</v>
      </c>
      <c r="AL226" s="116" t="s">
        <v>545</v>
      </c>
      <c r="AM226" s="87">
        <v>30637.55</v>
      </c>
      <c r="AN226" s="120">
        <v>12041.45</v>
      </c>
      <c r="AO226" s="120">
        <v>42679</v>
      </c>
      <c r="AP226" s="120">
        <v>13402.45</v>
      </c>
      <c r="AQ226" s="120">
        <v>997.55</v>
      </c>
      <c r="AR226" s="120">
        <v>14400</v>
      </c>
      <c r="AS226" s="120">
        <v>13402.45</v>
      </c>
      <c r="AT226" s="120">
        <v>997.55</v>
      </c>
      <c r="AU226" s="120">
        <v>14400</v>
      </c>
      <c r="AV226" s="87">
        <v>29</v>
      </c>
      <c r="AW226" s="87"/>
      <c r="AX226" s="87"/>
      <c r="AY226" s="87"/>
      <c r="AZ226" s="87"/>
      <c r="BA226" s="87"/>
      <c r="BB226" s="87" t="s">
        <v>540</v>
      </c>
      <c r="BC226" s="87" t="s">
        <v>145</v>
      </c>
      <c r="BD226" s="87"/>
      <c r="BE226" s="87">
        <v>0</v>
      </c>
      <c r="BF226" s="38"/>
      <c r="BG226" s="87"/>
      <c r="BH226" s="122" t="s">
        <v>642</v>
      </c>
      <c r="BI226" s="38" t="s">
        <v>110</v>
      </c>
      <c r="BJ226" s="88">
        <v>45803</v>
      </c>
      <c r="BK226" s="87"/>
      <c r="BL226" s="38" t="s">
        <v>115</v>
      </c>
      <c r="BM226" s="123" t="s">
        <v>120</v>
      </c>
      <c r="BN226" s="124" t="s">
        <v>201</v>
      </c>
      <c r="BO226" s="87" t="s">
        <v>247</v>
      </c>
      <c r="BP226" s="87"/>
      <c r="BQ226" s="125"/>
      <c r="BR226" s="126"/>
    </row>
    <row r="227" spans="1:70" s="121" customFormat="1" ht="15" hidden="1" customHeight="1" x14ac:dyDescent="0.3">
      <c r="A227" s="87"/>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hidden="1" customHeight="1" x14ac:dyDescent="0.3">
      <c r="A228" s="87"/>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hidden="1" customHeight="1" x14ac:dyDescent="0.3">
      <c r="A229" s="87"/>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hidden="1" customHeight="1" x14ac:dyDescent="0.3">
      <c r="A230" s="87"/>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hidden="1" customHeight="1" x14ac:dyDescent="0.3">
      <c r="A231" s="87"/>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hidden="1" customHeight="1" x14ac:dyDescent="0.3">
      <c r="A232" s="87"/>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hidden="1" customHeight="1" x14ac:dyDescent="0.3">
      <c r="A233" s="87"/>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hidden="1" customHeight="1" x14ac:dyDescent="0.3">
      <c r="A234" s="87"/>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hidden="1" customHeight="1" x14ac:dyDescent="0.3">
      <c r="A235" s="87"/>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hidden="1" customHeight="1" x14ac:dyDescent="0.3">
      <c r="A236" s="87"/>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hidden="1" customHeight="1" x14ac:dyDescent="0.3">
      <c r="A237" s="87"/>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hidden="1" customHeight="1" x14ac:dyDescent="0.3">
      <c r="A238" s="87"/>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hidden="1" customHeight="1" x14ac:dyDescent="0.3">
      <c r="A239" s="87"/>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hidden="1" customHeight="1" x14ac:dyDescent="0.3">
      <c r="A240" s="87"/>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hidden="1" customHeight="1" x14ac:dyDescent="0.3">
      <c r="A241" s="87"/>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hidden="1" customHeight="1" x14ac:dyDescent="0.3">
      <c r="A242" s="87"/>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hidden="1" customHeight="1" x14ac:dyDescent="0.3">
      <c r="A243" s="87"/>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hidden="1" customHeight="1" x14ac:dyDescent="0.3">
      <c r="A244" s="87"/>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hidden="1" customHeight="1" x14ac:dyDescent="0.3">
      <c r="A245" s="87"/>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hidden="1" customHeight="1" x14ac:dyDescent="0.3">
      <c r="A246" s="87"/>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hidden="1" customHeight="1" x14ac:dyDescent="0.3">
      <c r="A247" s="87"/>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hidden="1" customHeight="1" x14ac:dyDescent="0.3">
      <c r="A248" s="87"/>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hidden="1" customHeight="1" x14ac:dyDescent="0.3">
      <c r="A249" s="87"/>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hidden="1" customHeight="1" x14ac:dyDescent="0.3">
      <c r="A250" s="87"/>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hidden="1" customHeight="1" x14ac:dyDescent="0.3">
      <c r="A251" s="87"/>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hidden="1" customHeight="1" x14ac:dyDescent="0.3">
      <c r="A252" s="87"/>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hidden="1" customHeight="1" x14ac:dyDescent="0.3">
      <c r="A253" s="87"/>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hidden="1" customHeight="1" x14ac:dyDescent="0.3">
      <c r="A254" s="87"/>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hidden="1" customHeight="1" x14ac:dyDescent="0.3">
      <c r="A255" s="87"/>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hidden="1" customHeight="1" x14ac:dyDescent="0.3">
      <c r="A256" s="87"/>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hidden="1" customHeight="1" x14ac:dyDescent="0.3">
      <c r="A257" s="87"/>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hidden="1" customHeight="1" x14ac:dyDescent="0.3">
      <c r="A258" s="87"/>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hidden="1" customHeight="1" x14ac:dyDescent="0.3">
      <c r="A259" s="87"/>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
      <c r="A260" s="87">
        <v>256</v>
      </c>
      <c r="B260" s="38" t="s">
        <v>249</v>
      </c>
      <c r="C260" s="38" t="s">
        <v>250</v>
      </c>
      <c r="D260" s="38" t="s">
        <v>251</v>
      </c>
      <c r="E260" s="38" t="s">
        <v>252</v>
      </c>
      <c r="F260" s="38" t="s">
        <v>253</v>
      </c>
      <c r="G260" s="87" t="s">
        <v>254</v>
      </c>
      <c r="H260" s="38" t="s">
        <v>253</v>
      </c>
      <c r="I260" s="87">
        <v>226790</v>
      </c>
      <c r="J260" s="38" t="s">
        <v>303</v>
      </c>
      <c r="K260" s="87">
        <v>226790</v>
      </c>
      <c r="L260" s="87" t="s">
        <v>255</v>
      </c>
      <c r="M260" s="38" t="s">
        <v>256</v>
      </c>
      <c r="N260" s="87">
        <v>536461</v>
      </c>
      <c r="O260" s="87" t="s">
        <v>304</v>
      </c>
      <c r="P260" s="87">
        <v>894451</v>
      </c>
      <c r="Q260" s="38" t="s">
        <v>305</v>
      </c>
      <c r="R260" s="38" t="s">
        <v>257</v>
      </c>
      <c r="S260" s="87" t="s">
        <v>306</v>
      </c>
      <c r="T260" s="87" t="s">
        <v>306</v>
      </c>
      <c r="U260" s="87" t="s">
        <v>275</v>
      </c>
      <c r="V260" s="87" t="s">
        <v>259</v>
      </c>
      <c r="W260" s="87">
        <v>541</v>
      </c>
      <c r="X260" s="38" t="s">
        <v>260</v>
      </c>
      <c r="Y260" s="87">
        <v>350151949</v>
      </c>
      <c r="Z260" s="38" t="s">
        <v>307</v>
      </c>
      <c r="AA260" s="116" t="s">
        <v>308</v>
      </c>
      <c r="AB260" s="87">
        <v>44040</v>
      </c>
      <c r="AC260" s="87" t="s">
        <v>261</v>
      </c>
      <c r="AD260" s="87">
        <v>24</v>
      </c>
      <c r="AE260" s="87" t="s">
        <v>262</v>
      </c>
      <c r="AF260" s="87" t="s">
        <v>541</v>
      </c>
      <c r="AG260" s="87" t="s">
        <v>555</v>
      </c>
      <c r="AH260" s="87" t="s">
        <v>547</v>
      </c>
      <c r="AI260" s="116" t="s">
        <v>556</v>
      </c>
      <c r="AJ260" s="87">
        <v>2269</v>
      </c>
      <c r="AK260" s="87">
        <v>2400</v>
      </c>
      <c r="AL260" s="116" t="s">
        <v>557</v>
      </c>
      <c r="AM260" s="87">
        <v>37130.629999999997</v>
      </c>
      <c r="AN260" s="120">
        <v>13138.37</v>
      </c>
      <c r="AO260" s="120">
        <v>50269</v>
      </c>
      <c r="AP260" s="120">
        <v>6909.37</v>
      </c>
      <c r="AQ260" s="120">
        <v>290.63</v>
      </c>
      <c r="AR260" s="120">
        <v>7200</v>
      </c>
      <c r="AS260" s="120">
        <v>6909.37</v>
      </c>
      <c r="AT260" s="120">
        <v>290.63</v>
      </c>
      <c r="AU260" s="120">
        <v>7200</v>
      </c>
      <c r="AV260" s="87">
        <v>28</v>
      </c>
      <c r="AW260" s="87"/>
      <c r="AX260" s="87"/>
      <c r="AY260" s="87"/>
      <c r="AZ260" s="87"/>
      <c r="BA260" s="87"/>
      <c r="BB260" s="87" t="s">
        <v>540</v>
      </c>
      <c r="BC260" s="87" t="s">
        <v>145</v>
      </c>
      <c r="BD260" s="87"/>
      <c r="BE260" s="87">
        <v>0</v>
      </c>
      <c r="BF260" s="38"/>
      <c r="BG260" s="87"/>
      <c r="BH260" s="122" t="s">
        <v>642</v>
      </c>
      <c r="BI260" s="38" t="s">
        <v>110</v>
      </c>
      <c r="BJ260" s="88">
        <v>45804</v>
      </c>
      <c r="BK260" s="87"/>
      <c r="BL260" s="38" t="s">
        <v>115</v>
      </c>
      <c r="BM260" s="123"/>
      <c r="BN260" s="124" t="s">
        <v>201</v>
      </c>
      <c r="BO260" s="87" t="s">
        <v>247</v>
      </c>
      <c r="BP260" s="87"/>
      <c r="BQ260" s="125"/>
      <c r="BR260" s="126"/>
    </row>
    <row r="261" spans="1:70" s="121" customFormat="1" ht="15" hidden="1" customHeight="1" x14ac:dyDescent="0.3">
      <c r="A261" s="87"/>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hidden="1" customHeight="1" x14ac:dyDescent="0.3">
      <c r="A262" s="87"/>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hidden="1" customHeight="1" x14ac:dyDescent="0.3">
      <c r="A263" s="87"/>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hidden="1" customHeight="1" x14ac:dyDescent="0.3">
      <c r="A264" s="87"/>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hidden="1" customHeight="1" x14ac:dyDescent="0.3">
      <c r="A265" s="87"/>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hidden="1" customHeight="1" x14ac:dyDescent="0.3">
      <c r="A266" s="87"/>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hidden="1" customHeight="1" x14ac:dyDescent="0.3">
      <c r="A267" s="87"/>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hidden="1" customHeight="1" x14ac:dyDescent="0.3">
      <c r="A268" s="87"/>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hidden="1" customHeight="1" x14ac:dyDescent="0.3">
      <c r="A269" s="87"/>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hidden="1" customHeight="1" x14ac:dyDescent="0.3">
      <c r="A270" s="87"/>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hidden="1" customHeight="1" x14ac:dyDescent="0.3">
      <c r="A271" s="87"/>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hidden="1" customHeight="1" x14ac:dyDescent="0.3">
      <c r="A272" s="87"/>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hidden="1" customHeight="1" x14ac:dyDescent="0.3">
      <c r="A273" s="87"/>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hidden="1" customHeight="1" x14ac:dyDescent="0.3">
      <c r="A274" s="87"/>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hidden="1" customHeight="1" x14ac:dyDescent="0.3">
      <c r="A275" s="87"/>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hidden="1" customHeight="1" x14ac:dyDescent="0.3">
      <c r="A276" s="87"/>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hidden="1" customHeight="1" x14ac:dyDescent="0.3">
      <c r="A277" s="87"/>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hidden="1" customHeight="1" x14ac:dyDescent="0.3">
      <c r="A278" s="87"/>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hidden="1" customHeight="1" x14ac:dyDescent="0.3">
      <c r="A279" s="87"/>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hidden="1" customHeight="1" x14ac:dyDescent="0.3">
      <c r="A280" s="87"/>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hidden="1" customHeight="1" x14ac:dyDescent="0.3">
      <c r="A281" s="87"/>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hidden="1" customHeight="1" x14ac:dyDescent="0.3">
      <c r="A282" s="87"/>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hidden="1" customHeight="1" x14ac:dyDescent="0.3">
      <c r="A283" s="87"/>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hidden="1" customHeight="1" x14ac:dyDescent="0.3">
      <c r="A284" s="87"/>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hidden="1" customHeight="1" x14ac:dyDescent="0.3">
      <c r="A285" s="87"/>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hidden="1" customHeight="1" x14ac:dyDescent="0.3">
      <c r="A286" s="87"/>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hidden="1" customHeight="1" x14ac:dyDescent="0.3">
      <c r="A287" s="87"/>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hidden="1" customHeight="1" x14ac:dyDescent="0.3">
      <c r="A288" s="87"/>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hidden="1" customHeight="1" x14ac:dyDescent="0.3">
      <c r="A289" s="87"/>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hidden="1" customHeight="1" x14ac:dyDescent="0.3">
      <c r="A290" s="87"/>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hidden="1" customHeight="1" x14ac:dyDescent="0.3">
      <c r="A291" s="87"/>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hidden="1" customHeight="1" x14ac:dyDescent="0.3">
      <c r="A292" s="87"/>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hidden="1" customHeight="1" x14ac:dyDescent="0.3">
      <c r="A293" s="87"/>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hidden="1" customHeight="1" x14ac:dyDescent="0.3">
      <c r="A294" s="87"/>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hidden="1" customHeight="1" x14ac:dyDescent="0.3">
      <c r="A295" s="87"/>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hidden="1" customHeight="1" x14ac:dyDescent="0.3">
      <c r="A296" s="87"/>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hidden="1" customHeight="1" x14ac:dyDescent="0.3">
      <c r="A297" s="87"/>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hidden="1" customHeight="1" x14ac:dyDescent="0.3">
      <c r="A298" s="87"/>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hidden="1" customHeight="1" x14ac:dyDescent="0.3">
      <c r="A299" s="87"/>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hidden="1" customHeight="1" x14ac:dyDescent="0.3">
      <c r="A300" s="87"/>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hidden="1" customHeight="1" x14ac:dyDescent="0.3">
      <c r="A301" s="87"/>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hidden="1" customHeight="1" x14ac:dyDescent="0.3">
      <c r="A302" s="87"/>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hidden="1" customHeight="1" x14ac:dyDescent="0.3">
      <c r="A303" s="87"/>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hidden="1" customHeight="1" x14ac:dyDescent="0.3">
      <c r="A304" s="87"/>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hidden="1" customHeight="1" x14ac:dyDescent="0.3">
      <c r="A305" s="87"/>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hidden="1" customHeight="1" x14ac:dyDescent="0.3">
      <c r="A306" s="87"/>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hidden="1" customHeight="1" x14ac:dyDescent="0.3">
      <c r="A307" s="87"/>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hidden="1" customHeight="1" x14ac:dyDescent="0.3">
      <c r="A308" s="87"/>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hidden="1" customHeight="1" x14ac:dyDescent="0.3">
      <c r="A309" s="87"/>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hidden="1" customHeight="1" x14ac:dyDescent="0.3">
      <c r="A310" s="87"/>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hidden="1" customHeight="1" x14ac:dyDescent="0.3">
      <c r="A311" s="87"/>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hidden="1" customHeight="1" x14ac:dyDescent="0.3">
      <c r="A312" s="87"/>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hidden="1" customHeight="1" x14ac:dyDescent="0.3">
      <c r="A313" s="87"/>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hidden="1" customHeight="1" x14ac:dyDescent="0.3">
      <c r="A314" s="87"/>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hidden="1" customHeight="1" x14ac:dyDescent="0.3">
      <c r="A315" s="87"/>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hidden="1" customHeight="1" x14ac:dyDescent="0.3">
      <c r="A316" s="87"/>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hidden="1" customHeight="1" x14ac:dyDescent="0.3">
      <c r="A317" s="87"/>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hidden="1" customHeight="1" x14ac:dyDescent="0.3">
      <c r="A318" s="87"/>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hidden="1" customHeight="1" x14ac:dyDescent="0.3">
      <c r="A319" s="87"/>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hidden="1" customHeight="1" x14ac:dyDescent="0.3">
      <c r="A320" s="87"/>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hidden="1" customHeight="1" x14ac:dyDescent="0.3">
      <c r="A321" s="87"/>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hidden="1" customHeight="1" x14ac:dyDescent="0.3">
      <c r="A322" s="87"/>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hidden="1" customHeight="1" x14ac:dyDescent="0.3">
      <c r="A323" s="87"/>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hidden="1" customHeight="1" x14ac:dyDescent="0.3">
      <c r="A324" s="87"/>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hidden="1" customHeight="1" x14ac:dyDescent="0.3">
      <c r="A325" s="87"/>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hidden="1" customHeight="1" x14ac:dyDescent="0.3">
      <c r="A326" s="87"/>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hidden="1" customHeight="1" x14ac:dyDescent="0.3">
      <c r="A327" s="87"/>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hidden="1" customHeight="1" x14ac:dyDescent="0.3">
      <c r="A328" s="87"/>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hidden="1" customHeight="1" x14ac:dyDescent="0.3">
      <c r="A329" s="87"/>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hidden="1" customHeight="1" x14ac:dyDescent="0.3">
      <c r="A330" s="87"/>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hidden="1" customHeight="1" x14ac:dyDescent="0.3">
      <c r="A331" s="87"/>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hidden="1" customHeight="1" x14ac:dyDescent="0.3">
      <c r="A332" s="87"/>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
      <c r="A333" s="87">
        <v>330</v>
      </c>
      <c r="B333" s="38" t="s">
        <v>249</v>
      </c>
      <c r="C333" s="38" t="s">
        <v>250</v>
      </c>
      <c r="D333" s="38" t="s">
        <v>251</v>
      </c>
      <c r="E333" s="38" t="s">
        <v>252</v>
      </c>
      <c r="F333" s="38" t="s">
        <v>253</v>
      </c>
      <c r="G333" s="87" t="s">
        <v>254</v>
      </c>
      <c r="H333" s="38" t="s">
        <v>253</v>
      </c>
      <c r="I333" s="87">
        <v>226790</v>
      </c>
      <c r="J333" s="38" t="s">
        <v>303</v>
      </c>
      <c r="K333" s="87">
        <v>226790</v>
      </c>
      <c r="L333" s="87" t="s">
        <v>255</v>
      </c>
      <c r="M333" s="38" t="s">
        <v>256</v>
      </c>
      <c r="N333" s="87">
        <v>536461</v>
      </c>
      <c r="O333" s="87" t="s">
        <v>304</v>
      </c>
      <c r="P333" s="87">
        <v>894451</v>
      </c>
      <c r="Q333" s="38" t="s">
        <v>305</v>
      </c>
      <c r="R333" s="38" t="s">
        <v>257</v>
      </c>
      <c r="S333" s="87" t="s">
        <v>310</v>
      </c>
      <c r="T333" s="87" t="s">
        <v>310</v>
      </c>
      <c r="U333" s="87" t="s">
        <v>258</v>
      </c>
      <c r="V333" s="87" t="s">
        <v>259</v>
      </c>
      <c r="W333" s="87">
        <v>541</v>
      </c>
      <c r="X333" s="38" t="s">
        <v>260</v>
      </c>
      <c r="Y333" s="87">
        <v>350717414</v>
      </c>
      <c r="Z333" s="38" t="s">
        <v>280</v>
      </c>
      <c r="AA333" s="116" t="s">
        <v>311</v>
      </c>
      <c r="AB333" s="87">
        <v>44040</v>
      </c>
      <c r="AC333" s="87" t="s">
        <v>261</v>
      </c>
      <c r="AD333" s="87">
        <v>24</v>
      </c>
      <c r="AE333" s="87" t="s">
        <v>262</v>
      </c>
      <c r="AF333" s="87" t="s">
        <v>541</v>
      </c>
      <c r="AG333" s="87" t="s">
        <v>565</v>
      </c>
      <c r="AH333" s="87" t="s">
        <v>547</v>
      </c>
      <c r="AI333" s="116" t="s">
        <v>562</v>
      </c>
      <c r="AJ333" s="87">
        <v>1740</v>
      </c>
      <c r="AK333" s="87">
        <v>2400</v>
      </c>
      <c r="AL333" s="116" t="s">
        <v>566</v>
      </c>
      <c r="AM333" s="87">
        <v>28561.85</v>
      </c>
      <c r="AN333" s="120">
        <v>11578.15</v>
      </c>
      <c r="AO333" s="120">
        <v>40140</v>
      </c>
      <c r="AP333" s="120">
        <v>15478.15</v>
      </c>
      <c r="AQ333" s="120">
        <v>1321.85</v>
      </c>
      <c r="AR333" s="120">
        <v>16800</v>
      </c>
      <c r="AS333" s="120">
        <v>15478.15</v>
      </c>
      <c r="AT333" s="120">
        <v>1321.85</v>
      </c>
      <c r="AU333" s="120">
        <v>16800</v>
      </c>
      <c r="AV333" s="87">
        <v>27</v>
      </c>
      <c r="AW333" s="87"/>
      <c r="AX333" s="87"/>
      <c r="AY333" s="87"/>
      <c r="AZ333" s="87"/>
      <c r="BA333" s="87"/>
      <c r="BB333" s="87" t="s">
        <v>540</v>
      </c>
      <c r="BC333" s="87" t="s">
        <v>145</v>
      </c>
      <c r="BD333" s="87"/>
      <c r="BE333" s="87">
        <v>0</v>
      </c>
      <c r="BF333" s="38"/>
      <c r="BG333" s="87"/>
      <c r="BH333" s="122" t="s">
        <v>642</v>
      </c>
      <c r="BI333" s="38" t="s">
        <v>110</v>
      </c>
      <c r="BJ333" s="88">
        <v>45804</v>
      </c>
      <c r="BK333" s="87"/>
      <c r="BL333" s="38" t="s">
        <v>115</v>
      </c>
      <c r="BM333" s="123"/>
      <c r="BN333" s="124" t="s">
        <v>201</v>
      </c>
      <c r="BO333" s="87" t="s">
        <v>247</v>
      </c>
      <c r="BP333" s="87"/>
      <c r="BQ333" s="125"/>
      <c r="BR333" s="126"/>
    </row>
    <row r="334" spans="1:70" s="121" customFormat="1" ht="15" hidden="1" customHeight="1" x14ac:dyDescent="0.3">
      <c r="A334" s="87"/>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hidden="1" customHeight="1" x14ac:dyDescent="0.3">
      <c r="A335" s="87"/>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hidden="1" customHeight="1" x14ac:dyDescent="0.3">
      <c r="A336" s="87"/>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hidden="1" customHeight="1" x14ac:dyDescent="0.3">
      <c r="A337" s="87"/>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hidden="1" customHeight="1" x14ac:dyDescent="0.3">
      <c r="A338" s="87"/>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hidden="1" customHeight="1" x14ac:dyDescent="0.3">
      <c r="A339" s="87"/>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hidden="1" customHeight="1" x14ac:dyDescent="0.3">
      <c r="A340" s="87"/>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
      <c r="A341" s="87">
        <v>338</v>
      </c>
      <c r="B341" s="38" t="s">
        <v>249</v>
      </c>
      <c r="C341" s="38" t="s">
        <v>250</v>
      </c>
      <c r="D341" s="38" t="s">
        <v>251</v>
      </c>
      <c r="E341" s="38" t="s">
        <v>252</v>
      </c>
      <c r="F341" s="38" t="s">
        <v>253</v>
      </c>
      <c r="G341" s="87" t="s">
        <v>254</v>
      </c>
      <c r="H341" s="38" t="s">
        <v>253</v>
      </c>
      <c r="I341" s="87">
        <v>226790</v>
      </c>
      <c r="J341" s="38" t="s">
        <v>303</v>
      </c>
      <c r="K341" s="87">
        <v>226790</v>
      </c>
      <c r="L341" s="87" t="s">
        <v>255</v>
      </c>
      <c r="M341" s="38" t="s">
        <v>256</v>
      </c>
      <c r="N341" s="87">
        <v>536461</v>
      </c>
      <c r="O341" s="87" t="s">
        <v>304</v>
      </c>
      <c r="P341" s="87">
        <v>894451</v>
      </c>
      <c r="Q341" s="38" t="s">
        <v>305</v>
      </c>
      <c r="R341" s="38" t="s">
        <v>257</v>
      </c>
      <c r="S341" s="87" t="s">
        <v>313</v>
      </c>
      <c r="T341" s="87" t="s">
        <v>313</v>
      </c>
      <c r="U341" s="87" t="s">
        <v>265</v>
      </c>
      <c r="V341" s="87" t="s">
        <v>259</v>
      </c>
      <c r="W341" s="87">
        <v>541</v>
      </c>
      <c r="X341" s="38" t="s">
        <v>260</v>
      </c>
      <c r="Y341" s="87">
        <v>350760629</v>
      </c>
      <c r="Z341" s="38" t="s">
        <v>314</v>
      </c>
      <c r="AA341" s="116" t="s">
        <v>312</v>
      </c>
      <c r="AB341" s="87">
        <v>44040</v>
      </c>
      <c r="AC341" s="87" t="s">
        <v>261</v>
      </c>
      <c r="AD341" s="87">
        <v>24</v>
      </c>
      <c r="AE341" s="87" t="s">
        <v>262</v>
      </c>
      <c r="AF341" s="87" t="s">
        <v>541</v>
      </c>
      <c r="AG341" s="87" t="s">
        <v>567</v>
      </c>
      <c r="AH341" s="87" t="s">
        <v>547</v>
      </c>
      <c r="AI341" s="116" t="s">
        <v>562</v>
      </c>
      <c r="AJ341" s="87">
        <v>1710</v>
      </c>
      <c r="AK341" s="87">
        <v>2400</v>
      </c>
      <c r="AL341" s="116" t="s">
        <v>489</v>
      </c>
      <c r="AM341" s="87">
        <v>23814.36</v>
      </c>
      <c r="AN341" s="120">
        <v>10775.64</v>
      </c>
      <c r="AO341" s="120">
        <v>34590</v>
      </c>
      <c r="AP341" s="120">
        <v>20225.64</v>
      </c>
      <c r="AQ341" s="120">
        <v>2094.36</v>
      </c>
      <c r="AR341" s="120">
        <v>22320</v>
      </c>
      <c r="AS341" s="120">
        <v>20225.64</v>
      </c>
      <c r="AT341" s="120">
        <v>2094.36</v>
      </c>
      <c r="AU341" s="120">
        <v>22320</v>
      </c>
      <c r="AV341" s="87">
        <v>27</v>
      </c>
      <c r="AW341" s="87"/>
      <c r="AX341" s="87"/>
      <c r="AY341" s="87"/>
      <c r="AZ341" s="87"/>
      <c r="BA341" s="87"/>
      <c r="BB341" s="87" t="s">
        <v>540</v>
      </c>
      <c r="BC341" s="87" t="s">
        <v>145</v>
      </c>
      <c r="BD341" s="87"/>
      <c r="BE341" s="87">
        <v>0</v>
      </c>
      <c r="BF341" s="38"/>
      <c r="BG341" s="87"/>
      <c r="BH341" s="122" t="s">
        <v>642</v>
      </c>
      <c r="BI341" s="38" t="s">
        <v>110</v>
      </c>
      <c r="BJ341" s="88">
        <v>45804</v>
      </c>
      <c r="BK341" s="87"/>
      <c r="BL341" s="38" t="s">
        <v>115</v>
      </c>
      <c r="BM341" s="123"/>
      <c r="BN341" s="124" t="s">
        <v>201</v>
      </c>
      <c r="BO341" s="87" t="s">
        <v>247</v>
      </c>
      <c r="BP341" s="87"/>
      <c r="BQ341" s="125"/>
      <c r="BR341" s="126"/>
    </row>
    <row r="342" spans="1:70" s="121" customFormat="1" ht="15" hidden="1" customHeight="1" x14ac:dyDescent="0.3">
      <c r="A342" s="87"/>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hidden="1" customHeight="1" x14ac:dyDescent="0.3">
      <c r="A343" s="87"/>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hidden="1" customHeight="1" x14ac:dyDescent="0.3">
      <c r="A344" s="87"/>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hidden="1" customHeight="1" x14ac:dyDescent="0.3">
      <c r="A345" s="87"/>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hidden="1" customHeight="1" x14ac:dyDescent="0.3">
      <c r="A346" s="87"/>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hidden="1" customHeight="1" x14ac:dyDescent="0.3">
      <c r="A347" s="87"/>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hidden="1" customHeight="1" x14ac:dyDescent="0.3">
      <c r="A348" s="87"/>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hidden="1" customHeight="1" x14ac:dyDescent="0.3">
      <c r="A349" s="87"/>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hidden="1" customHeight="1" x14ac:dyDescent="0.3">
      <c r="A350" s="87"/>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hidden="1" customHeight="1" x14ac:dyDescent="0.3">
      <c r="A351" s="87"/>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hidden="1" customHeight="1" x14ac:dyDescent="0.3">
      <c r="A352" s="87"/>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hidden="1" customHeight="1" x14ac:dyDescent="0.3">
      <c r="A353" s="87"/>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hidden="1" customHeight="1" x14ac:dyDescent="0.3">
      <c r="A354" s="87"/>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
      <c r="A355" s="87">
        <v>352</v>
      </c>
      <c r="B355" s="38" t="s">
        <v>249</v>
      </c>
      <c r="C355" s="38" t="s">
        <v>250</v>
      </c>
      <c r="D355" s="38" t="s">
        <v>251</v>
      </c>
      <c r="E355" s="38" t="s">
        <v>252</v>
      </c>
      <c r="F355" s="38" t="s">
        <v>253</v>
      </c>
      <c r="G355" s="87" t="s">
        <v>254</v>
      </c>
      <c r="H355" s="38" t="s">
        <v>253</v>
      </c>
      <c r="I355" s="87">
        <v>226790</v>
      </c>
      <c r="J355" s="38" t="s">
        <v>303</v>
      </c>
      <c r="K355" s="87">
        <v>226790</v>
      </c>
      <c r="L355" s="87" t="s">
        <v>255</v>
      </c>
      <c r="M355" s="38" t="s">
        <v>256</v>
      </c>
      <c r="N355" s="87">
        <v>536461</v>
      </c>
      <c r="O355" s="87" t="s">
        <v>304</v>
      </c>
      <c r="P355" s="87">
        <v>894448</v>
      </c>
      <c r="Q355" s="38" t="s">
        <v>316</v>
      </c>
      <c r="R355" s="38" t="s">
        <v>257</v>
      </c>
      <c r="S355" s="87" t="s">
        <v>317</v>
      </c>
      <c r="T355" s="87" t="s">
        <v>317</v>
      </c>
      <c r="U355" s="87" t="s">
        <v>258</v>
      </c>
      <c r="V355" s="87" t="s">
        <v>259</v>
      </c>
      <c r="W355" s="87">
        <v>541</v>
      </c>
      <c r="X355" s="38" t="s">
        <v>260</v>
      </c>
      <c r="Y355" s="87">
        <v>350845804</v>
      </c>
      <c r="Z355" s="38" t="s">
        <v>318</v>
      </c>
      <c r="AA355" s="116" t="s">
        <v>315</v>
      </c>
      <c r="AB355" s="87">
        <v>44040</v>
      </c>
      <c r="AC355" s="87" t="s">
        <v>261</v>
      </c>
      <c r="AD355" s="87">
        <v>24</v>
      </c>
      <c r="AE355" s="87" t="s">
        <v>262</v>
      </c>
      <c r="AF355" s="87" t="s">
        <v>541</v>
      </c>
      <c r="AG355" s="87" t="s">
        <v>570</v>
      </c>
      <c r="AH355" s="87" t="s">
        <v>547</v>
      </c>
      <c r="AI355" s="116" t="s">
        <v>562</v>
      </c>
      <c r="AJ355" s="87">
        <v>1468</v>
      </c>
      <c r="AK355" s="87">
        <v>2400</v>
      </c>
      <c r="AL355" s="116" t="s">
        <v>571</v>
      </c>
      <c r="AM355" s="87">
        <v>41685.160000000003</v>
      </c>
      <c r="AN355" s="120">
        <v>12582.84</v>
      </c>
      <c r="AO355" s="120">
        <v>54268</v>
      </c>
      <c r="AP355" s="120">
        <v>2354.84</v>
      </c>
      <c r="AQ355" s="120">
        <v>45.16</v>
      </c>
      <c r="AR355" s="120">
        <v>2400</v>
      </c>
      <c r="AS355" s="120">
        <v>2354.84</v>
      </c>
      <c r="AT355" s="120">
        <v>45.16</v>
      </c>
      <c r="AU355" s="120">
        <v>2400</v>
      </c>
      <c r="AV355" s="87">
        <v>27</v>
      </c>
      <c r="AW355" s="87"/>
      <c r="AX355" s="87"/>
      <c r="AY355" s="87"/>
      <c r="AZ355" s="87"/>
      <c r="BA355" s="87"/>
      <c r="BB355" s="87" t="s">
        <v>540</v>
      </c>
      <c r="BC355" s="87" t="s">
        <v>145</v>
      </c>
      <c r="BD355" s="87"/>
      <c r="BE355" s="87">
        <v>0</v>
      </c>
      <c r="BF355" s="38"/>
      <c r="BG355" s="87"/>
      <c r="BH355" s="122" t="s">
        <v>642</v>
      </c>
      <c r="BI355" s="38" t="s">
        <v>110</v>
      </c>
      <c r="BJ355" s="88">
        <v>45804</v>
      </c>
      <c r="BK355" s="87"/>
      <c r="BL355" s="38" t="s">
        <v>115</v>
      </c>
      <c r="BM355" s="123"/>
      <c r="BN355" s="124" t="s">
        <v>201</v>
      </c>
      <c r="BO355" s="87" t="s">
        <v>247</v>
      </c>
      <c r="BP355" s="87"/>
      <c r="BQ355" s="125"/>
      <c r="BR355" s="126"/>
    </row>
    <row r="356" spans="1:70" s="121" customFormat="1" ht="15" customHeight="1" x14ac:dyDescent="0.3">
      <c r="A356" s="87">
        <v>353</v>
      </c>
      <c r="B356" s="38" t="s">
        <v>249</v>
      </c>
      <c r="C356" s="38" t="s">
        <v>250</v>
      </c>
      <c r="D356" s="38" t="s">
        <v>251</v>
      </c>
      <c r="E356" s="38" t="s">
        <v>252</v>
      </c>
      <c r="F356" s="38" t="s">
        <v>253</v>
      </c>
      <c r="G356" s="87" t="s">
        <v>254</v>
      </c>
      <c r="H356" s="38" t="s">
        <v>253</v>
      </c>
      <c r="I356" s="87">
        <v>226790</v>
      </c>
      <c r="J356" s="38" t="s">
        <v>303</v>
      </c>
      <c r="K356" s="87">
        <v>226790</v>
      </c>
      <c r="L356" s="87" t="s">
        <v>255</v>
      </c>
      <c r="M356" s="38" t="s">
        <v>256</v>
      </c>
      <c r="N356" s="87">
        <v>536461</v>
      </c>
      <c r="O356" s="87" t="s">
        <v>304</v>
      </c>
      <c r="P356" s="87">
        <v>894448</v>
      </c>
      <c r="Q356" s="38" t="s">
        <v>316</v>
      </c>
      <c r="R356" s="38" t="s">
        <v>257</v>
      </c>
      <c r="S356" s="87" t="s">
        <v>319</v>
      </c>
      <c r="T356" s="87" t="s">
        <v>319</v>
      </c>
      <c r="U356" s="87" t="s">
        <v>258</v>
      </c>
      <c r="V356" s="87" t="s">
        <v>259</v>
      </c>
      <c r="W356" s="87">
        <v>541</v>
      </c>
      <c r="X356" s="38" t="s">
        <v>260</v>
      </c>
      <c r="Y356" s="87">
        <v>350845893</v>
      </c>
      <c r="Z356" s="38" t="s">
        <v>320</v>
      </c>
      <c r="AA356" s="116" t="s">
        <v>315</v>
      </c>
      <c r="AB356" s="87">
        <v>44040</v>
      </c>
      <c r="AC356" s="87" t="s">
        <v>261</v>
      </c>
      <c r="AD356" s="87">
        <v>24</v>
      </c>
      <c r="AE356" s="87" t="s">
        <v>262</v>
      </c>
      <c r="AF356" s="87" t="s">
        <v>541</v>
      </c>
      <c r="AG356" s="87" t="s">
        <v>570</v>
      </c>
      <c r="AH356" s="87" t="s">
        <v>547</v>
      </c>
      <c r="AI356" s="116" t="s">
        <v>562</v>
      </c>
      <c r="AJ356" s="87">
        <v>1468</v>
      </c>
      <c r="AK356" s="87">
        <v>2400</v>
      </c>
      <c r="AL356" s="116" t="s">
        <v>489</v>
      </c>
      <c r="AM356" s="87">
        <v>22589.81</v>
      </c>
      <c r="AN356" s="120">
        <v>10078.19</v>
      </c>
      <c r="AO356" s="120">
        <v>32668</v>
      </c>
      <c r="AP356" s="120">
        <v>21450.19</v>
      </c>
      <c r="AQ356" s="120">
        <v>2549.81</v>
      </c>
      <c r="AR356" s="120">
        <v>24000</v>
      </c>
      <c r="AS356" s="120">
        <v>21450.19</v>
      </c>
      <c r="AT356" s="120">
        <v>2549.81</v>
      </c>
      <c r="AU356" s="120">
        <v>24000</v>
      </c>
      <c r="AV356" s="87">
        <v>27</v>
      </c>
      <c r="AW356" s="87"/>
      <c r="AX356" s="87"/>
      <c r="AY356" s="87"/>
      <c r="AZ356" s="87"/>
      <c r="BA356" s="87"/>
      <c r="BB356" s="87" t="s">
        <v>540</v>
      </c>
      <c r="BC356" s="87" t="s">
        <v>145</v>
      </c>
      <c r="BD356" s="87"/>
      <c r="BE356" s="87">
        <v>0</v>
      </c>
      <c r="BF356" s="38"/>
      <c r="BG356" s="87"/>
      <c r="BH356" s="122" t="s">
        <v>642</v>
      </c>
      <c r="BI356" s="38" t="s">
        <v>110</v>
      </c>
      <c r="BJ356" s="88">
        <v>45804</v>
      </c>
      <c r="BK356" s="87"/>
      <c r="BL356" s="38" t="s">
        <v>115</v>
      </c>
      <c r="BM356" s="123"/>
      <c r="BN356" s="124" t="s">
        <v>201</v>
      </c>
      <c r="BO356" s="87" t="s">
        <v>247</v>
      </c>
      <c r="BP356" s="87"/>
      <c r="BQ356" s="125"/>
      <c r="BR356" s="126"/>
    </row>
    <row r="357" spans="1:70" s="121" customFormat="1" ht="15" customHeight="1" x14ac:dyDescent="0.3">
      <c r="A357" s="87">
        <v>354</v>
      </c>
      <c r="B357" s="38" t="s">
        <v>249</v>
      </c>
      <c r="C357" s="38" t="s">
        <v>250</v>
      </c>
      <c r="D357" s="38" t="s">
        <v>251</v>
      </c>
      <c r="E357" s="38" t="s">
        <v>252</v>
      </c>
      <c r="F357" s="38" t="s">
        <v>253</v>
      </c>
      <c r="G357" s="87" t="s">
        <v>254</v>
      </c>
      <c r="H357" s="38" t="s">
        <v>253</v>
      </c>
      <c r="I357" s="87">
        <v>226790</v>
      </c>
      <c r="J357" s="38" t="s">
        <v>303</v>
      </c>
      <c r="K357" s="87">
        <v>226790</v>
      </c>
      <c r="L357" s="87" t="s">
        <v>255</v>
      </c>
      <c r="M357" s="38" t="s">
        <v>256</v>
      </c>
      <c r="N357" s="87">
        <v>536461</v>
      </c>
      <c r="O357" s="87" t="s">
        <v>304</v>
      </c>
      <c r="P357" s="87">
        <v>894448</v>
      </c>
      <c r="Q357" s="38" t="s">
        <v>316</v>
      </c>
      <c r="R357" s="38" t="s">
        <v>257</v>
      </c>
      <c r="S357" s="87" t="s">
        <v>321</v>
      </c>
      <c r="T357" s="87" t="s">
        <v>321</v>
      </c>
      <c r="U357" s="87" t="s">
        <v>258</v>
      </c>
      <c r="V357" s="87" t="s">
        <v>259</v>
      </c>
      <c r="W357" s="87">
        <v>541</v>
      </c>
      <c r="X357" s="38" t="s">
        <v>260</v>
      </c>
      <c r="Y357" s="87">
        <v>350845911</v>
      </c>
      <c r="Z357" s="38" t="s">
        <v>322</v>
      </c>
      <c r="AA357" s="116" t="s">
        <v>315</v>
      </c>
      <c r="AB357" s="87">
        <v>44040</v>
      </c>
      <c r="AC357" s="87" t="s">
        <v>261</v>
      </c>
      <c r="AD357" s="87">
        <v>24</v>
      </c>
      <c r="AE357" s="87" t="s">
        <v>262</v>
      </c>
      <c r="AF357" s="87" t="s">
        <v>541</v>
      </c>
      <c r="AG357" s="87" t="s">
        <v>570</v>
      </c>
      <c r="AH357" s="87" t="s">
        <v>547</v>
      </c>
      <c r="AI357" s="116" t="s">
        <v>562</v>
      </c>
      <c r="AJ357" s="87">
        <v>1468</v>
      </c>
      <c r="AK357" s="87">
        <v>2400</v>
      </c>
      <c r="AL357" s="116" t="s">
        <v>553</v>
      </c>
      <c r="AM357" s="87">
        <v>33618.160000000003</v>
      </c>
      <c r="AN357" s="120">
        <v>12149.84</v>
      </c>
      <c r="AO357" s="120">
        <v>45768</v>
      </c>
      <c r="AP357" s="120">
        <v>10421.84</v>
      </c>
      <c r="AQ357" s="120">
        <v>478.16</v>
      </c>
      <c r="AR357" s="120">
        <v>10900</v>
      </c>
      <c r="AS357" s="120">
        <v>10421.84</v>
      </c>
      <c r="AT357" s="120">
        <v>478.16</v>
      </c>
      <c r="AU357" s="120">
        <v>10900</v>
      </c>
      <c r="AV357" s="87">
        <v>27</v>
      </c>
      <c r="AW357" s="87"/>
      <c r="AX357" s="87"/>
      <c r="AY357" s="87"/>
      <c r="AZ357" s="87"/>
      <c r="BA357" s="87"/>
      <c r="BB357" s="87" t="s">
        <v>540</v>
      </c>
      <c r="BC357" s="87" t="s">
        <v>145</v>
      </c>
      <c r="BD357" s="87"/>
      <c r="BE357" s="87">
        <v>0</v>
      </c>
      <c r="BF357" s="38"/>
      <c r="BG357" s="87"/>
      <c r="BH357" s="122" t="s">
        <v>642</v>
      </c>
      <c r="BI357" s="38" t="s">
        <v>110</v>
      </c>
      <c r="BJ357" s="88">
        <v>45804</v>
      </c>
      <c r="BK357" s="87"/>
      <c r="BL357" s="38" t="s">
        <v>115</v>
      </c>
      <c r="BM357" s="123"/>
      <c r="BN357" s="124" t="s">
        <v>201</v>
      </c>
      <c r="BO357" s="87" t="s">
        <v>247</v>
      </c>
      <c r="BP357" s="87"/>
      <c r="BQ357" s="125"/>
      <c r="BR357" s="126"/>
    </row>
    <row r="358" spans="1:70" s="121" customFormat="1" ht="15" hidden="1" customHeight="1" x14ac:dyDescent="0.3">
      <c r="A358" s="87"/>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hidden="1" customHeight="1" x14ac:dyDescent="0.3">
      <c r="A359" s="87"/>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hidden="1" customHeight="1" x14ac:dyDescent="0.3">
      <c r="A360" s="87"/>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hidden="1" customHeight="1" x14ac:dyDescent="0.3">
      <c r="A361" s="87"/>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hidden="1" customHeight="1" x14ac:dyDescent="0.3">
      <c r="A362" s="87"/>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hidden="1" customHeight="1" x14ac:dyDescent="0.3">
      <c r="A363" s="87"/>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
      <c r="A364" s="87">
        <v>361</v>
      </c>
      <c r="B364" s="38" t="s">
        <v>249</v>
      </c>
      <c r="C364" s="38" t="s">
        <v>250</v>
      </c>
      <c r="D364" s="38" t="s">
        <v>251</v>
      </c>
      <c r="E364" s="38" t="s">
        <v>252</v>
      </c>
      <c r="F364" s="38" t="s">
        <v>253</v>
      </c>
      <c r="G364" s="87" t="s">
        <v>254</v>
      </c>
      <c r="H364" s="38" t="s">
        <v>253</v>
      </c>
      <c r="I364" s="87">
        <v>226794</v>
      </c>
      <c r="J364" s="38" t="s">
        <v>288</v>
      </c>
      <c r="K364" s="87">
        <v>226794</v>
      </c>
      <c r="L364" s="87" t="s">
        <v>255</v>
      </c>
      <c r="M364" s="38" t="s">
        <v>256</v>
      </c>
      <c r="N364" s="87">
        <v>536462</v>
      </c>
      <c r="O364" s="87" t="s">
        <v>289</v>
      </c>
      <c r="P364" s="87">
        <v>894343</v>
      </c>
      <c r="Q364" s="38" t="s">
        <v>323</v>
      </c>
      <c r="R364" s="38" t="s">
        <v>257</v>
      </c>
      <c r="S364" s="87" t="s">
        <v>324</v>
      </c>
      <c r="T364" s="87" t="s">
        <v>324</v>
      </c>
      <c r="U364" s="87" t="s">
        <v>275</v>
      </c>
      <c r="V364" s="87" t="s">
        <v>259</v>
      </c>
      <c r="W364" s="87">
        <v>541</v>
      </c>
      <c r="X364" s="38" t="s">
        <v>260</v>
      </c>
      <c r="Y364" s="87">
        <v>350866386</v>
      </c>
      <c r="Z364" s="38" t="s">
        <v>325</v>
      </c>
      <c r="AA364" s="116" t="s">
        <v>326</v>
      </c>
      <c r="AB364" s="87">
        <v>43840</v>
      </c>
      <c r="AC364" s="87" t="s">
        <v>281</v>
      </c>
      <c r="AD364" s="87">
        <v>24</v>
      </c>
      <c r="AE364" s="87" t="s">
        <v>262</v>
      </c>
      <c r="AF364" s="87" t="s">
        <v>541</v>
      </c>
      <c r="AG364" s="87" t="s">
        <v>573</v>
      </c>
      <c r="AH364" s="87" t="s">
        <v>547</v>
      </c>
      <c r="AI364" s="116" t="s">
        <v>560</v>
      </c>
      <c r="AJ364" s="87">
        <v>2170</v>
      </c>
      <c r="AK364" s="87">
        <v>2350</v>
      </c>
      <c r="AL364" s="116" t="s">
        <v>482</v>
      </c>
      <c r="AM364" s="87">
        <v>22836.68</v>
      </c>
      <c r="AN364" s="120">
        <v>9883.32</v>
      </c>
      <c r="AO364" s="120">
        <v>32720</v>
      </c>
      <c r="AP364" s="120">
        <v>21003.32</v>
      </c>
      <c r="AQ364" s="120">
        <v>2496.6799999999998</v>
      </c>
      <c r="AR364" s="120">
        <v>23500</v>
      </c>
      <c r="AS364" s="120">
        <v>21003.32</v>
      </c>
      <c r="AT364" s="120">
        <v>2496.6799999999998</v>
      </c>
      <c r="AU364" s="120">
        <v>23500</v>
      </c>
      <c r="AV364" s="87">
        <v>26</v>
      </c>
      <c r="AW364" s="87"/>
      <c r="AX364" s="87"/>
      <c r="AY364" s="87"/>
      <c r="AZ364" s="87"/>
      <c r="BA364" s="87"/>
      <c r="BB364" s="87" t="s">
        <v>540</v>
      </c>
      <c r="BC364" s="87" t="s">
        <v>145</v>
      </c>
      <c r="BD364" s="87"/>
      <c r="BE364" s="87">
        <v>0</v>
      </c>
      <c r="BF364" s="38"/>
      <c r="BG364" s="87"/>
      <c r="BH364" s="122" t="s">
        <v>642</v>
      </c>
      <c r="BI364" s="38" t="s">
        <v>110</v>
      </c>
      <c r="BJ364" s="88">
        <v>45803</v>
      </c>
      <c r="BK364" s="87"/>
      <c r="BL364" s="38" t="s">
        <v>115</v>
      </c>
      <c r="BM364" s="123"/>
      <c r="BN364" s="124" t="s">
        <v>201</v>
      </c>
      <c r="BO364" s="87" t="s">
        <v>247</v>
      </c>
      <c r="BP364" s="87"/>
      <c r="BQ364" s="125"/>
      <c r="BR364" s="126"/>
    </row>
    <row r="365" spans="1:70" s="121" customFormat="1" ht="15" hidden="1" customHeight="1" x14ac:dyDescent="0.3">
      <c r="A365" s="87"/>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hidden="1" customHeight="1" x14ac:dyDescent="0.3">
      <c r="A366" s="87"/>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hidden="1" customHeight="1" x14ac:dyDescent="0.3">
      <c r="A367" s="87"/>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
      <c r="A368" s="87">
        <v>365</v>
      </c>
      <c r="B368" s="38" t="s">
        <v>249</v>
      </c>
      <c r="C368" s="38" t="s">
        <v>250</v>
      </c>
      <c r="D368" s="38" t="s">
        <v>251</v>
      </c>
      <c r="E368" s="38" t="s">
        <v>252</v>
      </c>
      <c r="F368" s="38" t="s">
        <v>253</v>
      </c>
      <c r="G368" s="87" t="s">
        <v>254</v>
      </c>
      <c r="H368" s="38" t="s">
        <v>253</v>
      </c>
      <c r="I368" s="87">
        <v>226790</v>
      </c>
      <c r="J368" s="38" t="s">
        <v>303</v>
      </c>
      <c r="K368" s="87">
        <v>226790</v>
      </c>
      <c r="L368" s="87" t="s">
        <v>255</v>
      </c>
      <c r="M368" s="38" t="s">
        <v>256</v>
      </c>
      <c r="N368" s="87">
        <v>536461</v>
      </c>
      <c r="O368" s="87" t="s">
        <v>304</v>
      </c>
      <c r="P368" s="87">
        <v>894448</v>
      </c>
      <c r="Q368" s="38" t="s">
        <v>316</v>
      </c>
      <c r="R368" s="38" t="s">
        <v>257</v>
      </c>
      <c r="S368" s="87" t="s">
        <v>329</v>
      </c>
      <c r="T368" s="87" t="s">
        <v>329</v>
      </c>
      <c r="U368" s="87" t="s">
        <v>258</v>
      </c>
      <c r="V368" s="87" t="s">
        <v>259</v>
      </c>
      <c r="W368" s="87">
        <v>541</v>
      </c>
      <c r="X368" s="38" t="s">
        <v>260</v>
      </c>
      <c r="Y368" s="87">
        <v>350920126</v>
      </c>
      <c r="Z368" s="38" t="s">
        <v>330</v>
      </c>
      <c r="AA368" s="116" t="s">
        <v>328</v>
      </c>
      <c r="AB368" s="87">
        <v>44040</v>
      </c>
      <c r="AC368" s="87" t="s">
        <v>261</v>
      </c>
      <c r="AD368" s="87">
        <v>24</v>
      </c>
      <c r="AE368" s="87" t="s">
        <v>262</v>
      </c>
      <c r="AF368" s="87" t="s">
        <v>541</v>
      </c>
      <c r="AG368" s="87" t="s">
        <v>575</v>
      </c>
      <c r="AH368" s="87" t="s">
        <v>547</v>
      </c>
      <c r="AI368" s="116" t="s">
        <v>572</v>
      </c>
      <c r="AJ368" s="87">
        <v>2177</v>
      </c>
      <c r="AK368" s="87">
        <v>2400</v>
      </c>
      <c r="AL368" s="116" t="s">
        <v>488</v>
      </c>
      <c r="AM368" s="87">
        <v>22581.31</v>
      </c>
      <c r="AN368" s="120">
        <v>10795.69</v>
      </c>
      <c r="AO368" s="120">
        <v>33377</v>
      </c>
      <c r="AP368" s="120">
        <v>21458.69</v>
      </c>
      <c r="AQ368" s="120">
        <v>2541.31</v>
      </c>
      <c r="AR368" s="120">
        <v>24000</v>
      </c>
      <c r="AS368" s="120">
        <v>21458.69</v>
      </c>
      <c r="AT368" s="120">
        <v>2541.31</v>
      </c>
      <c r="AU368" s="120">
        <v>24000</v>
      </c>
      <c r="AV368" s="87">
        <v>26</v>
      </c>
      <c r="AW368" s="87"/>
      <c r="AX368" s="87"/>
      <c r="AY368" s="87"/>
      <c r="AZ368" s="87"/>
      <c r="BA368" s="87"/>
      <c r="BB368" s="87" t="s">
        <v>540</v>
      </c>
      <c r="BC368" s="87" t="s">
        <v>145</v>
      </c>
      <c r="BD368" s="87"/>
      <c r="BE368" s="87">
        <v>0</v>
      </c>
      <c r="BF368" s="38"/>
      <c r="BG368" s="87"/>
      <c r="BH368" s="122" t="s">
        <v>642</v>
      </c>
      <c r="BI368" s="38" t="s">
        <v>110</v>
      </c>
      <c r="BJ368" s="88">
        <v>45804</v>
      </c>
      <c r="BK368" s="87"/>
      <c r="BL368" s="38" t="s">
        <v>115</v>
      </c>
      <c r="BM368" s="123"/>
      <c r="BN368" s="124" t="s">
        <v>201</v>
      </c>
      <c r="BO368" s="87" t="s">
        <v>247</v>
      </c>
      <c r="BP368" s="87"/>
      <c r="BQ368" s="125"/>
      <c r="BR368" s="126"/>
    </row>
    <row r="369" spans="1:70" s="121" customFormat="1" ht="15" hidden="1" customHeight="1" x14ac:dyDescent="0.3">
      <c r="A369" s="87"/>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hidden="1" customHeight="1" x14ac:dyDescent="0.3">
      <c r="A370" s="87"/>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hidden="1" customHeight="1" x14ac:dyDescent="0.3">
      <c r="A371" s="87"/>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hidden="1" customHeight="1" x14ac:dyDescent="0.3">
      <c r="A372" s="87"/>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hidden="1" customHeight="1" x14ac:dyDescent="0.3">
      <c r="A373" s="87"/>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hidden="1" customHeight="1" x14ac:dyDescent="0.3">
      <c r="A374" s="87"/>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hidden="1" customHeight="1" x14ac:dyDescent="0.3">
      <c r="A375" s="87"/>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hidden="1" customHeight="1" x14ac:dyDescent="0.3">
      <c r="A376" s="87"/>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
      <c r="A377" s="87">
        <v>375</v>
      </c>
      <c r="B377" s="38" t="s">
        <v>249</v>
      </c>
      <c r="C377" s="38" t="s">
        <v>250</v>
      </c>
      <c r="D377" s="38" t="s">
        <v>251</v>
      </c>
      <c r="E377" s="38" t="s">
        <v>252</v>
      </c>
      <c r="F377" s="38" t="s">
        <v>253</v>
      </c>
      <c r="G377" s="87" t="s">
        <v>254</v>
      </c>
      <c r="H377" s="38" t="s">
        <v>253</v>
      </c>
      <c r="I377" s="87">
        <v>226790</v>
      </c>
      <c r="J377" s="38" t="s">
        <v>303</v>
      </c>
      <c r="K377" s="87">
        <v>226790</v>
      </c>
      <c r="L377" s="87" t="s">
        <v>255</v>
      </c>
      <c r="M377" s="38" t="s">
        <v>256</v>
      </c>
      <c r="N377" s="87">
        <v>536461</v>
      </c>
      <c r="O377" s="87" t="s">
        <v>304</v>
      </c>
      <c r="P377" s="87">
        <v>894451</v>
      </c>
      <c r="Q377" s="38" t="s">
        <v>305</v>
      </c>
      <c r="R377" s="38" t="s">
        <v>257</v>
      </c>
      <c r="S377" s="87" t="s">
        <v>332</v>
      </c>
      <c r="T377" s="87" t="s">
        <v>332</v>
      </c>
      <c r="U377" s="87" t="s">
        <v>258</v>
      </c>
      <c r="V377" s="87" t="s">
        <v>259</v>
      </c>
      <c r="W377" s="87">
        <v>541</v>
      </c>
      <c r="X377" s="38" t="s">
        <v>260</v>
      </c>
      <c r="Y377" s="87">
        <v>351024952</v>
      </c>
      <c r="Z377" s="38" t="s">
        <v>287</v>
      </c>
      <c r="AA377" s="116" t="s">
        <v>333</v>
      </c>
      <c r="AB377" s="87">
        <v>33602</v>
      </c>
      <c r="AC377" s="87" t="s">
        <v>261</v>
      </c>
      <c r="AD377" s="87">
        <v>24</v>
      </c>
      <c r="AE377" s="87" t="s">
        <v>262</v>
      </c>
      <c r="AF377" s="87" t="s">
        <v>541</v>
      </c>
      <c r="AG377" s="87" t="s">
        <v>578</v>
      </c>
      <c r="AH377" s="87" t="s">
        <v>547</v>
      </c>
      <c r="AI377" s="116" t="s">
        <v>572</v>
      </c>
      <c r="AJ377" s="87">
        <v>2064</v>
      </c>
      <c r="AK377" s="87">
        <v>1800</v>
      </c>
      <c r="AL377" s="116" t="s">
        <v>489</v>
      </c>
      <c r="AM377" s="87">
        <v>14669.05</v>
      </c>
      <c r="AN377" s="120">
        <v>7194.95</v>
      </c>
      <c r="AO377" s="120">
        <v>21864</v>
      </c>
      <c r="AP377" s="120">
        <v>18932.95</v>
      </c>
      <c r="AQ377" s="120">
        <v>2667.05</v>
      </c>
      <c r="AR377" s="120">
        <v>21600</v>
      </c>
      <c r="AS377" s="120">
        <v>18932.95</v>
      </c>
      <c r="AT377" s="120">
        <v>2667.05</v>
      </c>
      <c r="AU377" s="120">
        <v>21600</v>
      </c>
      <c r="AV377" s="87">
        <v>26</v>
      </c>
      <c r="AW377" s="87"/>
      <c r="AX377" s="87"/>
      <c r="AY377" s="87"/>
      <c r="AZ377" s="87"/>
      <c r="BA377" s="87"/>
      <c r="BB377" s="87" t="s">
        <v>540</v>
      </c>
      <c r="BC377" s="87" t="s">
        <v>145</v>
      </c>
      <c r="BD377" s="87"/>
      <c r="BE377" s="87">
        <v>0</v>
      </c>
      <c r="BF377" s="38"/>
      <c r="BG377" s="87"/>
      <c r="BH377" s="122" t="s">
        <v>642</v>
      </c>
      <c r="BI377" s="38" t="s">
        <v>110</v>
      </c>
      <c r="BJ377" s="88">
        <v>45804</v>
      </c>
      <c r="BK377" s="87"/>
      <c r="BL377" s="38" t="s">
        <v>115</v>
      </c>
      <c r="BM377" s="123"/>
      <c r="BN377" s="124" t="s">
        <v>201</v>
      </c>
      <c r="BO377" s="87" t="s">
        <v>247</v>
      </c>
      <c r="BP377" s="87"/>
      <c r="BQ377" s="125"/>
      <c r="BR377" s="126"/>
    </row>
    <row r="378" spans="1:70" s="121" customFormat="1" ht="15" hidden="1" customHeight="1" x14ac:dyDescent="0.3">
      <c r="A378" s="87"/>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hidden="1" customHeight="1" x14ac:dyDescent="0.3">
      <c r="A379" s="87"/>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hidden="1" customHeight="1" x14ac:dyDescent="0.3">
      <c r="A380" s="87"/>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
      <c r="A381" s="87">
        <v>380</v>
      </c>
      <c r="B381" s="38" t="s">
        <v>249</v>
      </c>
      <c r="C381" s="38" t="s">
        <v>250</v>
      </c>
      <c r="D381" s="38" t="s">
        <v>251</v>
      </c>
      <c r="E381" s="38" t="s">
        <v>252</v>
      </c>
      <c r="F381" s="38" t="s">
        <v>253</v>
      </c>
      <c r="G381" s="87" t="s">
        <v>254</v>
      </c>
      <c r="H381" s="38" t="s">
        <v>253</v>
      </c>
      <c r="I381" s="87">
        <v>226790</v>
      </c>
      <c r="J381" s="38" t="s">
        <v>303</v>
      </c>
      <c r="K381" s="87">
        <v>226790</v>
      </c>
      <c r="L381" s="87" t="s">
        <v>255</v>
      </c>
      <c r="M381" s="38" t="s">
        <v>256</v>
      </c>
      <c r="N381" s="87">
        <v>536461</v>
      </c>
      <c r="O381" s="87" t="s">
        <v>304</v>
      </c>
      <c r="P381" s="87">
        <v>894451</v>
      </c>
      <c r="Q381" s="38" t="s">
        <v>305</v>
      </c>
      <c r="R381" s="38" t="s">
        <v>257</v>
      </c>
      <c r="S381" s="87" t="s">
        <v>334</v>
      </c>
      <c r="T381" s="87" t="s">
        <v>334</v>
      </c>
      <c r="U381" s="87" t="s">
        <v>258</v>
      </c>
      <c r="V381" s="87" t="s">
        <v>259</v>
      </c>
      <c r="W381" s="87">
        <v>541</v>
      </c>
      <c r="X381" s="38" t="s">
        <v>260</v>
      </c>
      <c r="Y381" s="87">
        <v>351060723</v>
      </c>
      <c r="Z381" s="38" t="s">
        <v>300</v>
      </c>
      <c r="AA381" s="116" t="s">
        <v>327</v>
      </c>
      <c r="AB381" s="87">
        <v>43840</v>
      </c>
      <c r="AC381" s="87" t="s">
        <v>261</v>
      </c>
      <c r="AD381" s="87">
        <v>24</v>
      </c>
      <c r="AE381" s="87" t="s">
        <v>262</v>
      </c>
      <c r="AF381" s="87" t="s">
        <v>541</v>
      </c>
      <c r="AG381" s="87" t="s">
        <v>574</v>
      </c>
      <c r="AH381" s="87" t="s">
        <v>547</v>
      </c>
      <c r="AI381" s="116" t="s">
        <v>572</v>
      </c>
      <c r="AJ381" s="87">
        <v>2605</v>
      </c>
      <c r="AK381" s="87">
        <v>2350</v>
      </c>
      <c r="AL381" s="116" t="s">
        <v>545</v>
      </c>
      <c r="AM381" s="87">
        <v>20414.099999999999</v>
      </c>
      <c r="AN381" s="120">
        <v>9840.9</v>
      </c>
      <c r="AO381" s="120">
        <v>30255</v>
      </c>
      <c r="AP381" s="120">
        <v>23425.9</v>
      </c>
      <c r="AQ381" s="120">
        <v>2974.1</v>
      </c>
      <c r="AR381" s="120">
        <v>26400</v>
      </c>
      <c r="AS381" s="120">
        <v>23425.9</v>
      </c>
      <c r="AT381" s="120">
        <v>2974.1</v>
      </c>
      <c r="AU381" s="120">
        <v>26400</v>
      </c>
      <c r="AV381" s="87">
        <v>26</v>
      </c>
      <c r="AW381" s="87"/>
      <c r="AX381" s="87"/>
      <c r="AY381" s="87"/>
      <c r="AZ381" s="87"/>
      <c r="BA381" s="87"/>
      <c r="BB381" s="87" t="s">
        <v>540</v>
      </c>
      <c r="BC381" s="87" t="s">
        <v>145</v>
      </c>
      <c r="BD381" s="87"/>
      <c r="BE381" s="87">
        <v>0</v>
      </c>
      <c r="BF381" s="38"/>
      <c r="BG381" s="87"/>
      <c r="BH381" s="122" t="s">
        <v>642</v>
      </c>
      <c r="BI381" s="38" t="s">
        <v>110</v>
      </c>
      <c r="BJ381" s="88">
        <v>45804</v>
      </c>
      <c r="BK381" s="87"/>
      <c r="BL381" s="38" t="s">
        <v>115</v>
      </c>
      <c r="BM381" s="123"/>
      <c r="BN381" s="124" t="s">
        <v>201</v>
      </c>
      <c r="BO381" s="87" t="s">
        <v>247</v>
      </c>
      <c r="BP381" s="87"/>
      <c r="BQ381" s="125"/>
      <c r="BR381" s="126"/>
    </row>
    <row r="382" spans="1:70" s="121" customFormat="1" ht="15" hidden="1" customHeight="1" x14ac:dyDescent="0.3">
      <c r="A382" s="87"/>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hidden="1" customHeight="1" x14ac:dyDescent="0.3">
      <c r="A383" s="87"/>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hidden="1" customHeight="1" x14ac:dyDescent="0.3">
      <c r="A384" s="87"/>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hidden="1" customHeight="1" x14ac:dyDescent="0.3">
      <c r="A385" s="87"/>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hidden="1" customHeight="1" x14ac:dyDescent="0.3">
      <c r="A386" s="87"/>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hidden="1" customHeight="1" x14ac:dyDescent="0.3">
      <c r="A387" s="87"/>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
      <c r="A388" s="87">
        <v>387</v>
      </c>
      <c r="B388" s="38" t="s">
        <v>249</v>
      </c>
      <c r="C388" s="38" t="s">
        <v>250</v>
      </c>
      <c r="D388" s="38" t="s">
        <v>251</v>
      </c>
      <c r="E388" s="38" t="s">
        <v>252</v>
      </c>
      <c r="F388" s="38" t="s">
        <v>253</v>
      </c>
      <c r="G388" s="87" t="s">
        <v>254</v>
      </c>
      <c r="H388" s="38" t="s">
        <v>253</v>
      </c>
      <c r="I388" s="87">
        <v>226790</v>
      </c>
      <c r="J388" s="38" t="s">
        <v>303</v>
      </c>
      <c r="K388" s="87">
        <v>226790</v>
      </c>
      <c r="L388" s="87" t="s">
        <v>255</v>
      </c>
      <c r="M388" s="38" t="s">
        <v>256</v>
      </c>
      <c r="N388" s="87">
        <v>536461</v>
      </c>
      <c r="O388" s="87" t="s">
        <v>304</v>
      </c>
      <c r="P388" s="87">
        <v>894342</v>
      </c>
      <c r="Q388" s="38" t="s">
        <v>335</v>
      </c>
      <c r="R388" s="38" t="s">
        <v>257</v>
      </c>
      <c r="S388" s="87" t="s">
        <v>336</v>
      </c>
      <c r="T388" s="87" t="s">
        <v>336</v>
      </c>
      <c r="U388" s="87" t="s">
        <v>263</v>
      </c>
      <c r="V388" s="87" t="s">
        <v>259</v>
      </c>
      <c r="W388" s="87">
        <v>541</v>
      </c>
      <c r="X388" s="38" t="s">
        <v>260</v>
      </c>
      <c r="Y388" s="87">
        <v>351099068</v>
      </c>
      <c r="Z388" s="38" t="s">
        <v>337</v>
      </c>
      <c r="AA388" s="116" t="s">
        <v>338</v>
      </c>
      <c r="AB388" s="87">
        <v>41952</v>
      </c>
      <c r="AC388" s="87" t="s">
        <v>261</v>
      </c>
      <c r="AD388" s="87">
        <v>24</v>
      </c>
      <c r="AE388" s="87" t="s">
        <v>262</v>
      </c>
      <c r="AF388" s="87" t="s">
        <v>541</v>
      </c>
      <c r="AG388" s="87" t="s">
        <v>579</v>
      </c>
      <c r="AH388" s="87" t="s">
        <v>547</v>
      </c>
      <c r="AI388" s="116" t="s">
        <v>572</v>
      </c>
      <c r="AJ388" s="87">
        <v>2413</v>
      </c>
      <c r="AK388" s="87">
        <v>2250</v>
      </c>
      <c r="AL388" s="116" t="s">
        <v>488</v>
      </c>
      <c r="AM388" s="87">
        <v>20584.48</v>
      </c>
      <c r="AN388" s="120">
        <v>9828.52</v>
      </c>
      <c r="AO388" s="120">
        <v>30413</v>
      </c>
      <c r="AP388" s="120">
        <v>21367.52</v>
      </c>
      <c r="AQ388" s="120">
        <v>2382.48</v>
      </c>
      <c r="AR388" s="120">
        <v>23750</v>
      </c>
      <c r="AS388" s="120">
        <v>21367.52</v>
      </c>
      <c r="AT388" s="120">
        <v>2382.48</v>
      </c>
      <c r="AU388" s="120">
        <v>23750</v>
      </c>
      <c r="AV388" s="87">
        <v>26</v>
      </c>
      <c r="AW388" s="87"/>
      <c r="AX388" s="87"/>
      <c r="AY388" s="87"/>
      <c r="AZ388" s="87"/>
      <c r="BA388" s="87"/>
      <c r="BB388" s="87" t="s">
        <v>540</v>
      </c>
      <c r="BC388" s="87" t="s">
        <v>145</v>
      </c>
      <c r="BD388" s="87"/>
      <c r="BE388" s="87">
        <v>0</v>
      </c>
      <c r="BF388" s="38"/>
      <c r="BG388" s="87"/>
      <c r="BH388" s="122" t="s">
        <v>642</v>
      </c>
      <c r="BI388" s="38" t="s">
        <v>110</v>
      </c>
      <c r="BJ388" s="88">
        <v>45804</v>
      </c>
      <c r="BK388" s="87"/>
      <c r="BL388" s="38" t="s">
        <v>115</v>
      </c>
      <c r="BM388" s="123"/>
      <c r="BN388" s="124" t="s">
        <v>201</v>
      </c>
      <c r="BO388" s="87" t="s">
        <v>247</v>
      </c>
      <c r="BP388" s="87"/>
      <c r="BQ388" s="125"/>
      <c r="BR388" s="126"/>
    </row>
    <row r="389" spans="1:70" s="121" customFormat="1" ht="15" hidden="1" customHeight="1" x14ac:dyDescent="0.3">
      <c r="A389" s="87"/>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hidden="1" customHeight="1" x14ac:dyDescent="0.3">
      <c r="A390" s="87"/>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hidden="1" customHeight="1" x14ac:dyDescent="0.3">
      <c r="A391" s="87"/>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hidden="1" customHeight="1" x14ac:dyDescent="0.3">
      <c r="A392" s="87"/>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hidden="1" customHeight="1" x14ac:dyDescent="0.3">
      <c r="A393" s="87"/>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hidden="1" customHeight="1" x14ac:dyDescent="0.3">
      <c r="A394" s="87"/>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hidden="1" customHeight="1" x14ac:dyDescent="0.3">
      <c r="A395" s="87"/>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hidden="1" customHeight="1" x14ac:dyDescent="0.3">
      <c r="A396" s="87"/>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hidden="1" customHeight="1" x14ac:dyDescent="0.3">
      <c r="A397" s="87"/>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hidden="1" customHeight="1" x14ac:dyDescent="0.3">
      <c r="A398" s="87"/>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hidden="1" customHeight="1" x14ac:dyDescent="0.3">
      <c r="A399" s="87"/>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hidden="1" customHeight="1" x14ac:dyDescent="0.3">
      <c r="A400" s="87"/>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
      <c r="A401" s="87">
        <v>400</v>
      </c>
      <c r="B401" s="38" t="s">
        <v>249</v>
      </c>
      <c r="C401" s="38" t="s">
        <v>250</v>
      </c>
      <c r="D401" s="38" t="s">
        <v>251</v>
      </c>
      <c r="E401" s="38" t="s">
        <v>252</v>
      </c>
      <c r="F401" s="38" t="s">
        <v>253</v>
      </c>
      <c r="G401" s="87" t="s">
        <v>254</v>
      </c>
      <c r="H401" s="38" t="s">
        <v>253</v>
      </c>
      <c r="I401" s="87">
        <v>226794</v>
      </c>
      <c r="J401" s="38" t="s">
        <v>288</v>
      </c>
      <c r="K401" s="87">
        <v>226794</v>
      </c>
      <c r="L401" s="87" t="s">
        <v>255</v>
      </c>
      <c r="M401" s="38" t="s">
        <v>256</v>
      </c>
      <c r="N401" s="87">
        <v>536462</v>
      </c>
      <c r="O401" s="87" t="s">
        <v>289</v>
      </c>
      <c r="P401" s="87">
        <v>894464</v>
      </c>
      <c r="Q401" s="38" t="s">
        <v>339</v>
      </c>
      <c r="R401" s="38" t="s">
        <v>257</v>
      </c>
      <c r="S401" s="87" t="s">
        <v>340</v>
      </c>
      <c r="T401" s="87" t="s">
        <v>340</v>
      </c>
      <c r="U401" s="87" t="s">
        <v>275</v>
      </c>
      <c r="V401" s="87" t="s">
        <v>259</v>
      </c>
      <c r="W401" s="87">
        <v>541</v>
      </c>
      <c r="X401" s="38" t="s">
        <v>260</v>
      </c>
      <c r="Y401" s="87">
        <v>351166366</v>
      </c>
      <c r="Z401" s="38" t="s">
        <v>341</v>
      </c>
      <c r="AA401" s="116" t="s">
        <v>342</v>
      </c>
      <c r="AB401" s="87">
        <v>36733</v>
      </c>
      <c r="AC401" s="87" t="s">
        <v>281</v>
      </c>
      <c r="AD401" s="87">
        <v>24</v>
      </c>
      <c r="AE401" s="87" t="s">
        <v>262</v>
      </c>
      <c r="AF401" s="87" t="s">
        <v>541</v>
      </c>
      <c r="AG401" s="87" t="s">
        <v>582</v>
      </c>
      <c r="AH401" s="87" t="s">
        <v>547</v>
      </c>
      <c r="AI401" s="116" t="s">
        <v>576</v>
      </c>
      <c r="AJ401" s="87">
        <v>1596</v>
      </c>
      <c r="AK401" s="87">
        <v>2000</v>
      </c>
      <c r="AL401" s="116" t="s">
        <v>487</v>
      </c>
      <c r="AM401" s="87">
        <v>17264.14</v>
      </c>
      <c r="AN401" s="120">
        <v>8331.86</v>
      </c>
      <c r="AO401" s="120">
        <v>25596</v>
      </c>
      <c r="AP401" s="120">
        <v>19468.86</v>
      </c>
      <c r="AQ401" s="120">
        <v>2531.14</v>
      </c>
      <c r="AR401" s="120">
        <v>22000</v>
      </c>
      <c r="AS401" s="120">
        <v>19468.86</v>
      </c>
      <c r="AT401" s="120">
        <v>2531.14</v>
      </c>
      <c r="AU401" s="120">
        <v>22000</v>
      </c>
      <c r="AV401" s="87">
        <v>25</v>
      </c>
      <c r="AW401" s="87"/>
      <c r="AX401" s="87"/>
      <c r="AY401" s="87"/>
      <c r="AZ401" s="87"/>
      <c r="BA401" s="87"/>
      <c r="BB401" s="87" t="s">
        <v>540</v>
      </c>
      <c r="BC401" s="87" t="s">
        <v>145</v>
      </c>
      <c r="BD401" s="87"/>
      <c r="BE401" s="87">
        <v>0</v>
      </c>
      <c r="BF401" s="38"/>
      <c r="BG401" s="87"/>
      <c r="BH401" s="122" t="s">
        <v>642</v>
      </c>
      <c r="BI401" s="38" t="s">
        <v>110</v>
      </c>
      <c r="BJ401" s="88">
        <v>45803</v>
      </c>
      <c r="BK401" s="87"/>
      <c r="BL401" s="38" t="s">
        <v>115</v>
      </c>
      <c r="BM401" s="123"/>
      <c r="BN401" s="124" t="s">
        <v>201</v>
      </c>
      <c r="BO401" s="87" t="s">
        <v>247</v>
      </c>
      <c r="BP401" s="87"/>
      <c r="BQ401" s="125"/>
      <c r="BR401" s="126"/>
    </row>
    <row r="402" spans="1:70" s="121" customFormat="1" ht="15" customHeight="1" x14ac:dyDescent="0.3">
      <c r="A402" s="87">
        <v>401</v>
      </c>
      <c r="B402" s="38" t="s">
        <v>249</v>
      </c>
      <c r="C402" s="38" t="s">
        <v>250</v>
      </c>
      <c r="D402" s="38" t="s">
        <v>251</v>
      </c>
      <c r="E402" s="38" t="s">
        <v>252</v>
      </c>
      <c r="F402" s="38" t="s">
        <v>253</v>
      </c>
      <c r="G402" s="87" t="s">
        <v>254</v>
      </c>
      <c r="H402" s="38" t="s">
        <v>253</v>
      </c>
      <c r="I402" s="87">
        <v>226794</v>
      </c>
      <c r="J402" s="38" t="s">
        <v>288</v>
      </c>
      <c r="K402" s="87">
        <v>226794</v>
      </c>
      <c r="L402" s="87" t="s">
        <v>255</v>
      </c>
      <c r="M402" s="38" t="s">
        <v>256</v>
      </c>
      <c r="N402" s="87">
        <v>536462</v>
      </c>
      <c r="O402" s="87" t="s">
        <v>289</v>
      </c>
      <c r="P402" s="87">
        <v>894464</v>
      </c>
      <c r="Q402" s="38" t="s">
        <v>339</v>
      </c>
      <c r="R402" s="38" t="s">
        <v>257</v>
      </c>
      <c r="S402" s="87" t="s">
        <v>343</v>
      </c>
      <c r="T402" s="87" t="s">
        <v>343</v>
      </c>
      <c r="U402" s="87" t="s">
        <v>275</v>
      </c>
      <c r="V402" s="87" t="s">
        <v>259</v>
      </c>
      <c r="W402" s="87">
        <v>541</v>
      </c>
      <c r="X402" s="38" t="s">
        <v>260</v>
      </c>
      <c r="Y402" s="87">
        <v>351166367</v>
      </c>
      <c r="Z402" s="38" t="s">
        <v>344</v>
      </c>
      <c r="AA402" s="116" t="s">
        <v>342</v>
      </c>
      <c r="AB402" s="87">
        <v>41952</v>
      </c>
      <c r="AC402" s="87" t="s">
        <v>281</v>
      </c>
      <c r="AD402" s="87">
        <v>24</v>
      </c>
      <c r="AE402" s="87" t="s">
        <v>262</v>
      </c>
      <c r="AF402" s="87" t="s">
        <v>541</v>
      </c>
      <c r="AG402" s="87" t="s">
        <v>582</v>
      </c>
      <c r="AH402" s="87" t="s">
        <v>547</v>
      </c>
      <c r="AI402" s="116" t="s">
        <v>576</v>
      </c>
      <c r="AJ402" s="87">
        <v>2442</v>
      </c>
      <c r="AK402" s="87">
        <v>2250</v>
      </c>
      <c r="AL402" s="116" t="s">
        <v>483</v>
      </c>
      <c r="AM402" s="87">
        <v>18285.82</v>
      </c>
      <c r="AN402" s="120">
        <v>8906.18</v>
      </c>
      <c r="AO402" s="120">
        <v>27192</v>
      </c>
      <c r="AP402" s="120">
        <v>23666.18</v>
      </c>
      <c r="AQ402" s="120">
        <v>3333.82</v>
      </c>
      <c r="AR402" s="120">
        <v>27000</v>
      </c>
      <c r="AS402" s="120">
        <v>23666.18</v>
      </c>
      <c r="AT402" s="120">
        <v>3333.82</v>
      </c>
      <c r="AU402" s="120">
        <v>27000</v>
      </c>
      <c r="AV402" s="87">
        <v>25</v>
      </c>
      <c r="AW402" s="87"/>
      <c r="AX402" s="87"/>
      <c r="AY402" s="87"/>
      <c r="AZ402" s="87"/>
      <c r="BA402" s="87"/>
      <c r="BB402" s="87" t="s">
        <v>540</v>
      </c>
      <c r="BC402" s="87" t="s">
        <v>145</v>
      </c>
      <c r="BD402" s="87"/>
      <c r="BE402" s="87">
        <v>0</v>
      </c>
      <c r="BF402" s="38"/>
      <c r="BG402" s="87"/>
      <c r="BH402" s="122" t="s">
        <v>642</v>
      </c>
      <c r="BI402" s="38" t="s">
        <v>110</v>
      </c>
      <c r="BJ402" s="88">
        <v>45803</v>
      </c>
      <c r="BK402" s="87"/>
      <c r="BL402" s="38" t="s">
        <v>115</v>
      </c>
      <c r="BM402" s="123"/>
      <c r="BN402" s="124" t="s">
        <v>201</v>
      </c>
      <c r="BO402" s="87" t="s">
        <v>247</v>
      </c>
      <c r="BP402" s="87"/>
      <c r="BQ402" s="125"/>
      <c r="BR402" s="126"/>
    </row>
    <row r="403" spans="1:70" s="121" customFormat="1" ht="15" hidden="1" customHeight="1" x14ac:dyDescent="0.3">
      <c r="A403" s="87"/>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hidden="1" customHeight="1" x14ac:dyDescent="0.3">
      <c r="A404" s="87"/>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hidden="1" customHeight="1" x14ac:dyDescent="0.3">
      <c r="A405" s="87"/>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hidden="1" customHeight="1" x14ac:dyDescent="0.3">
      <c r="A406" s="87"/>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hidden="1" customHeight="1" x14ac:dyDescent="0.3">
      <c r="A407" s="87"/>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hidden="1" customHeight="1" x14ac:dyDescent="0.3">
      <c r="A408" s="87"/>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hidden="1" customHeight="1" x14ac:dyDescent="0.3">
      <c r="A409" s="87"/>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hidden="1" customHeight="1" x14ac:dyDescent="0.3">
      <c r="A410" s="87"/>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hidden="1" customHeight="1" x14ac:dyDescent="0.3">
      <c r="A411" s="87"/>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hidden="1" customHeight="1" x14ac:dyDescent="0.3">
      <c r="A412" s="87"/>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hidden="1" customHeight="1" x14ac:dyDescent="0.3">
      <c r="A413" s="87"/>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hidden="1" customHeight="1" x14ac:dyDescent="0.3">
      <c r="A414" s="87"/>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hidden="1" customHeight="1" x14ac:dyDescent="0.3">
      <c r="A415" s="87"/>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hidden="1" customHeight="1" x14ac:dyDescent="0.3">
      <c r="A416" s="87"/>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hidden="1" customHeight="1" x14ac:dyDescent="0.3">
      <c r="A417" s="87"/>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hidden="1" customHeight="1" x14ac:dyDescent="0.3">
      <c r="A418" s="87"/>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hidden="1" customHeight="1" x14ac:dyDescent="0.3">
      <c r="A419" s="87"/>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hidden="1" customHeight="1" x14ac:dyDescent="0.3">
      <c r="A420" s="87"/>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hidden="1" customHeight="1" x14ac:dyDescent="0.3">
      <c r="A421" s="87"/>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hidden="1" customHeight="1" x14ac:dyDescent="0.3">
      <c r="A422" s="87"/>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hidden="1" customHeight="1" x14ac:dyDescent="0.3">
      <c r="A423" s="87"/>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hidden="1" customHeight="1" x14ac:dyDescent="0.3">
      <c r="A424" s="87"/>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hidden="1" customHeight="1" x14ac:dyDescent="0.3">
      <c r="A425" s="87"/>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hidden="1" customHeight="1" x14ac:dyDescent="0.3">
      <c r="A426" s="87"/>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hidden="1" customHeight="1" x14ac:dyDescent="0.3">
      <c r="A427" s="87"/>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hidden="1" customHeight="1" x14ac:dyDescent="0.3">
      <c r="A428" s="87"/>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hidden="1" customHeight="1" x14ac:dyDescent="0.3">
      <c r="A429" s="87"/>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hidden="1" customHeight="1" x14ac:dyDescent="0.3">
      <c r="A430" s="87"/>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hidden="1" customHeight="1" x14ac:dyDescent="0.3">
      <c r="A431" s="87"/>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hidden="1" customHeight="1" x14ac:dyDescent="0.3">
      <c r="A432" s="87"/>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hidden="1" customHeight="1" x14ac:dyDescent="0.3">
      <c r="A433" s="87"/>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hidden="1" customHeight="1" x14ac:dyDescent="0.3">
      <c r="A434" s="87"/>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hidden="1" customHeight="1" x14ac:dyDescent="0.3">
      <c r="A435" s="87"/>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hidden="1" customHeight="1" x14ac:dyDescent="0.3">
      <c r="A436" s="87"/>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hidden="1" customHeight="1" x14ac:dyDescent="0.3">
      <c r="A437" s="87"/>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hidden="1" customHeight="1" x14ac:dyDescent="0.3">
      <c r="A438" s="87"/>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hidden="1" customHeight="1" x14ac:dyDescent="0.3">
      <c r="A439" s="87"/>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hidden="1" customHeight="1" x14ac:dyDescent="0.3">
      <c r="A440" s="87"/>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hidden="1" customHeight="1" x14ac:dyDescent="0.3">
      <c r="A441" s="87"/>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hidden="1" customHeight="1" x14ac:dyDescent="0.3">
      <c r="A442" s="87"/>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hidden="1" customHeight="1" x14ac:dyDescent="0.3">
      <c r="A443" s="87"/>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hidden="1" customHeight="1" x14ac:dyDescent="0.3">
      <c r="A444" s="87"/>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hidden="1" customHeight="1" x14ac:dyDescent="0.3">
      <c r="A445" s="87"/>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hidden="1" customHeight="1" x14ac:dyDescent="0.3">
      <c r="A446" s="87"/>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hidden="1" customHeight="1" x14ac:dyDescent="0.3">
      <c r="A447" s="87"/>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hidden="1" customHeight="1" x14ac:dyDescent="0.3">
      <c r="A448" s="87"/>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hidden="1" customHeight="1" x14ac:dyDescent="0.3">
      <c r="A449" s="87"/>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
      <c r="A450" s="87">
        <v>449</v>
      </c>
      <c r="B450" s="38" t="s">
        <v>249</v>
      </c>
      <c r="C450" s="38" t="s">
        <v>250</v>
      </c>
      <c r="D450" s="38" t="s">
        <v>251</v>
      </c>
      <c r="E450" s="38" t="s">
        <v>252</v>
      </c>
      <c r="F450" s="38" t="s">
        <v>253</v>
      </c>
      <c r="G450" s="87" t="s">
        <v>254</v>
      </c>
      <c r="H450" s="38" t="s">
        <v>253</v>
      </c>
      <c r="I450" s="87">
        <v>226790</v>
      </c>
      <c r="J450" s="38" t="s">
        <v>303</v>
      </c>
      <c r="K450" s="87">
        <v>226790</v>
      </c>
      <c r="L450" s="87" t="s">
        <v>255</v>
      </c>
      <c r="M450" s="38" t="s">
        <v>256</v>
      </c>
      <c r="N450" s="87">
        <v>536461</v>
      </c>
      <c r="O450" s="87" t="s">
        <v>304</v>
      </c>
      <c r="P450" s="87">
        <v>894342</v>
      </c>
      <c r="Q450" s="38" t="s">
        <v>335</v>
      </c>
      <c r="R450" s="38" t="s">
        <v>257</v>
      </c>
      <c r="S450" s="87" t="s">
        <v>345</v>
      </c>
      <c r="T450" s="87" t="s">
        <v>345</v>
      </c>
      <c r="U450" s="87" t="s">
        <v>263</v>
      </c>
      <c r="V450" s="87" t="s">
        <v>259</v>
      </c>
      <c r="W450" s="87">
        <v>541</v>
      </c>
      <c r="X450" s="38" t="s">
        <v>260</v>
      </c>
      <c r="Y450" s="87">
        <v>351398243</v>
      </c>
      <c r="Z450" s="38" t="s">
        <v>346</v>
      </c>
      <c r="AA450" s="116" t="s">
        <v>347</v>
      </c>
      <c r="AB450" s="87">
        <v>42000</v>
      </c>
      <c r="AC450" s="87" t="s">
        <v>261</v>
      </c>
      <c r="AD450" s="87">
        <v>24</v>
      </c>
      <c r="AE450" s="87" t="s">
        <v>262</v>
      </c>
      <c r="AF450" s="87" t="s">
        <v>583</v>
      </c>
      <c r="AG450" s="87" t="s">
        <v>586</v>
      </c>
      <c r="AH450" s="87" t="s">
        <v>547</v>
      </c>
      <c r="AI450" s="116" t="s">
        <v>364</v>
      </c>
      <c r="AJ450" s="87">
        <v>2250</v>
      </c>
      <c r="AK450" s="87">
        <v>2250</v>
      </c>
      <c r="AL450" s="116" t="s">
        <v>489</v>
      </c>
      <c r="AM450" s="87">
        <v>17948.580000000002</v>
      </c>
      <c r="AN450" s="120">
        <v>9051.42</v>
      </c>
      <c r="AO450" s="120">
        <v>27000</v>
      </c>
      <c r="AP450" s="120">
        <v>24051.42</v>
      </c>
      <c r="AQ450" s="120">
        <v>3451.58</v>
      </c>
      <c r="AR450" s="120">
        <v>27503</v>
      </c>
      <c r="AS450" s="120">
        <v>24051.42</v>
      </c>
      <c r="AT450" s="120">
        <v>3451.58</v>
      </c>
      <c r="AU450" s="120">
        <v>27503</v>
      </c>
      <c r="AV450" s="87">
        <v>24</v>
      </c>
      <c r="AW450" s="87"/>
      <c r="AX450" s="87"/>
      <c r="AY450" s="87"/>
      <c r="AZ450" s="87"/>
      <c r="BA450" s="87"/>
      <c r="BB450" s="87" t="s">
        <v>540</v>
      </c>
      <c r="BC450" s="87" t="s">
        <v>145</v>
      </c>
      <c r="BD450" s="87"/>
      <c r="BE450" s="87">
        <v>0</v>
      </c>
      <c r="BF450" s="38"/>
      <c r="BG450" s="87"/>
      <c r="BH450" s="122" t="s">
        <v>642</v>
      </c>
      <c r="BI450" s="38" t="s">
        <v>110</v>
      </c>
      <c r="BJ450" s="88">
        <v>45804</v>
      </c>
      <c r="BK450" s="87"/>
      <c r="BL450" s="38" t="s">
        <v>115</v>
      </c>
      <c r="BM450" s="123"/>
      <c r="BN450" s="124" t="s">
        <v>201</v>
      </c>
      <c r="BO450" s="87" t="s">
        <v>247</v>
      </c>
      <c r="BP450" s="87"/>
      <c r="BQ450" s="125"/>
      <c r="BR450" s="126"/>
    </row>
    <row r="451" spans="1:70" s="121" customFormat="1" ht="15" hidden="1" customHeight="1" x14ac:dyDescent="0.3">
      <c r="A451" s="87"/>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hidden="1" customHeight="1" x14ac:dyDescent="0.3">
      <c r="A452" s="87"/>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hidden="1" customHeight="1" x14ac:dyDescent="0.3">
      <c r="A453" s="87"/>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hidden="1" customHeight="1" x14ac:dyDescent="0.3">
      <c r="A454" s="87"/>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hidden="1" customHeight="1" x14ac:dyDescent="0.3">
      <c r="A455" s="87"/>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hidden="1" customHeight="1" x14ac:dyDescent="0.3">
      <c r="A456" s="87"/>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
      <c r="A457" s="87">
        <v>456</v>
      </c>
      <c r="B457" s="38" t="s">
        <v>249</v>
      </c>
      <c r="C457" s="38" t="s">
        <v>250</v>
      </c>
      <c r="D457" s="38" t="s">
        <v>251</v>
      </c>
      <c r="E457" s="38" t="s">
        <v>252</v>
      </c>
      <c r="F457" s="38" t="s">
        <v>253</v>
      </c>
      <c r="G457" s="87" t="s">
        <v>254</v>
      </c>
      <c r="H457" s="38" t="s">
        <v>253</v>
      </c>
      <c r="I457" s="87">
        <v>226794</v>
      </c>
      <c r="J457" s="38" t="s">
        <v>288</v>
      </c>
      <c r="K457" s="87">
        <v>226794</v>
      </c>
      <c r="L457" s="87" t="s">
        <v>255</v>
      </c>
      <c r="M457" s="38" t="s">
        <v>256</v>
      </c>
      <c r="N457" s="87">
        <v>536462</v>
      </c>
      <c r="O457" s="87" t="s">
        <v>289</v>
      </c>
      <c r="P457" s="87">
        <v>894343</v>
      </c>
      <c r="Q457" s="38" t="s">
        <v>323</v>
      </c>
      <c r="R457" s="38" t="s">
        <v>257</v>
      </c>
      <c r="S457" s="87" t="s">
        <v>349</v>
      </c>
      <c r="T457" s="87" t="s">
        <v>349</v>
      </c>
      <c r="U457" s="87" t="s">
        <v>275</v>
      </c>
      <c r="V457" s="87" t="s">
        <v>259</v>
      </c>
      <c r="W457" s="87">
        <v>541</v>
      </c>
      <c r="X457" s="38" t="s">
        <v>260</v>
      </c>
      <c r="Y457" s="87">
        <v>351436847</v>
      </c>
      <c r="Z457" s="38" t="s">
        <v>350</v>
      </c>
      <c r="AA457" s="116" t="s">
        <v>351</v>
      </c>
      <c r="AB457" s="87">
        <v>42000</v>
      </c>
      <c r="AC457" s="87" t="s">
        <v>281</v>
      </c>
      <c r="AD457" s="87">
        <v>24</v>
      </c>
      <c r="AE457" s="87" t="s">
        <v>262</v>
      </c>
      <c r="AF457" s="87" t="s">
        <v>583</v>
      </c>
      <c r="AG457" s="87" t="s">
        <v>587</v>
      </c>
      <c r="AH457" s="87" t="s">
        <v>547</v>
      </c>
      <c r="AI457" s="116" t="s">
        <v>559</v>
      </c>
      <c r="AJ457" s="87">
        <v>2250</v>
      </c>
      <c r="AK457" s="87">
        <v>2250</v>
      </c>
      <c r="AL457" s="116" t="s">
        <v>482</v>
      </c>
      <c r="AM457" s="87">
        <v>17948.580000000002</v>
      </c>
      <c r="AN457" s="120">
        <v>9051.42</v>
      </c>
      <c r="AO457" s="120">
        <v>27000</v>
      </c>
      <c r="AP457" s="120">
        <v>24051.42</v>
      </c>
      <c r="AQ457" s="120">
        <v>3451.58</v>
      </c>
      <c r="AR457" s="120">
        <v>27503</v>
      </c>
      <c r="AS457" s="120">
        <v>24051.42</v>
      </c>
      <c r="AT457" s="120">
        <v>3451.58</v>
      </c>
      <c r="AU457" s="120">
        <v>27503</v>
      </c>
      <c r="AV457" s="87">
        <v>24</v>
      </c>
      <c r="AW457" s="87"/>
      <c r="AX457" s="87"/>
      <c r="AY457" s="87"/>
      <c r="AZ457" s="87"/>
      <c r="BA457" s="87"/>
      <c r="BB457" s="87" t="s">
        <v>540</v>
      </c>
      <c r="BC457" s="87" t="s">
        <v>145</v>
      </c>
      <c r="BD457" s="87"/>
      <c r="BE457" s="87">
        <v>0</v>
      </c>
      <c r="BF457" s="38"/>
      <c r="BG457" s="87"/>
      <c r="BH457" s="122" t="s">
        <v>642</v>
      </c>
      <c r="BI457" s="38" t="s">
        <v>110</v>
      </c>
      <c r="BJ457" s="88">
        <v>45803</v>
      </c>
      <c r="BK457" s="87"/>
      <c r="BL457" s="38" t="s">
        <v>115</v>
      </c>
      <c r="BM457" s="123"/>
      <c r="BN457" s="124" t="s">
        <v>201</v>
      </c>
      <c r="BO457" s="87" t="s">
        <v>247</v>
      </c>
      <c r="BP457" s="87"/>
      <c r="BQ457" s="125"/>
      <c r="BR457" s="126"/>
    </row>
    <row r="458" spans="1:70" s="121" customFormat="1" ht="15" hidden="1" customHeight="1" x14ac:dyDescent="0.3">
      <c r="A458" s="87"/>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hidden="1" customHeight="1" x14ac:dyDescent="0.3">
      <c r="A459" s="87"/>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hidden="1" customHeight="1" x14ac:dyDescent="0.3">
      <c r="A460" s="87"/>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hidden="1" customHeight="1" x14ac:dyDescent="0.3">
      <c r="A461" s="87"/>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hidden="1" customHeight="1" x14ac:dyDescent="0.3">
      <c r="A462" s="87"/>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hidden="1" customHeight="1" x14ac:dyDescent="0.3">
      <c r="A463" s="87"/>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hidden="1" customHeight="1" x14ac:dyDescent="0.3">
      <c r="A464" s="87"/>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hidden="1" customHeight="1" x14ac:dyDescent="0.3">
      <c r="A465" s="87"/>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hidden="1" customHeight="1" x14ac:dyDescent="0.3">
      <c r="A466" s="87"/>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hidden="1" customHeight="1" x14ac:dyDescent="0.3">
      <c r="A467" s="87"/>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hidden="1" customHeight="1" x14ac:dyDescent="0.3">
      <c r="A468" s="87"/>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hidden="1" customHeight="1" x14ac:dyDescent="0.3">
      <c r="A469" s="87"/>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hidden="1" customHeight="1" x14ac:dyDescent="0.3">
      <c r="A470" s="87"/>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hidden="1" customHeight="1" x14ac:dyDescent="0.3">
      <c r="A471" s="87"/>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hidden="1" customHeight="1" x14ac:dyDescent="0.3">
      <c r="A472" s="87"/>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hidden="1" customHeight="1" x14ac:dyDescent="0.3">
      <c r="A473" s="87"/>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hidden="1" customHeight="1" x14ac:dyDescent="0.3">
      <c r="A474" s="87"/>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hidden="1" customHeight="1" x14ac:dyDescent="0.3">
      <c r="A475" s="87"/>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hidden="1" customHeight="1" x14ac:dyDescent="0.3">
      <c r="A476" s="87"/>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hidden="1" customHeight="1" x14ac:dyDescent="0.3">
      <c r="A477" s="87"/>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hidden="1" customHeight="1" x14ac:dyDescent="0.3">
      <c r="A478" s="87"/>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hidden="1" customHeight="1" x14ac:dyDescent="0.3">
      <c r="A479" s="87"/>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hidden="1" customHeight="1" x14ac:dyDescent="0.3">
      <c r="A480" s="87"/>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hidden="1" customHeight="1" x14ac:dyDescent="0.3">
      <c r="A481" s="87"/>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hidden="1" customHeight="1" x14ac:dyDescent="0.3">
      <c r="A482" s="87"/>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hidden="1" customHeight="1" x14ac:dyDescent="0.3">
      <c r="A483" s="87"/>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hidden="1" customHeight="1" x14ac:dyDescent="0.3">
      <c r="A484" s="87"/>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hidden="1" customHeight="1" x14ac:dyDescent="0.3">
      <c r="A485" s="87"/>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hidden="1" customHeight="1" x14ac:dyDescent="0.3">
      <c r="A486" s="87"/>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hidden="1" customHeight="1" x14ac:dyDescent="0.3">
      <c r="A487" s="87"/>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hidden="1" customHeight="1" x14ac:dyDescent="0.3">
      <c r="A488" s="87"/>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hidden="1" customHeight="1" x14ac:dyDescent="0.3">
      <c r="A489" s="87"/>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hidden="1" customHeight="1" x14ac:dyDescent="0.3">
      <c r="A490" s="87"/>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hidden="1" customHeight="1" x14ac:dyDescent="0.3">
      <c r="A491" s="87"/>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hidden="1" customHeight="1" x14ac:dyDescent="0.3">
      <c r="A492" s="87"/>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hidden="1" customHeight="1" x14ac:dyDescent="0.3">
      <c r="A493" s="87"/>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hidden="1" customHeight="1" x14ac:dyDescent="0.3">
      <c r="A494" s="87"/>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hidden="1" customHeight="1" x14ac:dyDescent="0.3">
      <c r="A495" s="87"/>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hidden="1" customHeight="1" x14ac:dyDescent="0.3">
      <c r="A496" s="87"/>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hidden="1" customHeight="1" x14ac:dyDescent="0.3">
      <c r="A497" s="87"/>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hidden="1" customHeight="1" x14ac:dyDescent="0.3">
      <c r="A498" s="87"/>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hidden="1" customHeight="1" x14ac:dyDescent="0.3">
      <c r="A499" s="87"/>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hidden="1" customHeight="1" x14ac:dyDescent="0.3">
      <c r="A500" s="87"/>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hidden="1" customHeight="1" x14ac:dyDescent="0.3">
      <c r="A501" s="87"/>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
      <c r="A502" s="87">
        <v>501</v>
      </c>
      <c r="B502" s="38" t="s">
        <v>249</v>
      </c>
      <c r="C502" s="38" t="s">
        <v>250</v>
      </c>
      <c r="D502" s="38" t="s">
        <v>251</v>
      </c>
      <c r="E502" s="38" t="s">
        <v>252</v>
      </c>
      <c r="F502" s="38" t="s">
        <v>253</v>
      </c>
      <c r="G502" s="87" t="s">
        <v>254</v>
      </c>
      <c r="H502" s="38" t="s">
        <v>253</v>
      </c>
      <c r="I502" s="87">
        <v>226790</v>
      </c>
      <c r="J502" s="38" t="s">
        <v>303</v>
      </c>
      <c r="K502" s="87">
        <v>226790</v>
      </c>
      <c r="L502" s="87" t="s">
        <v>255</v>
      </c>
      <c r="M502" s="38" t="s">
        <v>256</v>
      </c>
      <c r="N502" s="87">
        <v>536461</v>
      </c>
      <c r="O502" s="87" t="s">
        <v>304</v>
      </c>
      <c r="P502" s="87">
        <v>894451</v>
      </c>
      <c r="Q502" s="38" t="s">
        <v>305</v>
      </c>
      <c r="R502" s="38" t="s">
        <v>257</v>
      </c>
      <c r="S502" s="87" t="s">
        <v>353</v>
      </c>
      <c r="T502" s="87" t="s">
        <v>353</v>
      </c>
      <c r="U502" s="87" t="s">
        <v>258</v>
      </c>
      <c r="V502" s="87" t="s">
        <v>259</v>
      </c>
      <c r="W502" s="87">
        <v>541</v>
      </c>
      <c r="X502" s="38" t="s">
        <v>260</v>
      </c>
      <c r="Y502" s="87">
        <v>351633026</v>
      </c>
      <c r="Z502" s="38" t="s">
        <v>354</v>
      </c>
      <c r="AA502" s="116" t="s">
        <v>355</v>
      </c>
      <c r="AB502" s="87">
        <v>42000</v>
      </c>
      <c r="AC502" s="87" t="s">
        <v>261</v>
      </c>
      <c r="AD502" s="87">
        <v>24</v>
      </c>
      <c r="AE502" s="87" t="s">
        <v>262</v>
      </c>
      <c r="AF502" s="87" t="s">
        <v>583</v>
      </c>
      <c r="AG502" s="87" t="s">
        <v>593</v>
      </c>
      <c r="AH502" s="87" t="s">
        <v>547</v>
      </c>
      <c r="AI502" s="116" t="s">
        <v>380</v>
      </c>
      <c r="AJ502" s="87">
        <v>2250</v>
      </c>
      <c r="AK502" s="87">
        <v>2250</v>
      </c>
      <c r="AL502" s="116" t="s">
        <v>557</v>
      </c>
      <c r="AM502" s="87">
        <v>39509.949999999997</v>
      </c>
      <c r="AN502" s="120">
        <v>12240.05</v>
      </c>
      <c r="AO502" s="120">
        <v>51750</v>
      </c>
      <c r="AP502" s="120">
        <v>2490.0500000000002</v>
      </c>
      <c r="AQ502" s="120">
        <v>52.95</v>
      </c>
      <c r="AR502" s="120">
        <v>2543</v>
      </c>
      <c r="AS502" s="120">
        <v>0</v>
      </c>
      <c r="AT502" s="120">
        <v>0</v>
      </c>
      <c r="AU502" s="120">
        <v>0</v>
      </c>
      <c r="AV502" s="87">
        <v>23</v>
      </c>
      <c r="AW502" s="87"/>
      <c r="AX502" s="87"/>
      <c r="AY502" s="87"/>
      <c r="AZ502" s="87"/>
      <c r="BA502" s="87"/>
      <c r="BB502" s="87" t="s">
        <v>540</v>
      </c>
      <c r="BC502" s="87" t="s">
        <v>145</v>
      </c>
      <c r="BD502" s="87"/>
      <c r="BE502" s="87">
        <v>0</v>
      </c>
      <c r="BF502" s="38"/>
      <c r="BG502" s="87"/>
      <c r="BH502" s="122" t="s">
        <v>642</v>
      </c>
      <c r="BI502" s="38" t="s">
        <v>110</v>
      </c>
      <c r="BJ502" s="88">
        <v>45804</v>
      </c>
      <c r="BK502" s="87"/>
      <c r="BL502" s="38" t="s">
        <v>115</v>
      </c>
      <c r="BM502" s="123"/>
      <c r="BN502" s="124" t="s">
        <v>201</v>
      </c>
      <c r="BO502" s="87" t="s">
        <v>247</v>
      </c>
      <c r="BP502" s="87"/>
      <c r="BQ502" s="125"/>
      <c r="BR502" s="126"/>
    </row>
    <row r="503" spans="1:70" s="121" customFormat="1" ht="15" hidden="1" customHeight="1" x14ac:dyDescent="0.3">
      <c r="A503" s="87"/>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hidden="1" customHeight="1" x14ac:dyDescent="0.3">
      <c r="A504" s="87"/>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hidden="1" customHeight="1" x14ac:dyDescent="0.3">
      <c r="A505" s="87"/>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hidden="1" customHeight="1" x14ac:dyDescent="0.3">
      <c r="A506" s="87"/>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hidden="1" customHeight="1" x14ac:dyDescent="0.3">
      <c r="A507" s="87"/>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hidden="1" customHeight="1" x14ac:dyDescent="0.3">
      <c r="A508" s="87"/>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hidden="1" customHeight="1" x14ac:dyDescent="0.3">
      <c r="A509" s="87"/>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hidden="1" customHeight="1" x14ac:dyDescent="0.3">
      <c r="A510" s="87"/>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hidden="1" customHeight="1" x14ac:dyDescent="0.3">
      <c r="A511" s="87"/>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hidden="1" customHeight="1" x14ac:dyDescent="0.3">
      <c r="A512" s="87"/>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hidden="1" customHeight="1" x14ac:dyDescent="0.3">
      <c r="A513" s="87"/>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hidden="1" customHeight="1" x14ac:dyDescent="0.3">
      <c r="A514" s="87"/>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
      <c r="A515" s="87">
        <v>515</v>
      </c>
      <c r="B515" s="38" t="s">
        <v>249</v>
      </c>
      <c r="C515" s="38" t="s">
        <v>250</v>
      </c>
      <c r="D515" s="38" t="s">
        <v>251</v>
      </c>
      <c r="E515" s="38" t="s">
        <v>252</v>
      </c>
      <c r="F515" s="38" t="s">
        <v>253</v>
      </c>
      <c r="G515" s="87" t="s">
        <v>254</v>
      </c>
      <c r="H515" s="38" t="s">
        <v>253</v>
      </c>
      <c r="I515" s="87">
        <v>185646</v>
      </c>
      <c r="J515" s="38" t="s">
        <v>264</v>
      </c>
      <c r="K515" s="87">
        <v>185646</v>
      </c>
      <c r="L515" s="87" t="s">
        <v>255</v>
      </c>
      <c r="M515" s="38" t="s">
        <v>256</v>
      </c>
      <c r="N515" s="87">
        <v>374526</v>
      </c>
      <c r="O515" s="87" t="s">
        <v>356</v>
      </c>
      <c r="P515" s="87">
        <v>546671</v>
      </c>
      <c r="Q515" s="38" t="s">
        <v>357</v>
      </c>
      <c r="R515" s="38" t="s">
        <v>257</v>
      </c>
      <c r="S515" s="87" t="s">
        <v>358</v>
      </c>
      <c r="T515" s="87" t="s">
        <v>358</v>
      </c>
      <c r="U515" s="87" t="s">
        <v>265</v>
      </c>
      <c r="V515" s="87" t="s">
        <v>259</v>
      </c>
      <c r="W515" s="87">
        <v>541</v>
      </c>
      <c r="X515" s="38" t="s">
        <v>260</v>
      </c>
      <c r="Y515" s="87">
        <v>351656027</v>
      </c>
      <c r="Z515" s="38" t="s">
        <v>277</v>
      </c>
      <c r="AA515" s="116" t="s">
        <v>355</v>
      </c>
      <c r="AB515" s="87">
        <v>42000</v>
      </c>
      <c r="AC515" s="87" t="s">
        <v>268</v>
      </c>
      <c r="AD515" s="87">
        <v>24</v>
      </c>
      <c r="AE515" s="87" t="s">
        <v>262</v>
      </c>
      <c r="AF515" s="87" t="s">
        <v>583</v>
      </c>
      <c r="AG515" s="87" t="s">
        <v>593</v>
      </c>
      <c r="AH515" s="87" t="s">
        <v>547</v>
      </c>
      <c r="AI515" s="116" t="s">
        <v>589</v>
      </c>
      <c r="AJ515" s="87">
        <v>2250</v>
      </c>
      <c r="AK515" s="87">
        <v>2250</v>
      </c>
      <c r="AL515" s="116" t="s">
        <v>591</v>
      </c>
      <c r="AM515" s="87">
        <v>39238.15</v>
      </c>
      <c r="AN515" s="120">
        <v>12511.85</v>
      </c>
      <c r="AO515" s="120">
        <v>51750</v>
      </c>
      <c r="AP515" s="120">
        <v>2761.85</v>
      </c>
      <c r="AQ515" s="120">
        <v>59.15</v>
      </c>
      <c r="AR515" s="120">
        <v>2821</v>
      </c>
      <c r="AS515" s="120">
        <v>0</v>
      </c>
      <c r="AT515" s="120">
        <v>0</v>
      </c>
      <c r="AU515" s="120">
        <v>0</v>
      </c>
      <c r="AV515" s="87">
        <v>23</v>
      </c>
      <c r="AW515" s="87"/>
      <c r="AX515" s="87"/>
      <c r="AY515" s="87"/>
      <c r="AZ515" s="87"/>
      <c r="BA515" s="87"/>
      <c r="BB515" s="87" t="s">
        <v>540</v>
      </c>
      <c r="BC515" s="87" t="s">
        <v>145</v>
      </c>
      <c r="BD515" s="87"/>
      <c r="BE515" s="87">
        <v>0</v>
      </c>
      <c r="BF515" s="38"/>
      <c r="BG515" s="87"/>
      <c r="BH515" s="122" t="s">
        <v>642</v>
      </c>
      <c r="BI515" s="38" t="s">
        <v>110</v>
      </c>
      <c r="BJ515" s="88">
        <v>45804</v>
      </c>
      <c r="BK515" s="87"/>
      <c r="BL515" s="38" t="s">
        <v>115</v>
      </c>
      <c r="BM515" s="123"/>
      <c r="BN515" s="124" t="s">
        <v>201</v>
      </c>
      <c r="BO515" s="87" t="s">
        <v>247</v>
      </c>
      <c r="BP515" s="87"/>
      <c r="BQ515" s="125"/>
      <c r="BR515" s="126"/>
    </row>
    <row r="516" spans="1:70" s="121" customFormat="1" ht="15" customHeight="1" x14ac:dyDescent="0.3">
      <c r="A516" s="87">
        <v>516</v>
      </c>
      <c r="B516" s="38" t="s">
        <v>249</v>
      </c>
      <c r="C516" s="38" t="s">
        <v>250</v>
      </c>
      <c r="D516" s="38" t="s">
        <v>251</v>
      </c>
      <c r="E516" s="38" t="s">
        <v>252</v>
      </c>
      <c r="F516" s="38" t="s">
        <v>253</v>
      </c>
      <c r="G516" s="87" t="s">
        <v>254</v>
      </c>
      <c r="H516" s="38" t="s">
        <v>253</v>
      </c>
      <c r="I516" s="87">
        <v>185646</v>
      </c>
      <c r="J516" s="38" t="s">
        <v>264</v>
      </c>
      <c r="K516" s="87">
        <v>185646</v>
      </c>
      <c r="L516" s="87" t="s">
        <v>255</v>
      </c>
      <c r="M516" s="38" t="s">
        <v>256</v>
      </c>
      <c r="N516" s="87">
        <v>374526</v>
      </c>
      <c r="O516" s="87" t="s">
        <v>356</v>
      </c>
      <c r="P516" s="87">
        <v>546671</v>
      </c>
      <c r="Q516" s="38" t="s">
        <v>357</v>
      </c>
      <c r="R516" s="38" t="s">
        <v>257</v>
      </c>
      <c r="S516" s="87" t="s">
        <v>359</v>
      </c>
      <c r="T516" s="87" t="s">
        <v>359</v>
      </c>
      <c r="U516" s="87" t="s">
        <v>278</v>
      </c>
      <c r="V516" s="87" t="s">
        <v>259</v>
      </c>
      <c r="W516" s="87">
        <v>541</v>
      </c>
      <c r="X516" s="38" t="s">
        <v>260</v>
      </c>
      <c r="Y516" s="87">
        <v>351656044</v>
      </c>
      <c r="Z516" s="38" t="s">
        <v>360</v>
      </c>
      <c r="AA516" s="116" t="s">
        <v>355</v>
      </c>
      <c r="AB516" s="87">
        <v>42000</v>
      </c>
      <c r="AC516" s="87" t="s">
        <v>268</v>
      </c>
      <c r="AD516" s="87">
        <v>24</v>
      </c>
      <c r="AE516" s="87" t="s">
        <v>262</v>
      </c>
      <c r="AF516" s="87" t="s">
        <v>583</v>
      </c>
      <c r="AG516" s="87" t="s">
        <v>593</v>
      </c>
      <c r="AH516" s="87" t="s">
        <v>547</v>
      </c>
      <c r="AI516" s="116" t="s">
        <v>589</v>
      </c>
      <c r="AJ516" s="87">
        <v>2250</v>
      </c>
      <c r="AK516" s="87">
        <v>2250</v>
      </c>
      <c r="AL516" s="116" t="s">
        <v>594</v>
      </c>
      <c r="AM516" s="87">
        <v>39238.15</v>
      </c>
      <c r="AN516" s="120">
        <v>12511.85</v>
      </c>
      <c r="AO516" s="120">
        <v>51750</v>
      </c>
      <c r="AP516" s="120">
        <v>2761.85</v>
      </c>
      <c r="AQ516" s="120">
        <v>59.15</v>
      </c>
      <c r="AR516" s="120">
        <v>2821</v>
      </c>
      <c r="AS516" s="120">
        <v>0</v>
      </c>
      <c r="AT516" s="120">
        <v>0</v>
      </c>
      <c r="AU516" s="120">
        <v>0</v>
      </c>
      <c r="AV516" s="87">
        <v>23</v>
      </c>
      <c r="AW516" s="87"/>
      <c r="AX516" s="87"/>
      <c r="AY516" s="87"/>
      <c r="AZ516" s="87"/>
      <c r="BA516" s="87"/>
      <c r="BB516" s="87" t="s">
        <v>540</v>
      </c>
      <c r="BC516" s="87" t="s">
        <v>145</v>
      </c>
      <c r="BD516" s="87"/>
      <c r="BE516" s="87">
        <v>0</v>
      </c>
      <c r="BF516" s="38"/>
      <c r="BG516" s="87"/>
      <c r="BH516" s="122" t="s">
        <v>642</v>
      </c>
      <c r="BI516" s="38" t="s">
        <v>110</v>
      </c>
      <c r="BJ516" s="88">
        <v>45804</v>
      </c>
      <c r="BK516" s="87"/>
      <c r="BL516" s="38" t="s">
        <v>115</v>
      </c>
      <c r="BM516" s="123"/>
      <c r="BN516" s="124" t="s">
        <v>201</v>
      </c>
      <c r="BO516" s="87" t="s">
        <v>247</v>
      </c>
      <c r="BP516" s="87"/>
      <c r="BQ516" s="125"/>
      <c r="BR516" s="126"/>
    </row>
    <row r="517" spans="1:70" s="121" customFormat="1" ht="15" customHeight="1" x14ac:dyDescent="0.3">
      <c r="A517" s="87">
        <v>517</v>
      </c>
      <c r="B517" s="38" t="s">
        <v>249</v>
      </c>
      <c r="C517" s="38" t="s">
        <v>250</v>
      </c>
      <c r="D517" s="38" t="s">
        <v>251</v>
      </c>
      <c r="E517" s="38" t="s">
        <v>252</v>
      </c>
      <c r="F517" s="38" t="s">
        <v>253</v>
      </c>
      <c r="G517" s="87" t="s">
        <v>254</v>
      </c>
      <c r="H517" s="38" t="s">
        <v>253</v>
      </c>
      <c r="I517" s="87">
        <v>185646</v>
      </c>
      <c r="J517" s="38" t="s">
        <v>264</v>
      </c>
      <c r="K517" s="87">
        <v>185646</v>
      </c>
      <c r="L517" s="87" t="s">
        <v>255</v>
      </c>
      <c r="M517" s="38" t="s">
        <v>256</v>
      </c>
      <c r="N517" s="87">
        <v>374526</v>
      </c>
      <c r="O517" s="87" t="s">
        <v>356</v>
      </c>
      <c r="P517" s="87">
        <v>546671</v>
      </c>
      <c r="Q517" s="38" t="s">
        <v>357</v>
      </c>
      <c r="R517" s="38" t="s">
        <v>257</v>
      </c>
      <c r="S517" s="87" t="s">
        <v>361</v>
      </c>
      <c r="T517" s="87" t="s">
        <v>361</v>
      </c>
      <c r="U517" s="87" t="s">
        <v>278</v>
      </c>
      <c r="V517" s="87" t="s">
        <v>259</v>
      </c>
      <c r="W517" s="87">
        <v>541</v>
      </c>
      <c r="X517" s="38" t="s">
        <v>260</v>
      </c>
      <c r="Y517" s="87">
        <v>351656048</v>
      </c>
      <c r="Z517" s="38" t="s">
        <v>362</v>
      </c>
      <c r="AA517" s="116" t="s">
        <v>355</v>
      </c>
      <c r="AB517" s="87">
        <v>42000</v>
      </c>
      <c r="AC517" s="87" t="s">
        <v>268</v>
      </c>
      <c r="AD517" s="87">
        <v>24</v>
      </c>
      <c r="AE517" s="87" t="s">
        <v>262</v>
      </c>
      <c r="AF517" s="87" t="s">
        <v>583</v>
      </c>
      <c r="AG517" s="87" t="s">
        <v>593</v>
      </c>
      <c r="AH517" s="87" t="s">
        <v>547</v>
      </c>
      <c r="AI517" s="116" t="s">
        <v>589</v>
      </c>
      <c r="AJ517" s="87">
        <v>2250</v>
      </c>
      <c r="AK517" s="87">
        <v>2250</v>
      </c>
      <c r="AL517" s="116" t="s">
        <v>595</v>
      </c>
      <c r="AM517" s="87">
        <v>34987.949999999997</v>
      </c>
      <c r="AN517" s="120">
        <v>12262.05</v>
      </c>
      <c r="AO517" s="120">
        <v>47250</v>
      </c>
      <c r="AP517" s="120">
        <v>7012.05</v>
      </c>
      <c r="AQ517" s="120">
        <v>308.95</v>
      </c>
      <c r="AR517" s="120">
        <v>7321</v>
      </c>
      <c r="AS517" s="120">
        <v>4250.2</v>
      </c>
      <c r="AT517" s="120">
        <v>249.8</v>
      </c>
      <c r="AU517" s="120">
        <v>4500</v>
      </c>
      <c r="AV517" s="87">
        <v>23</v>
      </c>
      <c r="AW517" s="87"/>
      <c r="AX517" s="87"/>
      <c r="AY517" s="87"/>
      <c r="AZ517" s="87"/>
      <c r="BA517" s="87"/>
      <c r="BB517" s="87" t="s">
        <v>540</v>
      </c>
      <c r="BC517" s="87" t="s">
        <v>145</v>
      </c>
      <c r="BD517" s="87"/>
      <c r="BE517" s="87">
        <v>0</v>
      </c>
      <c r="BF517" s="38"/>
      <c r="BG517" s="87"/>
      <c r="BH517" s="122" t="s">
        <v>642</v>
      </c>
      <c r="BI517" s="38" t="s">
        <v>110</v>
      </c>
      <c r="BJ517" s="88">
        <v>45804</v>
      </c>
      <c r="BK517" s="87"/>
      <c r="BL517" s="38" t="s">
        <v>114</v>
      </c>
      <c r="BM517" s="123" t="s">
        <v>119</v>
      </c>
      <c r="BN517" s="124" t="s">
        <v>201</v>
      </c>
      <c r="BO517" s="87" t="s">
        <v>245</v>
      </c>
      <c r="BP517" s="87">
        <v>2250</v>
      </c>
      <c r="BQ517" s="125" t="s">
        <v>203</v>
      </c>
      <c r="BR517" s="126" t="s">
        <v>650</v>
      </c>
    </row>
    <row r="518" spans="1:70" s="121" customFormat="1" ht="15" hidden="1" customHeight="1" x14ac:dyDescent="0.3">
      <c r="A518" s="87"/>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hidden="1" customHeight="1" x14ac:dyDescent="0.3">
      <c r="A519" s="87"/>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hidden="1" customHeight="1" x14ac:dyDescent="0.3">
      <c r="A520" s="87"/>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hidden="1" customHeight="1" x14ac:dyDescent="0.3">
      <c r="A521" s="87"/>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hidden="1" customHeight="1" x14ac:dyDescent="0.3">
      <c r="A522" s="87"/>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hidden="1" customHeight="1" x14ac:dyDescent="0.3">
      <c r="A523" s="87"/>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hidden="1" customHeight="1" x14ac:dyDescent="0.3">
      <c r="A524" s="87"/>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hidden="1" customHeight="1" x14ac:dyDescent="0.3">
      <c r="A525" s="87"/>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hidden="1" customHeight="1" x14ac:dyDescent="0.3">
      <c r="A526" s="87"/>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hidden="1" customHeight="1" x14ac:dyDescent="0.3">
      <c r="A527" s="87"/>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hidden="1" customHeight="1" x14ac:dyDescent="0.3">
      <c r="A528" s="87"/>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hidden="1" customHeight="1" x14ac:dyDescent="0.3">
      <c r="A529" s="87"/>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hidden="1" customHeight="1" x14ac:dyDescent="0.3">
      <c r="A530" s="87"/>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hidden="1" customHeight="1" x14ac:dyDescent="0.3">
      <c r="A531" s="87"/>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hidden="1" customHeight="1" x14ac:dyDescent="0.3">
      <c r="A532" s="87"/>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hidden="1" customHeight="1" x14ac:dyDescent="0.3">
      <c r="A533" s="87"/>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hidden="1" customHeight="1" x14ac:dyDescent="0.3">
      <c r="A534" s="87"/>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hidden="1" customHeight="1" x14ac:dyDescent="0.3">
      <c r="A535" s="87"/>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hidden="1" customHeight="1" x14ac:dyDescent="0.3">
      <c r="A536" s="87"/>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hidden="1" customHeight="1" x14ac:dyDescent="0.3">
      <c r="A537" s="87"/>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hidden="1" customHeight="1" x14ac:dyDescent="0.3">
      <c r="A538" s="87"/>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hidden="1" customHeight="1" x14ac:dyDescent="0.3">
      <c r="A539" s="87"/>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hidden="1" customHeight="1" x14ac:dyDescent="0.3">
      <c r="A540" s="87"/>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hidden="1" customHeight="1" x14ac:dyDescent="0.3">
      <c r="A541" s="87"/>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hidden="1" customHeight="1" x14ac:dyDescent="0.3">
      <c r="A542" s="87"/>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
      <c r="A543" s="87">
        <v>544</v>
      </c>
      <c r="B543" s="38" t="s">
        <v>249</v>
      </c>
      <c r="C543" s="38" t="s">
        <v>250</v>
      </c>
      <c r="D543" s="38" t="s">
        <v>251</v>
      </c>
      <c r="E543" s="38" t="s">
        <v>252</v>
      </c>
      <c r="F543" s="38" t="s">
        <v>253</v>
      </c>
      <c r="G543" s="87" t="s">
        <v>254</v>
      </c>
      <c r="H543" s="38" t="s">
        <v>253</v>
      </c>
      <c r="I543" s="87">
        <v>226790</v>
      </c>
      <c r="J543" s="38" t="s">
        <v>303</v>
      </c>
      <c r="K543" s="87">
        <v>226790</v>
      </c>
      <c r="L543" s="87" t="s">
        <v>255</v>
      </c>
      <c r="M543" s="38" t="s">
        <v>256</v>
      </c>
      <c r="N543" s="87">
        <v>536461</v>
      </c>
      <c r="O543" s="87" t="s">
        <v>304</v>
      </c>
      <c r="P543" s="87">
        <v>894342</v>
      </c>
      <c r="Q543" s="38" t="s">
        <v>335</v>
      </c>
      <c r="R543" s="38" t="s">
        <v>257</v>
      </c>
      <c r="S543" s="87" t="s">
        <v>365</v>
      </c>
      <c r="T543" s="87" t="s">
        <v>365</v>
      </c>
      <c r="U543" s="87" t="s">
        <v>258</v>
      </c>
      <c r="V543" s="87" t="s">
        <v>259</v>
      </c>
      <c r="W543" s="87">
        <v>541</v>
      </c>
      <c r="X543" s="38" t="s">
        <v>260</v>
      </c>
      <c r="Y543" s="87">
        <v>351686316</v>
      </c>
      <c r="Z543" s="38" t="s">
        <v>366</v>
      </c>
      <c r="AA543" s="116" t="s">
        <v>367</v>
      </c>
      <c r="AB543" s="87">
        <v>42000</v>
      </c>
      <c r="AC543" s="87" t="s">
        <v>261</v>
      </c>
      <c r="AD543" s="87">
        <v>24</v>
      </c>
      <c r="AE543" s="87" t="s">
        <v>262</v>
      </c>
      <c r="AF543" s="87" t="s">
        <v>583</v>
      </c>
      <c r="AG543" s="87" t="s">
        <v>598</v>
      </c>
      <c r="AH543" s="87" t="s">
        <v>547</v>
      </c>
      <c r="AI543" s="116" t="s">
        <v>380</v>
      </c>
      <c r="AJ543" s="87">
        <v>2250</v>
      </c>
      <c r="AK543" s="87">
        <v>2250</v>
      </c>
      <c r="AL543" s="116" t="s">
        <v>557</v>
      </c>
      <c r="AM543" s="87">
        <v>39872.400000000001</v>
      </c>
      <c r="AN543" s="120">
        <v>11877.6</v>
      </c>
      <c r="AO543" s="120">
        <v>51750</v>
      </c>
      <c r="AP543" s="120">
        <v>2127.6</v>
      </c>
      <c r="AQ543" s="120">
        <v>45.4</v>
      </c>
      <c r="AR543" s="120">
        <v>2173</v>
      </c>
      <c r="AS543" s="120">
        <v>0</v>
      </c>
      <c r="AT543" s="120">
        <v>0</v>
      </c>
      <c r="AU543" s="120">
        <v>0</v>
      </c>
      <c r="AV543" s="87">
        <v>23</v>
      </c>
      <c r="AW543" s="87"/>
      <c r="AX543" s="87"/>
      <c r="AY543" s="87"/>
      <c r="AZ543" s="87"/>
      <c r="BA543" s="87"/>
      <c r="BB543" s="87" t="s">
        <v>540</v>
      </c>
      <c r="BC543" s="87" t="s">
        <v>145</v>
      </c>
      <c r="BD543" s="87"/>
      <c r="BE543" s="87">
        <v>0</v>
      </c>
      <c r="BF543" s="38"/>
      <c r="BG543" s="87"/>
      <c r="BH543" s="122" t="s">
        <v>642</v>
      </c>
      <c r="BI543" s="38" t="s">
        <v>110</v>
      </c>
      <c r="BJ543" s="88">
        <v>45804</v>
      </c>
      <c r="BK543" s="87"/>
      <c r="BL543" s="38" t="s">
        <v>115</v>
      </c>
      <c r="BM543" s="123"/>
      <c r="BN543" s="124" t="s">
        <v>201</v>
      </c>
      <c r="BO543" s="87" t="s">
        <v>247</v>
      </c>
      <c r="BP543" s="87"/>
      <c r="BQ543" s="125"/>
      <c r="BR543" s="126"/>
    </row>
    <row r="544" spans="1:70" s="121" customFormat="1" ht="15" hidden="1" customHeight="1" x14ac:dyDescent="0.3">
      <c r="A544" s="87"/>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hidden="1" customHeight="1" x14ac:dyDescent="0.3">
      <c r="A545" s="87"/>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hidden="1" customHeight="1" x14ac:dyDescent="0.3">
      <c r="A546" s="87"/>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hidden="1" customHeight="1" x14ac:dyDescent="0.3">
      <c r="A547" s="87"/>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hidden="1" customHeight="1" x14ac:dyDescent="0.3">
      <c r="A548" s="87"/>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hidden="1" customHeight="1" x14ac:dyDescent="0.3">
      <c r="A549" s="87"/>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hidden="1" customHeight="1" x14ac:dyDescent="0.3">
      <c r="A550" s="87"/>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hidden="1" customHeight="1" x14ac:dyDescent="0.3">
      <c r="A551" s="87"/>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hidden="1" customHeight="1" x14ac:dyDescent="0.3">
      <c r="A552" s="87"/>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hidden="1" customHeight="1" x14ac:dyDescent="0.3">
      <c r="A553" s="87"/>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hidden="1" customHeight="1" x14ac:dyDescent="0.3">
      <c r="A554" s="87"/>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hidden="1" customHeight="1" x14ac:dyDescent="0.3">
      <c r="A555" s="87"/>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hidden="1" customHeight="1" x14ac:dyDescent="0.3">
      <c r="A556" s="87"/>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hidden="1" customHeight="1" x14ac:dyDescent="0.3">
      <c r="A557" s="87"/>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hidden="1" customHeight="1" x14ac:dyDescent="0.3">
      <c r="A558" s="87"/>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hidden="1" customHeight="1" x14ac:dyDescent="0.3">
      <c r="A559" s="87"/>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hidden="1" customHeight="1" x14ac:dyDescent="0.3">
      <c r="A560" s="87"/>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hidden="1" customHeight="1" x14ac:dyDescent="0.3">
      <c r="A561" s="87"/>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hidden="1" customHeight="1" x14ac:dyDescent="0.3">
      <c r="A562" s="87"/>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
      <c r="A563" s="87">
        <v>567</v>
      </c>
      <c r="B563" s="38" t="s">
        <v>249</v>
      </c>
      <c r="C563" s="38" t="s">
        <v>250</v>
      </c>
      <c r="D563" s="38" t="s">
        <v>251</v>
      </c>
      <c r="E563" s="38" t="s">
        <v>252</v>
      </c>
      <c r="F563" s="38" t="s">
        <v>253</v>
      </c>
      <c r="G563" s="87" t="s">
        <v>254</v>
      </c>
      <c r="H563" s="38" t="s">
        <v>253</v>
      </c>
      <c r="I563" s="87">
        <v>226790</v>
      </c>
      <c r="J563" s="38" t="s">
        <v>303</v>
      </c>
      <c r="K563" s="87">
        <v>226790</v>
      </c>
      <c r="L563" s="87" t="s">
        <v>255</v>
      </c>
      <c r="M563" s="38" t="s">
        <v>256</v>
      </c>
      <c r="N563" s="87">
        <v>536461</v>
      </c>
      <c r="O563" s="87" t="s">
        <v>304</v>
      </c>
      <c r="P563" s="87">
        <v>894449</v>
      </c>
      <c r="Q563" s="38" t="s">
        <v>368</v>
      </c>
      <c r="R563" s="38" t="s">
        <v>257</v>
      </c>
      <c r="S563" s="87" t="s">
        <v>369</v>
      </c>
      <c r="T563" s="87" t="s">
        <v>369</v>
      </c>
      <c r="U563" s="87" t="s">
        <v>258</v>
      </c>
      <c r="V563" s="87" t="s">
        <v>259</v>
      </c>
      <c r="W563" s="87">
        <v>541</v>
      </c>
      <c r="X563" s="38" t="s">
        <v>260</v>
      </c>
      <c r="Y563" s="87">
        <v>351724525</v>
      </c>
      <c r="Z563" s="38" t="s">
        <v>301</v>
      </c>
      <c r="AA563" s="116" t="s">
        <v>370</v>
      </c>
      <c r="AB563" s="87">
        <v>42000</v>
      </c>
      <c r="AC563" s="87" t="s">
        <v>261</v>
      </c>
      <c r="AD563" s="87">
        <v>24</v>
      </c>
      <c r="AE563" s="87" t="s">
        <v>262</v>
      </c>
      <c r="AF563" s="87" t="s">
        <v>583</v>
      </c>
      <c r="AG563" s="87" t="s">
        <v>601</v>
      </c>
      <c r="AH563" s="87" t="s">
        <v>547</v>
      </c>
      <c r="AI563" s="116" t="s">
        <v>392</v>
      </c>
      <c r="AJ563" s="87">
        <v>2250</v>
      </c>
      <c r="AK563" s="87">
        <v>2250</v>
      </c>
      <c r="AL563" s="116" t="s">
        <v>591</v>
      </c>
      <c r="AM563" s="87">
        <v>36936.71</v>
      </c>
      <c r="AN563" s="120">
        <v>12563.29</v>
      </c>
      <c r="AO563" s="120">
        <v>49500</v>
      </c>
      <c r="AP563" s="120">
        <v>5063.29</v>
      </c>
      <c r="AQ563" s="120">
        <v>167.71</v>
      </c>
      <c r="AR563" s="120">
        <v>5231</v>
      </c>
      <c r="AS563" s="120">
        <v>0</v>
      </c>
      <c r="AT563" s="120">
        <v>0</v>
      </c>
      <c r="AU563" s="120">
        <v>0</v>
      </c>
      <c r="AV563" s="87">
        <v>22</v>
      </c>
      <c r="AW563" s="87"/>
      <c r="AX563" s="87"/>
      <c r="AY563" s="87"/>
      <c r="AZ563" s="87"/>
      <c r="BA563" s="87"/>
      <c r="BB563" s="87" t="s">
        <v>540</v>
      </c>
      <c r="BC563" s="87" t="s">
        <v>145</v>
      </c>
      <c r="BD563" s="87"/>
      <c r="BE563" s="87">
        <v>0</v>
      </c>
      <c r="BF563" s="38"/>
      <c r="BG563" s="87"/>
      <c r="BH563" s="122" t="s">
        <v>642</v>
      </c>
      <c r="BI563" s="38" t="s">
        <v>110</v>
      </c>
      <c r="BJ563" s="88">
        <v>45804</v>
      </c>
      <c r="BK563" s="87"/>
      <c r="BL563" s="38" t="s">
        <v>115</v>
      </c>
      <c r="BM563" s="123"/>
      <c r="BN563" s="124" t="s">
        <v>201</v>
      </c>
      <c r="BO563" s="87" t="s">
        <v>247</v>
      </c>
      <c r="BP563" s="87"/>
      <c r="BQ563" s="125"/>
      <c r="BR563" s="126"/>
    </row>
    <row r="564" spans="1:70" s="121" customFormat="1" ht="15" hidden="1" customHeight="1" x14ac:dyDescent="0.3">
      <c r="A564" s="87"/>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hidden="1" customHeight="1" x14ac:dyDescent="0.3">
      <c r="A565" s="87"/>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hidden="1" customHeight="1" x14ac:dyDescent="0.3">
      <c r="A566" s="87"/>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hidden="1" customHeight="1" x14ac:dyDescent="0.3">
      <c r="A567" s="87"/>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
      <c r="A568" s="87">
        <v>572</v>
      </c>
      <c r="B568" s="38" t="s">
        <v>249</v>
      </c>
      <c r="C568" s="38" t="s">
        <v>250</v>
      </c>
      <c r="D568" s="38" t="s">
        <v>251</v>
      </c>
      <c r="E568" s="38" t="s">
        <v>252</v>
      </c>
      <c r="F568" s="38" t="s">
        <v>253</v>
      </c>
      <c r="G568" s="87" t="s">
        <v>254</v>
      </c>
      <c r="H568" s="38" t="s">
        <v>253</v>
      </c>
      <c r="I568" s="87">
        <v>226790</v>
      </c>
      <c r="J568" s="38" t="s">
        <v>303</v>
      </c>
      <c r="K568" s="87">
        <v>226790</v>
      </c>
      <c r="L568" s="87" t="s">
        <v>255</v>
      </c>
      <c r="M568" s="38" t="s">
        <v>256</v>
      </c>
      <c r="N568" s="87">
        <v>536461</v>
      </c>
      <c r="O568" s="87" t="s">
        <v>304</v>
      </c>
      <c r="P568" s="87">
        <v>894451</v>
      </c>
      <c r="Q568" s="38" t="s">
        <v>305</v>
      </c>
      <c r="R568" s="38" t="s">
        <v>257</v>
      </c>
      <c r="S568" s="87" t="s">
        <v>372</v>
      </c>
      <c r="T568" s="87" t="s">
        <v>372</v>
      </c>
      <c r="U568" s="87" t="s">
        <v>258</v>
      </c>
      <c r="V568" s="87" t="s">
        <v>259</v>
      </c>
      <c r="W568" s="87">
        <v>541</v>
      </c>
      <c r="X568" s="38" t="s">
        <v>260</v>
      </c>
      <c r="Y568" s="87">
        <v>351771574</v>
      </c>
      <c r="Z568" s="38" t="s">
        <v>373</v>
      </c>
      <c r="AA568" s="116" t="s">
        <v>371</v>
      </c>
      <c r="AB568" s="87">
        <v>42000</v>
      </c>
      <c r="AC568" s="87" t="s">
        <v>261</v>
      </c>
      <c r="AD568" s="87">
        <v>24</v>
      </c>
      <c r="AE568" s="87" t="s">
        <v>262</v>
      </c>
      <c r="AF568" s="87" t="s">
        <v>583</v>
      </c>
      <c r="AG568" s="87" t="s">
        <v>602</v>
      </c>
      <c r="AH568" s="87" t="s">
        <v>547</v>
      </c>
      <c r="AI568" s="116" t="s">
        <v>392</v>
      </c>
      <c r="AJ568" s="87">
        <v>2240</v>
      </c>
      <c r="AK568" s="87">
        <v>2240</v>
      </c>
      <c r="AL568" s="116" t="s">
        <v>557</v>
      </c>
      <c r="AM568" s="87">
        <v>36794.410000000003</v>
      </c>
      <c r="AN568" s="120">
        <v>12485.59</v>
      </c>
      <c r="AO568" s="120">
        <v>49280</v>
      </c>
      <c r="AP568" s="120">
        <v>5205.59</v>
      </c>
      <c r="AQ568" s="120">
        <v>174.41</v>
      </c>
      <c r="AR568" s="120">
        <v>5380</v>
      </c>
      <c r="AS568" s="120">
        <v>0</v>
      </c>
      <c r="AT568" s="120">
        <v>0</v>
      </c>
      <c r="AU568" s="120">
        <v>0</v>
      </c>
      <c r="AV568" s="87">
        <v>22</v>
      </c>
      <c r="AW568" s="87"/>
      <c r="AX568" s="87"/>
      <c r="AY568" s="87"/>
      <c r="AZ568" s="87"/>
      <c r="BA568" s="87"/>
      <c r="BB568" s="87" t="s">
        <v>540</v>
      </c>
      <c r="BC568" s="87" t="s">
        <v>145</v>
      </c>
      <c r="BD568" s="87"/>
      <c r="BE568" s="87">
        <v>0</v>
      </c>
      <c r="BF568" s="38"/>
      <c r="BG568" s="87"/>
      <c r="BH568" s="122" t="s">
        <v>642</v>
      </c>
      <c r="BI568" s="38" t="s">
        <v>110</v>
      </c>
      <c r="BJ568" s="88">
        <v>45804</v>
      </c>
      <c r="BK568" s="87"/>
      <c r="BL568" s="38" t="s">
        <v>115</v>
      </c>
      <c r="BM568" s="123"/>
      <c r="BN568" s="124" t="s">
        <v>201</v>
      </c>
      <c r="BO568" s="87" t="s">
        <v>247</v>
      </c>
      <c r="BP568" s="87"/>
      <c r="BQ568" s="125"/>
      <c r="BR568" s="126"/>
    </row>
    <row r="569" spans="1:70" s="121" customFormat="1" ht="15" hidden="1" customHeight="1" x14ac:dyDescent="0.3">
      <c r="A569" s="87"/>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hidden="1" customHeight="1" x14ac:dyDescent="0.3">
      <c r="A570" s="87"/>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hidden="1" customHeight="1" x14ac:dyDescent="0.3">
      <c r="A571" s="87"/>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hidden="1" customHeight="1" x14ac:dyDescent="0.3">
      <c r="A572" s="87"/>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hidden="1" customHeight="1" x14ac:dyDescent="0.3">
      <c r="A573" s="87"/>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hidden="1" customHeight="1" x14ac:dyDescent="0.3">
      <c r="A574" s="87"/>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hidden="1" customHeight="1" x14ac:dyDescent="0.3">
      <c r="A575" s="87"/>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hidden="1" customHeight="1" x14ac:dyDescent="0.3">
      <c r="A576" s="87"/>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hidden="1" customHeight="1" x14ac:dyDescent="0.3">
      <c r="A577" s="87"/>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hidden="1" customHeight="1" x14ac:dyDescent="0.3">
      <c r="A578" s="87"/>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hidden="1" customHeight="1" x14ac:dyDescent="0.3">
      <c r="A579" s="87"/>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hidden="1" customHeight="1" x14ac:dyDescent="0.3">
      <c r="A580" s="87"/>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
      <c r="A581" s="87">
        <v>585</v>
      </c>
      <c r="B581" s="38" t="s">
        <v>249</v>
      </c>
      <c r="C581" s="38" t="s">
        <v>250</v>
      </c>
      <c r="D581" s="38" t="s">
        <v>251</v>
      </c>
      <c r="E581" s="38" t="s">
        <v>252</v>
      </c>
      <c r="F581" s="38" t="s">
        <v>253</v>
      </c>
      <c r="G581" s="87" t="s">
        <v>254</v>
      </c>
      <c r="H581" s="38" t="s">
        <v>253</v>
      </c>
      <c r="I581" s="87">
        <v>226790</v>
      </c>
      <c r="J581" s="38" t="s">
        <v>303</v>
      </c>
      <c r="K581" s="87">
        <v>226790</v>
      </c>
      <c r="L581" s="87" t="s">
        <v>255</v>
      </c>
      <c r="M581" s="38" t="s">
        <v>256</v>
      </c>
      <c r="N581" s="87">
        <v>536461</v>
      </c>
      <c r="O581" s="87" t="s">
        <v>304</v>
      </c>
      <c r="P581" s="87">
        <v>894451</v>
      </c>
      <c r="Q581" s="38" t="s">
        <v>305</v>
      </c>
      <c r="R581" s="38" t="s">
        <v>257</v>
      </c>
      <c r="S581" s="87" t="s">
        <v>374</v>
      </c>
      <c r="T581" s="87" t="s">
        <v>374</v>
      </c>
      <c r="U581" s="87" t="s">
        <v>258</v>
      </c>
      <c r="V581" s="87" t="s">
        <v>259</v>
      </c>
      <c r="W581" s="87">
        <v>541</v>
      </c>
      <c r="X581" s="38" t="s">
        <v>260</v>
      </c>
      <c r="Y581" s="87">
        <v>351805358</v>
      </c>
      <c r="Z581" s="38" t="s">
        <v>375</v>
      </c>
      <c r="AA581" s="116" t="s">
        <v>371</v>
      </c>
      <c r="AB581" s="87">
        <v>42000</v>
      </c>
      <c r="AC581" s="87" t="s">
        <v>261</v>
      </c>
      <c r="AD581" s="87">
        <v>24</v>
      </c>
      <c r="AE581" s="87" t="s">
        <v>262</v>
      </c>
      <c r="AF581" s="87" t="s">
        <v>583</v>
      </c>
      <c r="AG581" s="87" t="s">
        <v>602</v>
      </c>
      <c r="AH581" s="87" t="s">
        <v>547</v>
      </c>
      <c r="AI581" s="116" t="s">
        <v>392</v>
      </c>
      <c r="AJ581" s="87">
        <v>2240</v>
      </c>
      <c r="AK581" s="87">
        <v>2240</v>
      </c>
      <c r="AL581" s="116" t="s">
        <v>557</v>
      </c>
      <c r="AM581" s="87">
        <v>36794.410000000003</v>
      </c>
      <c r="AN581" s="120">
        <v>12485.59</v>
      </c>
      <c r="AO581" s="120">
        <v>49280</v>
      </c>
      <c r="AP581" s="120">
        <v>5205.59</v>
      </c>
      <c r="AQ581" s="120">
        <v>174.41</v>
      </c>
      <c r="AR581" s="120">
        <v>5380</v>
      </c>
      <c r="AS581" s="120">
        <v>0</v>
      </c>
      <c r="AT581" s="120">
        <v>0</v>
      </c>
      <c r="AU581" s="120">
        <v>0</v>
      </c>
      <c r="AV581" s="87">
        <v>22</v>
      </c>
      <c r="AW581" s="87"/>
      <c r="AX581" s="87"/>
      <c r="AY581" s="87"/>
      <c r="AZ581" s="87"/>
      <c r="BA581" s="87"/>
      <c r="BB581" s="87" t="s">
        <v>540</v>
      </c>
      <c r="BC581" s="87" t="s">
        <v>145</v>
      </c>
      <c r="BD581" s="87"/>
      <c r="BE581" s="87">
        <v>0</v>
      </c>
      <c r="BF581" s="38"/>
      <c r="BG581" s="87"/>
      <c r="BH581" s="122" t="s">
        <v>642</v>
      </c>
      <c r="BI581" s="38" t="s">
        <v>110</v>
      </c>
      <c r="BJ581" s="88">
        <v>45804</v>
      </c>
      <c r="BK581" s="87"/>
      <c r="BL581" s="38" t="s">
        <v>114</v>
      </c>
      <c r="BM581" s="123" t="s">
        <v>119</v>
      </c>
      <c r="BN581" s="124" t="s">
        <v>201</v>
      </c>
      <c r="BO581" s="87" t="s">
        <v>247</v>
      </c>
      <c r="BP581" s="87"/>
      <c r="BQ581" s="125"/>
      <c r="BR581" s="126" t="s">
        <v>643</v>
      </c>
    </row>
    <row r="582" spans="1:70" s="121" customFormat="1" ht="15" hidden="1" customHeight="1" x14ac:dyDescent="0.3">
      <c r="A582" s="87"/>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hidden="1" customHeight="1" x14ac:dyDescent="0.3">
      <c r="A583" s="87"/>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hidden="1" customHeight="1" x14ac:dyDescent="0.3">
      <c r="A584" s="87"/>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hidden="1" customHeight="1" x14ac:dyDescent="0.3">
      <c r="A585" s="87"/>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hidden="1" customHeight="1" x14ac:dyDescent="0.3">
      <c r="A586" s="87"/>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hidden="1" customHeight="1" x14ac:dyDescent="0.3">
      <c r="A587" s="87"/>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hidden="1" customHeight="1" x14ac:dyDescent="0.3">
      <c r="A588" s="87"/>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hidden="1" customHeight="1" x14ac:dyDescent="0.3">
      <c r="A589" s="87"/>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hidden="1" customHeight="1" x14ac:dyDescent="0.3">
      <c r="A590" s="87"/>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hidden="1" customHeight="1" x14ac:dyDescent="0.3">
      <c r="A591" s="87"/>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hidden="1" customHeight="1" x14ac:dyDescent="0.3">
      <c r="A592" s="87"/>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hidden="1" customHeight="1" x14ac:dyDescent="0.3">
      <c r="A593" s="87"/>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hidden="1" customHeight="1" x14ac:dyDescent="0.3">
      <c r="A594" s="87"/>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hidden="1" customHeight="1" x14ac:dyDescent="0.3">
      <c r="A595" s="87"/>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hidden="1" customHeight="1" x14ac:dyDescent="0.3">
      <c r="A596" s="87"/>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hidden="1" customHeight="1" x14ac:dyDescent="0.3">
      <c r="A597" s="87"/>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hidden="1" customHeight="1" x14ac:dyDescent="0.3">
      <c r="A598" s="87"/>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hidden="1" customHeight="1" x14ac:dyDescent="0.3">
      <c r="A599" s="87"/>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hidden="1" customHeight="1" x14ac:dyDescent="0.3">
      <c r="A600" s="87"/>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
      <c r="A601" s="87">
        <v>605</v>
      </c>
      <c r="B601" s="38" t="s">
        <v>249</v>
      </c>
      <c r="C601" s="38" t="s">
        <v>250</v>
      </c>
      <c r="D601" s="38" t="s">
        <v>251</v>
      </c>
      <c r="E601" s="38" t="s">
        <v>252</v>
      </c>
      <c r="F601" s="38" t="s">
        <v>253</v>
      </c>
      <c r="G601" s="87" t="s">
        <v>254</v>
      </c>
      <c r="H601" s="38" t="s">
        <v>253</v>
      </c>
      <c r="I601" s="87">
        <v>185646</v>
      </c>
      <c r="J601" s="38" t="s">
        <v>264</v>
      </c>
      <c r="K601" s="87">
        <v>185646</v>
      </c>
      <c r="L601" s="87" t="s">
        <v>255</v>
      </c>
      <c r="M601" s="38" t="s">
        <v>256</v>
      </c>
      <c r="N601" s="87">
        <v>374526</v>
      </c>
      <c r="O601" s="87" t="s">
        <v>356</v>
      </c>
      <c r="P601" s="87">
        <v>546671</v>
      </c>
      <c r="Q601" s="38" t="s">
        <v>357</v>
      </c>
      <c r="R601" s="38" t="s">
        <v>257</v>
      </c>
      <c r="S601" s="87" t="s">
        <v>378</v>
      </c>
      <c r="T601" s="87" t="s">
        <v>378</v>
      </c>
      <c r="U601" s="87" t="s">
        <v>258</v>
      </c>
      <c r="V601" s="87" t="s">
        <v>259</v>
      </c>
      <c r="W601" s="87">
        <v>541</v>
      </c>
      <c r="X601" s="38" t="s">
        <v>260</v>
      </c>
      <c r="Y601" s="87">
        <v>351881315</v>
      </c>
      <c r="Z601" s="38" t="s">
        <v>379</v>
      </c>
      <c r="AA601" s="116" t="s">
        <v>376</v>
      </c>
      <c r="AB601" s="87">
        <v>42000</v>
      </c>
      <c r="AC601" s="87" t="s">
        <v>268</v>
      </c>
      <c r="AD601" s="87">
        <v>24</v>
      </c>
      <c r="AE601" s="87" t="s">
        <v>262</v>
      </c>
      <c r="AF601" s="87" t="s">
        <v>583</v>
      </c>
      <c r="AG601" s="87" t="s">
        <v>604</v>
      </c>
      <c r="AH601" s="87" t="s">
        <v>547</v>
      </c>
      <c r="AI601" s="116" t="s">
        <v>603</v>
      </c>
      <c r="AJ601" s="87">
        <v>2240</v>
      </c>
      <c r="AK601" s="87">
        <v>2240</v>
      </c>
      <c r="AL601" s="116" t="s">
        <v>591</v>
      </c>
      <c r="AM601" s="87">
        <v>36750.01</v>
      </c>
      <c r="AN601" s="120">
        <v>12529.99</v>
      </c>
      <c r="AO601" s="120">
        <v>49280</v>
      </c>
      <c r="AP601" s="120">
        <v>5249.99</v>
      </c>
      <c r="AQ601" s="120">
        <v>176.01</v>
      </c>
      <c r="AR601" s="120">
        <v>5426</v>
      </c>
      <c r="AS601" s="120">
        <v>0</v>
      </c>
      <c r="AT601" s="120">
        <v>0</v>
      </c>
      <c r="AU601" s="120">
        <v>0</v>
      </c>
      <c r="AV601" s="87">
        <v>22</v>
      </c>
      <c r="AW601" s="87"/>
      <c r="AX601" s="87"/>
      <c r="AY601" s="87"/>
      <c r="AZ601" s="87"/>
      <c r="BA601" s="87"/>
      <c r="BB601" s="87" t="s">
        <v>540</v>
      </c>
      <c r="BC601" s="87" t="s">
        <v>145</v>
      </c>
      <c r="BD601" s="87"/>
      <c r="BE601" s="87">
        <v>0</v>
      </c>
      <c r="BF601" s="38"/>
      <c r="BG601" s="87"/>
      <c r="BH601" s="122" t="s">
        <v>642</v>
      </c>
      <c r="BI601" s="38" t="s">
        <v>110</v>
      </c>
      <c r="BJ601" s="88">
        <v>45804</v>
      </c>
      <c r="BK601" s="87"/>
      <c r="BL601" s="38" t="s">
        <v>115</v>
      </c>
      <c r="BM601" s="123" t="s">
        <v>120</v>
      </c>
      <c r="BN601" s="124" t="s">
        <v>201</v>
      </c>
      <c r="BO601" s="87" t="s">
        <v>247</v>
      </c>
      <c r="BP601" s="87"/>
      <c r="BQ601" s="125"/>
      <c r="BR601" s="126"/>
    </row>
    <row r="602" spans="1:70" s="121" customFormat="1" ht="15" hidden="1" customHeight="1" x14ac:dyDescent="0.3">
      <c r="A602" s="87"/>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hidden="1" customHeight="1" x14ac:dyDescent="0.3">
      <c r="A603" s="87"/>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hidden="1" customHeight="1" x14ac:dyDescent="0.3">
      <c r="A604" s="87"/>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hidden="1" customHeight="1" x14ac:dyDescent="0.3">
      <c r="A605" s="87"/>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hidden="1" customHeight="1" x14ac:dyDescent="0.3">
      <c r="A606" s="87"/>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hidden="1" customHeight="1" x14ac:dyDescent="0.3">
      <c r="A607" s="87"/>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hidden="1" customHeight="1" x14ac:dyDescent="0.3">
      <c r="A608" s="87"/>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hidden="1" customHeight="1" x14ac:dyDescent="0.3">
      <c r="A609" s="87"/>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hidden="1" customHeight="1" x14ac:dyDescent="0.3">
      <c r="A610" s="87"/>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hidden="1" customHeight="1" x14ac:dyDescent="0.3">
      <c r="A611" s="87"/>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hidden="1" customHeight="1" x14ac:dyDescent="0.3">
      <c r="A612" s="87"/>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hidden="1" customHeight="1" x14ac:dyDescent="0.3">
      <c r="A613" s="87"/>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hidden="1" customHeight="1" x14ac:dyDescent="0.3">
      <c r="A614" s="87"/>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hidden="1" customHeight="1" x14ac:dyDescent="0.3">
      <c r="A615" s="87"/>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hidden="1" customHeight="1" x14ac:dyDescent="0.3">
      <c r="A616" s="87"/>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hidden="1" customHeight="1" x14ac:dyDescent="0.3">
      <c r="A617" s="87"/>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hidden="1" customHeight="1" x14ac:dyDescent="0.3">
      <c r="A618" s="87"/>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hidden="1" customHeight="1" x14ac:dyDescent="0.3">
      <c r="A619" s="87"/>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hidden="1" customHeight="1" x14ac:dyDescent="0.3">
      <c r="A620" s="87"/>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hidden="1" customHeight="1" x14ac:dyDescent="0.3">
      <c r="A621" s="87"/>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hidden="1" customHeight="1" x14ac:dyDescent="0.3">
      <c r="A622" s="87"/>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hidden="1" customHeight="1" x14ac:dyDescent="0.3">
      <c r="A623" s="87"/>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hidden="1" customHeight="1" x14ac:dyDescent="0.3">
      <c r="A624" s="87"/>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hidden="1" customHeight="1" x14ac:dyDescent="0.3">
      <c r="A625" s="87"/>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hidden="1" customHeight="1" x14ac:dyDescent="0.3">
      <c r="A626" s="87"/>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hidden="1" customHeight="1" x14ac:dyDescent="0.3">
      <c r="A627" s="87"/>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hidden="1" customHeight="1" x14ac:dyDescent="0.3">
      <c r="A628" s="87"/>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hidden="1" customHeight="1" x14ac:dyDescent="0.3">
      <c r="A629" s="87"/>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hidden="1" customHeight="1" x14ac:dyDescent="0.3">
      <c r="A630" s="87"/>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hidden="1" customHeight="1" x14ac:dyDescent="0.3">
      <c r="A631" s="87"/>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hidden="1" customHeight="1" x14ac:dyDescent="0.3">
      <c r="A632" s="87"/>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hidden="1" customHeight="1" x14ac:dyDescent="0.3">
      <c r="A633" s="87"/>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hidden="1" customHeight="1" x14ac:dyDescent="0.3">
      <c r="A634" s="87"/>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hidden="1" customHeight="1" x14ac:dyDescent="0.3">
      <c r="A635" s="87"/>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hidden="1" customHeight="1" x14ac:dyDescent="0.3">
      <c r="A636" s="87"/>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hidden="1" customHeight="1" x14ac:dyDescent="0.3">
      <c r="A637" s="87"/>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hidden="1" customHeight="1" x14ac:dyDescent="0.3">
      <c r="A638" s="87"/>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hidden="1" customHeight="1" x14ac:dyDescent="0.3">
      <c r="A639" s="87"/>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hidden="1" customHeight="1" x14ac:dyDescent="0.3">
      <c r="A640" s="87"/>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hidden="1" customHeight="1" x14ac:dyDescent="0.3">
      <c r="A641" s="87"/>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hidden="1" customHeight="1" x14ac:dyDescent="0.3">
      <c r="A642" s="87"/>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hidden="1" customHeight="1" x14ac:dyDescent="0.3">
      <c r="A643" s="87"/>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
      <c r="A644" s="87">
        <v>649</v>
      </c>
      <c r="B644" s="38" t="s">
        <v>249</v>
      </c>
      <c r="C644" s="38" t="s">
        <v>250</v>
      </c>
      <c r="D644" s="38" t="s">
        <v>251</v>
      </c>
      <c r="E644" s="38" t="s">
        <v>252</v>
      </c>
      <c r="F644" s="38" t="s">
        <v>253</v>
      </c>
      <c r="G644" s="87" t="s">
        <v>254</v>
      </c>
      <c r="H644" s="38" t="s">
        <v>253</v>
      </c>
      <c r="I644" s="87">
        <v>226790</v>
      </c>
      <c r="J644" s="38" t="s">
        <v>303</v>
      </c>
      <c r="K644" s="87">
        <v>226790</v>
      </c>
      <c r="L644" s="87" t="s">
        <v>255</v>
      </c>
      <c r="M644" s="38" t="s">
        <v>256</v>
      </c>
      <c r="N644" s="87">
        <v>536461</v>
      </c>
      <c r="O644" s="87" t="s">
        <v>304</v>
      </c>
      <c r="P644" s="87">
        <v>894452</v>
      </c>
      <c r="Q644" s="38" t="s">
        <v>381</v>
      </c>
      <c r="R644" s="38" t="s">
        <v>257</v>
      </c>
      <c r="S644" s="87" t="s">
        <v>382</v>
      </c>
      <c r="T644" s="87" t="s">
        <v>382</v>
      </c>
      <c r="U644" s="87" t="s">
        <v>258</v>
      </c>
      <c r="V644" s="87" t="s">
        <v>259</v>
      </c>
      <c r="W644" s="87">
        <v>541</v>
      </c>
      <c r="X644" s="38" t="s">
        <v>260</v>
      </c>
      <c r="Y644" s="87">
        <v>352052418</v>
      </c>
      <c r="Z644" s="38" t="s">
        <v>383</v>
      </c>
      <c r="AA644" s="116" t="s">
        <v>384</v>
      </c>
      <c r="AB644" s="87">
        <v>42000</v>
      </c>
      <c r="AC644" s="87" t="s">
        <v>261</v>
      </c>
      <c r="AD644" s="87">
        <v>24</v>
      </c>
      <c r="AE644" s="87" t="s">
        <v>262</v>
      </c>
      <c r="AF644" s="87" t="s">
        <v>583</v>
      </c>
      <c r="AG644" s="87" t="s">
        <v>605</v>
      </c>
      <c r="AH644" s="87" t="s">
        <v>547</v>
      </c>
      <c r="AI644" s="116" t="s">
        <v>606</v>
      </c>
      <c r="AJ644" s="87">
        <v>2240</v>
      </c>
      <c r="AK644" s="87">
        <v>2240</v>
      </c>
      <c r="AL644" s="116" t="s">
        <v>584</v>
      </c>
      <c r="AM644" s="87">
        <v>28556.02</v>
      </c>
      <c r="AN644" s="120">
        <v>11763.98</v>
      </c>
      <c r="AO644" s="120">
        <v>40320</v>
      </c>
      <c r="AP644" s="120">
        <v>13443.98</v>
      </c>
      <c r="AQ644" s="120">
        <v>1048.02</v>
      </c>
      <c r="AR644" s="120">
        <v>14492</v>
      </c>
      <c r="AS644" s="120">
        <v>6005.27</v>
      </c>
      <c r="AT644" s="120">
        <v>714.73</v>
      </c>
      <c r="AU644" s="120">
        <v>6720</v>
      </c>
      <c r="AV644" s="87">
        <v>21</v>
      </c>
      <c r="AW644" s="87"/>
      <c r="AX644" s="87"/>
      <c r="AY644" s="87"/>
      <c r="AZ644" s="87"/>
      <c r="BA644" s="87"/>
      <c r="BB644" s="87" t="s">
        <v>540</v>
      </c>
      <c r="BC644" s="87" t="s">
        <v>145</v>
      </c>
      <c r="BD644" s="87"/>
      <c r="BE644" s="87">
        <v>0</v>
      </c>
      <c r="BF644" s="38"/>
      <c r="BG644" s="87"/>
      <c r="BH644" s="122" t="s">
        <v>642</v>
      </c>
      <c r="BI644" s="38" t="s">
        <v>110</v>
      </c>
      <c r="BJ644" s="88">
        <v>45804</v>
      </c>
      <c r="BK644" s="87"/>
      <c r="BL644" s="38" t="s">
        <v>115</v>
      </c>
      <c r="BM644" s="123"/>
      <c r="BN644" s="124" t="s">
        <v>201</v>
      </c>
      <c r="BO644" s="87" t="s">
        <v>247</v>
      </c>
      <c r="BP644" s="87"/>
      <c r="BQ644" s="125"/>
      <c r="BR644" s="126"/>
    </row>
    <row r="645" spans="1:70" s="121" customFormat="1" ht="15" customHeight="1" x14ac:dyDescent="0.3">
      <c r="A645" s="87">
        <v>650</v>
      </c>
      <c r="B645" s="38" t="s">
        <v>249</v>
      </c>
      <c r="C645" s="38" t="s">
        <v>250</v>
      </c>
      <c r="D645" s="38" t="s">
        <v>251</v>
      </c>
      <c r="E645" s="38" t="s">
        <v>252</v>
      </c>
      <c r="F645" s="38" t="s">
        <v>253</v>
      </c>
      <c r="G645" s="87" t="s">
        <v>254</v>
      </c>
      <c r="H645" s="38" t="s">
        <v>253</v>
      </c>
      <c r="I645" s="87">
        <v>226790</v>
      </c>
      <c r="J645" s="38" t="s">
        <v>303</v>
      </c>
      <c r="K645" s="87">
        <v>226790</v>
      </c>
      <c r="L645" s="87" t="s">
        <v>255</v>
      </c>
      <c r="M645" s="38" t="s">
        <v>256</v>
      </c>
      <c r="N645" s="87">
        <v>536461</v>
      </c>
      <c r="O645" s="87" t="s">
        <v>304</v>
      </c>
      <c r="P645" s="87">
        <v>894452</v>
      </c>
      <c r="Q645" s="38" t="s">
        <v>381</v>
      </c>
      <c r="R645" s="38" t="s">
        <v>257</v>
      </c>
      <c r="S645" s="87" t="s">
        <v>385</v>
      </c>
      <c r="T645" s="87" t="s">
        <v>385</v>
      </c>
      <c r="U645" s="87" t="s">
        <v>265</v>
      </c>
      <c r="V645" s="87" t="s">
        <v>259</v>
      </c>
      <c r="W645" s="87">
        <v>541</v>
      </c>
      <c r="X645" s="38" t="s">
        <v>260</v>
      </c>
      <c r="Y645" s="87">
        <v>352052492</v>
      </c>
      <c r="Z645" s="38" t="s">
        <v>386</v>
      </c>
      <c r="AA645" s="116" t="s">
        <v>384</v>
      </c>
      <c r="AB645" s="87">
        <v>42000</v>
      </c>
      <c r="AC645" s="87" t="s">
        <v>261</v>
      </c>
      <c r="AD645" s="87">
        <v>24</v>
      </c>
      <c r="AE645" s="87" t="s">
        <v>262</v>
      </c>
      <c r="AF645" s="87" t="s">
        <v>583</v>
      </c>
      <c r="AG645" s="87" t="s">
        <v>605</v>
      </c>
      <c r="AH645" s="87" t="s">
        <v>547</v>
      </c>
      <c r="AI645" s="116" t="s">
        <v>606</v>
      </c>
      <c r="AJ645" s="87">
        <v>2240</v>
      </c>
      <c r="AK645" s="87">
        <v>2240</v>
      </c>
      <c r="AL645" s="116" t="s">
        <v>557</v>
      </c>
      <c r="AM645" s="87">
        <v>34561.29</v>
      </c>
      <c r="AN645" s="120">
        <v>12478.71</v>
      </c>
      <c r="AO645" s="120">
        <v>47040</v>
      </c>
      <c r="AP645" s="120">
        <v>7438.71</v>
      </c>
      <c r="AQ645" s="120">
        <v>333.29</v>
      </c>
      <c r="AR645" s="120">
        <v>7772</v>
      </c>
      <c r="AS645" s="120">
        <v>0</v>
      </c>
      <c r="AT645" s="120">
        <v>0</v>
      </c>
      <c r="AU645" s="120">
        <v>0</v>
      </c>
      <c r="AV645" s="87">
        <v>21</v>
      </c>
      <c r="AW645" s="87"/>
      <c r="AX645" s="87"/>
      <c r="AY645" s="87"/>
      <c r="AZ645" s="87"/>
      <c r="BA645" s="87"/>
      <c r="BB645" s="87" t="s">
        <v>540</v>
      </c>
      <c r="BC645" s="87" t="s">
        <v>145</v>
      </c>
      <c r="BD645" s="87"/>
      <c r="BE645" s="87">
        <v>0</v>
      </c>
      <c r="BF645" s="38"/>
      <c r="BG645" s="87"/>
      <c r="BH645" s="122" t="s">
        <v>642</v>
      </c>
      <c r="BI645" s="38" t="s">
        <v>110</v>
      </c>
      <c r="BJ645" s="88">
        <v>45804</v>
      </c>
      <c r="BK645" s="87"/>
      <c r="BL645" s="38" t="s">
        <v>115</v>
      </c>
      <c r="BM645" s="123"/>
      <c r="BN645" s="124" t="s">
        <v>201</v>
      </c>
      <c r="BO645" s="87" t="s">
        <v>247</v>
      </c>
      <c r="BP645" s="87"/>
      <c r="BQ645" s="125"/>
      <c r="BR645" s="126"/>
    </row>
    <row r="646" spans="1:70" s="121" customFormat="1" ht="15" customHeight="1" x14ac:dyDescent="0.3">
      <c r="A646" s="87">
        <v>651</v>
      </c>
      <c r="B646" s="38" t="s">
        <v>249</v>
      </c>
      <c r="C646" s="38" t="s">
        <v>250</v>
      </c>
      <c r="D646" s="38" t="s">
        <v>251</v>
      </c>
      <c r="E646" s="38" t="s">
        <v>252</v>
      </c>
      <c r="F646" s="38" t="s">
        <v>253</v>
      </c>
      <c r="G646" s="87" t="s">
        <v>254</v>
      </c>
      <c r="H646" s="38" t="s">
        <v>253</v>
      </c>
      <c r="I646" s="87">
        <v>226790</v>
      </c>
      <c r="J646" s="38" t="s">
        <v>303</v>
      </c>
      <c r="K646" s="87">
        <v>226790</v>
      </c>
      <c r="L646" s="87" t="s">
        <v>255</v>
      </c>
      <c r="M646" s="38" t="s">
        <v>256</v>
      </c>
      <c r="N646" s="87">
        <v>536461</v>
      </c>
      <c r="O646" s="87" t="s">
        <v>304</v>
      </c>
      <c r="P646" s="87">
        <v>894452</v>
      </c>
      <c r="Q646" s="38" t="s">
        <v>381</v>
      </c>
      <c r="R646" s="38" t="s">
        <v>257</v>
      </c>
      <c r="S646" s="87" t="s">
        <v>387</v>
      </c>
      <c r="T646" s="87" t="s">
        <v>387</v>
      </c>
      <c r="U646" s="87" t="s">
        <v>265</v>
      </c>
      <c r="V646" s="87" t="s">
        <v>259</v>
      </c>
      <c r="W646" s="87">
        <v>541</v>
      </c>
      <c r="X646" s="38" t="s">
        <v>260</v>
      </c>
      <c r="Y646" s="87">
        <v>352052539</v>
      </c>
      <c r="Z646" s="38" t="s">
        <v>388</v>
      </c>
      <c r="AA646" s="116" t="s">
        <v>384</v>
      </c>
      <c r="AB646" s="87">
        <v>42000</v>
      </c>
      <c r="AC646" s="87" t="s">
        <v>261</v>
      </c>
      <c r="AD646" s="87">
        <v>24</v>
      </c>
      <c r="AE646" s="87" t="s">
        <v>262</v>
      </c>
      <c r="AF646" s="87" t="s">
        <v>583</v>
      </c>
      <c r="AG646" s="87" t="s">
        <v>605</v>
      </c>
      <c r="AH646" s="87" t="s">
        <v>547</v>
      </c>
      <c r="AI646" s="116" t="s">
        <v>606</v>
      </c>
      <c r="AJ646" s="87">
        <v>2240</v>
      </c>
      <c r="AK646" s="87">
        <v>2240</v>
      </c>
      <c r="AL646" s="116" t="s">
        <v>491</v>
      </c>
      <c r="AM646" s="87">
        <v>12600.8</v>
      </c>
      <c r="AN646" s="120">
        <v>7559.2</v>
      </c>
      <c r="AO646" s="120">
        <v>20160</v>
      </c>
      <c r="AP646" s="120">
        <v>29399.200000000001</v>
      </c>
      <c r="AQ646" s="120">
        <v>5252.8</v>
      </c>
      <c r="AR646" s="120">
        <v>34652</v>
      </c>
      <c r="AS646" s="120">
        <v>21960.49</v>
      </c>
      <c r="AT646" s="120">
        <v>4919.51</v>
      </c>
      <c r="AU646" s="120">
        <v>26880</v>
      </c>
      <c r="AV646" s="87">
        <v>21</v>
      </c>
      <c r="AW646" s="87"/>
      <c r="AX646" s="87"/>
      <c r="AY646" s="87"/>
      <c r="AZ646" s="87"/>
      <c r="BA646" s="87"/>
      <c r="BB646" s="87" t="s">
        <v>540</v>
      </c>
      <c r="BC646" s="87" t="s">
        <v>145</v>
      </c>
      <c r="BD646" s="87"/>
      <c r="BE646" s="87">
        <v>0</v>
      </c>
      <c r="BF646" s="38"/>
      <c r="BG646" s="87"/>
      <c r="BH646" s="122" t="s">
        <v>642</v>
      </c>
      <c r="BI646" s="38" t="s">
        <v>110</v>
      </c>
      <c r="BJ646" s="88">
        <v>45804</v>
      </c>
      <c r="BK646" s="87"/>
      <c r="BL646" s="38" t="s">
        <v>115</v>
      </c>
      <c r="BM646" s="123"/>
      <c r="BN646" s="124" t="s">
        <v>201</v>
      </c>
      <c r="BO646" s="87" t="s">
        <v>247</v>
      </c>
      <c r="BP646" s="87"/>
      <c r="BQ646" s="125"/>
      <c r="BR646" s="126"/>
    </row>
    <row r="647" spans="1:70" s="121" customFormat="1" ht="15" hidden="1" customHeight="1" x14ac:dyDescent="0.3">
      <c r="A647" s="87"/>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hidden="1" customHeight="1" x14ac:dyDescent="0.3">
      <c r="A648" s="87"/>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hidden="1" customHeight="1" x14ac:dyDescent="0.3">
      <c r="A649" s="87"/>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hidden="1" customHeight="1" x14ac:dyDescent="0.3">
      <c r="A650" s="87"/>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hidden="1" customHeight="1" x14ac:dyDescent="0.3">
      <c r="A651" s="87"/>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hidden="1" customHeight="1" x14ac:dyDescent="0.3">
      <c r="A652" s="87"/>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hidden="1" customHeight="1" x14ac:dyDescent="0.3">
      <c r="A653" s="87"/>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hidden="1" customHeight="1" x14ac:dyDescent="0.3">
      <c r="A654" s="87"/>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hidden="1" customHeight="1" x14ac:dyDescent="0.3">
      <c r="A655" s="87"/>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hidden="1" customHeight="1" x14ac:dyDescent="0.3">
      <c r="A656" s="87"/>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hidden="1" customHeight="1" x14ac:dyDescent="0.3">
      <c r="A657" s="87"/>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hidden="1" customHeight="1" x14ac:dyDescent="0.3">
      <c r="A658" s="87"/>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hidden="1" customHeight="1" x14ac:dyDescent="0.3">
      <c r="A659" s="87"/>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hidden="1" customHeight="1" x14ac:dyDescent="0.3">
      <c r="A660" s="87"/>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hidden="1" customHeight="1" x14ac:dyDescent="0.3">
      <c r="A661" s="87"/>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hidden="1" customHeight="1" x14ac:dyDescent="0.3">
      <c r="A662" s="87"/>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hidden="1" customHeight="1" x14ac:dyDescent="0.3">
      <c r="A663" s="87"/>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hidden="1" customHeight="1" x14ac:dyDescent="0.3">
      <c r="A664" s="87"/>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hidden="1" customHeight="1" x14ac:dyDescent="0.3">
      <c r="A665" s="87"/>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hidden="1" customHeight="1" x14ac:dyDescent="0.3">
      <c r="A666" s="87"/>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hidden="1" customHeight="1" x14ac:dyDescent="0.3">
      <c r="A667" s="87"/>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hidden="1" customHeight="1" x14ac:dyDescent="0.3">
      <c r="A668" s="87"/>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hidden="1" customHeight="1" x14ac:dyDescent="0.3">
      <c r="A669" s="87"/>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hidden="1" customHeight="1" x14ac:dyDescent="0.3">
      <c r="A670" s="87"/>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hidden="1" customHeight="1" x14ac:dyDescent="0.3">
      <c r="A671" s="87"/>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hidden="1" customHeight="1" x14ac:dyDescent="0.3">
      <c r="A672" s="87"/>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hidden="1" customHeight="1" x14ac:dyDescent="0.3">
      <c r="A673" s="87"/>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hidden="1" customHeight="1" x14ac:dyDescent="0.3">
      <c r="A674" s="87"/>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hidden="1" customHeight="1" x14ac:dyDescent="0.3">
      <c r="A675" s="87"/>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
      <c r="A676" s="87">
        <v>681</v>
      </c>
      <c r="B676" s="38" t="s">
        <v>249</v>
      </c>
      <c r="C676" s="38" t="s">
        <v>250</v>
      </c>
      <c r="D676" s="38" t="s">
        <v>251</v>
      </c>
      <c r="E676" s="38" t="s">
        <v>252</v>
      </c>
      <c r="F676" s="38" t="s">
        <v>253</v>
      </c>
      <c r="G676" s="87" t="s">
        <v>254</v>
      </c>
      <c r="H676" s="38" t="s">
        <v>253</v>
      </c>
      <c r="I676" s="87">
        <v>226790</v>
      </c>
      <c r="J676" s="38" t="s">
        <v>303</v>
      </c>
      <c r="K676" s="87">
        <v>226790</v>
      </c>
      <c r="L676" s="87" t="s">
        <v>255</v>
      </c>
      <c r="M676" s="38" t="s">
        <v>256</v>
      </c>
      <c r="N676" s="87">
        <v>536461</v>
      </c>
      <c r="O676" s="87" t="s">
        <v>304</v>
      </c>
      <c r="P676" s="87">
        <v>894452</v>
      </c>
      <c r="Q676" s="38" t="s">
        <v>381</v>
      </c>
      <c r="R676" s="38" t="s">
        <v>257</v>
      </c>
      <c r="S676" s="87" t="s">
        <v>389</v>
      </c>
      <c r="T676" s="87" t="s">
        <v>389</v>
      </c>
      <c r="U676" s="87" t="s">
        <v>258</v>
      </c>
      <c r="V676" s="87" t="s">
        <v>259</v>
      </c>
      <c r="W676" s="87">
        <v>541</v>
      </c>
      <c r="X676" s="38" t="s">
        <v>260</v>
      </c>
      <c r="Y676" s="87">
        <v>352152407</v>
      </c>
      <c r="Z676" s="38" t="s">
        <v>279</v>
      </c>
      <c r="AA676" s="116" t="s">
        <v>390</v>
      </c>
      <c r="AB676" s="87">
        <v>42000</v>
      </c>
      <c r="AC676" s="87" t="s">
        <v>261</v>
      </c>
      <c r="AD676" s="87">
        <v>24</v>
      </c>
      <c r="AE676" s="87" t="s">
        <v>262</v>
      </c>
      <c r="AF676" s="87" t="s">
        <v>583</v>
      </c>
      <c r="AG676" s="87" t="s">
        <v>607</v>
      </c>
      <c r="AH676" s="87" t="s">
        <v>547</v>
      </c>
      <c r="AI676" s="116" t="s">
        <v>606</v>
      </c>
      <c r="AJ676" s="87">
        <v>2240</v>
      </c>
      <c r="AK676" s="87">
        <v>2240</v>
      </c>
      <c r="AL676" s="116" t="s">
        <v>608</v>
      </c>
      <c r="AM676" s="87">
        <v>16091.16</v>
      </c>
      <c r="AN676" s="120">
        <v>8548.84</v>
      </c>
      <c r="AO676" s="120">
        <v>24640</v>
      </c>
      <c r="AP676" s="120">
        <v>25908.84</v>
      </c>
      <c r="AQ676" s="120">
        <v>4124.16</v>
      </c>
      <c r="AR676" s="120">
        <v>30033</v>
      </c>
      <c r="AS676" s="120">
        <v>18600.57</v>
      </c>
      <c r="AT676" s="120">
        <v>3799.43</v>
      </c>
      <c r="AU676" s="120">
        <v>22400</v>
      </c>
      <c r="AV676" s="87">
        <v>21</v>
      </c>
      <c r="AW676" s="87"/>
      <c r="AX676" s="87"/>
      <c r="AY676" s="87"/>
      <c r="AZ676" s="87"/>
      <c r="BA676" s="87"/>
      <c r="BB676" s="87" t="s">
        <v>540</v>
      </c>
      <c r="BC676" s="87" t="s">
        <v>145</v>
      </c>
      <c r="BD676" s="87"/>
      <c r="BE676" s="87">
        <v>0</v>
      </c>
      <c r="BF676" s="38"/>
      <c r="BG676" s="87"/>
      <c r="BH676" s="122" t="s">
        <v>642</v>
      </c>
      <c r="BI676" s="38" t="s">
        <v>110</v>
      </c>
      <c r="BJ676" s="88">
        <v>45804</v>
      </c>
      <c r="BK676" s="87"/>
      <c r="BL676" s="38" t="s">
        <v>115</v>
      </c>
      <c r="BM676" s="123"/>
      <c r="BN676" s="124" t="s">
        <v>201</v>
      </c>
      <c r="BO676" s="87" t="s">
        <v>247</v>
      </c>
      <c r="BP676" s="87"/>
      <c r="BQ676" s="125"/>
      <c r="BR676" s="126"/>
    </row>
    <row r="677" spans="1:70" s="121" customFormat="1" ht="15" hidden="1" customHeight="1" x14ac:dyDescent="0.3">
      <c r="A677" s="87"/>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hidden="1" customHeight="1" x14ac:dyDescent="0.3">
      <c r="A678" s="87"/>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hidden="1" customHeight="1" x14ac:dyDescent="0.3">
      <c r="A679" s="87"/>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hidden="1" customHeight="1" x14ac:dyDescent="0.3">
      <c r="A680" s="87"/>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hidden="1" customHeight="1" x14ac:dyDescent="0.3">
      <c r="A681" s="87"/>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hidden="1" customHeight="1" x14ac:dyDescent="0.3">
      <c r="A682" s="87"/>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hidden="1" customHeight="1" x14ac:dyDescent="0.3">
      <c r="A683" s="87"/>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hidden="1" customHeight="1" x14ac:dyDescent="0.3">
      <c r="A684" s="87"/>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hidden="1" customHeight="1" x14ac:dyDescent="0.3">
      <c r="A685" s="87"/>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hidden="1" customHeight="1" x14ac:dyDescent="0.3">
      <c r="A686" s="87"/>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hidden="1" customHeight="1" x14ac:dyDescent="0.3">
      <c r="A687" s="87"/>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hidden="1" customHeight="1" x14ac:dyDescent="0.3">
      <c r="A688" s="87"/>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hidden="1" customHeight="1" x14ac:dyDescent="0.3">
      <c r="A689" s="87"/>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hidden="1" customHeight="1" x14ac:dyDescent="0.3">
      <c r="A690" s="87"/>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hidden="1" customHeight="1" x14ac:dyDescent="0.3">
      <c r="A691" s="87"/>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hidden="1" customHeight="1" x14ac:dyDescent="0.3">
      <c r="A692" s="87"/>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hidden="1" customHeight="1" x14ac:dyDescent="0.3">
      <c r="A693" s="87"/>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hidden="1" customHeight="1" x14ac:dyDescent="0.3">
      <c r="A694" s="87"/>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hidden="1" customHeight="1" x14ac:dyDescent="0.3">
      <c r="A695" s="87"/>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hidden="1" customHeight="1" x14ac:dyDescent="0.3">
      <c r="A696" s="87"/>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hidden="1" customHeight="1" x14ac:dyDescent="0.3">
      <c r="A697" s="87"/>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hidden="1" customHeight="1" x14ac:dyDescent="0.3">
      <c r="A698" s="87"/>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hidden="1" customHeight="1" x14ac:dyDescent="0.3">
      <c r="A699" s="87"/>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hidden="1" customHeight="1" x14ac:dyDescent="0.3">
      <c r="A700" s="87"/>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hidden="1" customHeight="1" x14ac:dyDescent="0.3">
      <c r="A701" s="87"/>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hidden="1" customHeight="1" x14ac:dyDescent="0.3">
      <c r="A702" s="87"/>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hidden="1" customHeight="1" x14ac:dyDescent="0.3">
      <c r="A703" s="87"/>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hidden="1" customHeight="1" x14ac:dyDescent="0.3">
      <c r="A704" s="87"/>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hidden="1" customHeight="1" x14ac:dyDescent="0.3">
      <c r="A705" s="87"/>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hidden="1" customHeight="1" x14ac:dyDescent="0.3">
      <c r="A706" s="87"/>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hidden="1" customHeight="1" x14ac:dyDescent="0.3">
      <c r="A707" s="87"/>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hidden="1" customHeight="1" x14ac:dyDescent="0.3">
      <c r="A708" s="87"/>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hidden="1" customHeight="1" x14ac:dyDescent="0.3">
      <c r="A709" s="87"/>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hidden="1" customHeight="1" x14ac:dyDescent="0.3">
      <c r="A710" s="87"/>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hidden="1" customHeight="1" x14ac:dyDescent="0.3">
      <c r="A711" s="87"/>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hidden="1" customHeight="1" x14ac:dyDescent="0.3">
      <c r="A712" s="87"/>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hidden="1" customHeight="1" x14ac:dyDescent="0.3">
      <c r="A713" s="87"/>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hidden="1" customHeight="1" x14ac:dyDescent="0.3">
      <c r="A714" s="87"/>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hidden="1" customHeight="1" x14ac:dyDescent="0.3">
      <c r="A715" s="87"/>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hidden="1" customHeight="1" x14ac:dyDescent="0.3">
      <c r="A716" s="87"/>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hidden="1" customHeight="1" x14ac:dyDescent="0.3">
      <c r="A717" s="87"/>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hidden="1" customHeight="1" x14ac:dyDescent="0.3">
      <c r="A718" s="87"/>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hidden="1" customHeight="1" x14ac:dyDescent="0.3">
      <c r="A719" s="87"/>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hidden="1" customHeight="1" x14ac:dyDescent="0.3">
      <c r="A720" s="87"/>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hidden="1" customHeight="1" x14ac:dyDescent="0.3">
      <c r="A721" s="87"/>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hidden="1" customHeight="1" x14ac:dyDescent="0.3">
      <c r="A722" s="87"/>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hidden="1" customHeight="1" x14ac:dyDescent="0.3">
      <c r="A723" s="87"/>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hidden="1" customHeight="1" x14ac:dyDescent="0.3">
      <c r="A724" s="87"/>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hidden="1" customHeight="1" x14ac:dyDescent="0.3">
      <c r="A725" s="87"/>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hidden="1" customHeight="1" x14ac:dyDescent="0.3">
      <c r="A726" s="87"/>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hidden="1" customHeight="1" x14ac:dyDescent="0.3">
      <c r="A727" s="87"/>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hidden="1" customHeight="1" x14ac:dyDescent="0.3">
      <c r="A728" s="87"/>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hidden="1" customHeight="1" x14ac:dyDescent="0.3">
      <c r="A729" s="87"/>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hidden="1" customHeight="1" x14ac:dyDescent="0.3">
      <c r="A730" s="87"/>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hidden="1" customHeight="1" x14ac:dyDescent="0.3">
      <c r="A731" s="87"/>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hidden="1" customHeight="1" x14ac:dyDescent="0.3">
      <c r="A732" s="87"/>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hidden="1" customHeight="1" x14ac:dyDescent="0.3">
      <c r="A733" s="87"/>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hidden="1" customHeight="1" x14ac:dyDescent="0.3">
      <c r="A734" s="87"/>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hidden="1" customHeight="1" x14ac:dyDescent="0.3">
      <c r="A735" s="87"/>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hidden="1" customHeight="1" x14ac:dyDescent="0.3">
      <c r="A736" s="87"/>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hidden="1" customHeight="1" x14ac:dyDescent="0.3">
      <c r="A737" s="87"/>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hidden="1" customHeight="1" x14ac:dyDescent="0.3">
      <c r="A738" s="87"/>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hidden="1" customHeight="1" x14ac:dyDescent="0.3">
      <c r="A739" s="87"/>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hidden="1" customHeight="1" x14ac:dyDescent="0.3">
      <c r="A740" s="87"/>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hidden="1" customHeight="1" x14ac:dyDescent="0.3">
      <c r="A741" s="87"/>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hidden="1" customHeight="1" x14ac:dyDescent="0.3">
      <c r="A742" s="87"/>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hidden="1" customHeight="1" x14ac:dyDescent="0.3">
      <c r="A743" s="87"/>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hidden="1" customHeight="1" x14ac:dyDescent="0.3">
      <c r="A744" s="87"/>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hidden="1" customHeight="1" x14ac:dyDescent="0.3">
      <c r="A745" s="87"/>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hidden="1" customHeight="1" x14ac:dyDescent="0.3">
      <c r="A746" s="87"/>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hidden="1" customHeight="1" x14ac:dyDescent="0.3">
      <c r="A747" s="87"/>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hidden="1" customHeight="1" x14ac:dyDescent="0.3">
      <c r="A748" s="87"/>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hidden="1" customHeight="1" x14ac:dyDescent="0.3">
      <c r="A749" s="87"/>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hidden="1" customHeight="1" x14ac:dyDescent="0.3">
      <c r="A750" s="87"/>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hidden="1" customHeight="1" x14ac:dyDescent="0.3">
      <c r="A751" s="87"/>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hidden="1" customHeight="1" x14ac:dyDescent="0.3">
      <c r="A752" s="87"/>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hidden="1" customHeight="1" x14ac:dyDescent="0.3">
      <c r="A753" s="87"/>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hidden="1" customHeight="1" x14ac:dyDescent="0.3">
      <c r="A754" s="87"/>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hidden="1" customHeight="1" x14ac:dyDescent="0.3">
      <c r="A755" s="87"/>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hidden="1" customHeight="1" x14ac:dyDescent="0.3">
      <c r="A756" s="87"/>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hidden="1" customHeight="1" x14ac:dyDescent="0.3">
      <c r="A757" s="87"/>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hidden="1" customHeight="1" x14ac:dyDescent="0.3">
      <c r="A758" s="87"/>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hidden="1" customHeight="1" x14ac:dyDescent="0.3">
      <c r="A759" s="87"/>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hidden="1" customHeight="1" x14ac:dyDescent="0.3">
      <c r="A760" s="87"/>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hidden="1" customHeight="1" x14ac:dyDescent="0.3">
      <c r="A761" s="87"/>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hidden="1" customHeight="1" x14ac:dyDescent="0.3">
      <c r="A762" s="87"/>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hidden="1" customHeight="1" x14ac:dyDescent="0.3">
      <c r="A763" s="87"/>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hidden="1" customHeight="1" x14ac:dyDescent="0.3">
      <c r="A764" s="87"/>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hidden="1" customHeight="1" x14ac:dyDescent="0.3">
      <c r="A765" s="87"/>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hidden="1" customHeight="1" x14ac:dyDescent="0.3">
      <c r="A766" s="87"/>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hidden="1" customHeight="1" x14ac:dyDescent="0.3">
      <c r="A767" s="87"/>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hidden="1" customHeight="1" x14ac:dyDescent="0.3">
      <c r="A768" s="87"/>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hidden="1" customHeight="1" x14ac:dyDescent="0.3">
      <c r="A769" s="87"/>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hidden="1" customHeight="1" x14ac:dyDescent="0.3">
      <c r="A770" s="87"/>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hidden="1" customHeight="1" x14ac:dyDescent="0.3">
      <c r="A771" s="87"/>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hidden="1" customHeight="1" x14ac:dyDescent="0.3">
      <c r="A772" s="87"/>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hidden="1" customHeight="1" x14ac:dyDescent="0.3">
      <c r="A773" s="87"/>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
      <c r="A774" s="87">
        <v>781</v>
      </c>
      <c r="B774" s="38" t="s">
        <v>249</v>
      </c>
      <c r="C774" s="38" t="s">
        <v>250</v>
      </c>
      <c r="D774" s="38" t="s">
        <v>251</v>
      </c>
      <c r="E774" s="38" t="s">
        <v>252</v>
      </c>
      <c r="F774" s="38" t="s">
        <v>253</v>
      </c>
      <c r="G774" s="87" t="s">
        <v>254</v>
      </c>
      <c r="H774" s="38" t="s">
        <v>253</v>
      </c>
      <c r="I774" s="87">
        <v>226790</v>
      </c>
      <c r="J774" s="38" t="s">
        <v>303</v>
      </c>
      <c r="K774" s="87">
        <v>226790</v>
      </c>
      <c r="L774" s="87" t="s">
        <v>255</v>
      </c>
      <c r="M774" s="38" t="s">
        <v>256</v>
      </c>
      <c r="N774" s="87">
        <v>536461</v>
      </c>
      <c r="O774" s="87" t="s">
        <v>304</v>
      </c>
      <c r="P774" s="87">
        <v>894449</v>
      </c>
      <c r="Q774" s="38" t="s">
        <v>368</v>
      </c>
      <c r="R774" s="38" t="s">
        <v>257</v>
      </c>
      <c r="S774" s="87" t="s">
        <v>394</v>
      </c>
      <c r="T774" s="87" t="s">
        <v>394</v>
      </c>
      <c r="U774" s="87" t="s">
        <v>258</v>
      </c>
      <c r="V774" s="87" t="s">
        <v>274</v>
      </c>
      <c r="W774" s="87">
        <v>541</v>
      </c>
      <c r="X774" s="38" t="s">
        <v>260</v>
      </c>
      <c r="Y774" s="87">
        <v>352541214</v>
      </c>
      <c r="Z774" s="38" t="s">
        <v>395</v>
      </c>
      <c r="AA774" s="116" t="s">
        <v>393</v>
      </c>
      <c r="AB774" s="87">
        <v>42000</v>
      </c>
      <c r="AC774" s="87" t="s">
        <v>261</v>
      </c>
      <c r="AD774" s="87">
        <v>24</v>
      </c>
      <c r="AE774" s="87" t="s">
        <v>262</v>
      </c>
      <c r="AF774" s="87" t="s">
        <v>583</v>
      </c>
      <c r="AG774" s="87" t="s">
        <v>610</v>
      </c>
      <c r="AH774" s="87" t="s">
        <v>547</v>
      </c>
      <c r="AI774" s="116" t="s">
        <v>611</v>
      </c>
      <c r="AJ774" s="87">
        <v>2240</v>
      </c>
      <c r="AK774" s="87">
        <v>2240</v>
      </c>
      <c r="AL774" s="116" t="s">
        <v>557</v>
      </c>
      <c r="AM774" s="87">
        <v>32922.699999999997</v>
      </c>
      <c r="AN774" s="120">
        <v>11877.3</v>
      </c>
      <c r="AO774" s="120">
        <v>44800</v>
      </c>
      <c r="AP774" s="120">
        <v>9077.2999999999993</v>
      </c>
      <c r="AQ774" s="120">
        <v>501.7</v>
      </c>
      <c r="AR774" s="120">
        <v>9579</v>
      </c>
      <c r="AS774" s="120">
        <v>0</v>
      </c>
      <c r="AT774" s="120">
        <v>0</v>
      </c>
      <c r="AU774" s="120">
        <v>0</v>
      </c>
      <c r="AV774" s="87">
        <v>20</v>
      </c>
      <c r="AW774" s="87"/>
      <c r="AX774" s="87"/>
      <c r="AY774" s="87"/>
      <c r="AZ774" s="87"/>
      <c r="BA774" s="87"/>
      <c r="BB774" s="87" t="s">
        <v>540</v>
      </c>
      <c r="BC774" s="87" t="s">
        <v>145</v>
      </c>
      <c r="BD774" s="87"/>
      <c r="BE774" s="87">
        <v>0</v>
      </c>
      <c r="BF774" s="38"/>
      <c r="BG774" s="87"/>
      <c r="BH774" s="122" t="s">
        <v>642</v>
      </c>
      <c r="BI774" s="38" t="s">
        <v>110</v>
      </c>
      <c r="BJ774" s="88">
        <v>45804</v>
      </c>
      <c r="BK774" s="87"/>
      <c r="BL774" s="38" t="s">
        <v>115</v>
      </c>
      <c r="BM774" s="123"/>
      <c r="BN774" s="124" t="s">
        <v>201</v>
      </c>
      <c r="BO774" s="87" t="s">
        <v>247</v>
      </c>
      <c r="BP774" s="87"/>
      <c r="BQ774" s="125"/>
      <c r="BR774" s="126"/>
    </row>
    <row r="775" spans="1:70" s="121" customFormat="1" ht="15" hidden="1" customHeight="1" x14ac:dyDescent="0.3">
      <c r="A775" s="87"/>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hidden="1" customHeight="1" x14ac:dyDescent="0.3">
      <c r="A776" s="87"/>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hidden="1" customHeight="1" x14ac:dyDescent="0.3">
      <c r="A777" s="87"/>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hidden="1" customHeight="1" x14ac:dyDescent="0.3">
      <c r="A778" s="87"/>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hidden="1" customHeight="1" x14ac:dyDescent="0.3">
      <c r="A779" s="87"/>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hidden="1" customHeight="1" x14ac:dyDescent="0.3">
      <c r="A780" s="87"/>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hidden="1" customHeight="1" x14ac:dyDescent="0.3">
      <c r="A781" s="87"/>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hidden="1" customHeight="1" x14ac:dyDescent="0.3">
      <c r="A782" s="87"/>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hidden="1" customHeight="1" x14ac:dyDescent="0.3">
      <c r="A783" s="87"/>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hidden="1" customHeight="1" x14ac:dyDescent="0.3">
      <c r="A784" s="87"/>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hidden="1" customHeight="1" x14ac:dyDescent="0.3">
      <c r="A785" s="87"/>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hidden="1" customHeight="1" x14ac:dyDescent="0.3">
      <c r="A786" s="87"/>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hidden="1" customHeight="1" x14ac:dyDescent="0.3">
      <c r="A787" s="87"/>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hidden="1" customHeight="1" x14ac:dyDescent="0.3">
      <c r="A788" s="87"/>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hidden="1" customHeight="1" x14ac:dyDescent="0.3">
      <c r="A789" s="87"/>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hidden="1" customHeight="1" x14ac:dyDescent="0.3">
      <c r="A790" s="87"/>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hidden="1" customHeight="1" x14ac:dyDescent="0.3">
      <c r="A791" s="87"/>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hidden="1" customHeight="1" x14ac:dyDescent="0.3">
      <c r="A792" s="87"/>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hidden="1" customHeight="1" x14ac:dyDescent="0.3">
      <c r="A793" s="87"/>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hidden="1" customHeight="1" x14ac:dyDescent="0.3">
      <c r="A794" s="87"/>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hidden="1" customHeight="1" x14ac:dyDescent="0.3">
      <c r="A795" s="87"/>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hidden="1" customHeight="1" x14ac:dyDescent="0.3">
      <c r="A796" s="87"/>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hidden="1" customHeight="1" x14ac:dyDescent="0.3">
      <c r="A797" s="87"/>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hidden="1" customHeight="1" x14ac:dyDescent="0.3">
      <c r="A798" s="87"/>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hidden="1" customHeight="1" x14ac:dyDescent="0.3">
      <c r="A799" s="87"/>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hidden="1" customHeight="1" x14ac:dyDescent="0.3">
      <c r="A800" s="87"/>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hidden="1" customHeight="1" x14ac:dyDescent="0.3">
      <c r="A801" s="87"/>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hidden="1" customHeight="1" x14ac:dyDescent="0.3">
      <c r="A802" s="87"/>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hidden="1" customHeight="1" x14ac:dyDescent="0.3">
      <c r="A803" s="87"/>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hidden="1" customHeight="1" x14ac:dyDescent="0.3">
      <c r="A804" s="87"/>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hidden="1" customHeight="1" x14ac:dyDescent="0.3">
      <c r="A805" s="87"/>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hidden="1" customHeight="1" x14ac:dyDescent="0.3">
      <c r="A806" s="87"/>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hidden="1" customHeight="1" x14ac:dyDescent="0.3">
      <c r="A807" s="87"/>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hidden="1" customHeight="1" x14ac:dyDescent="0.3">
      <c r="A808" s="87"/>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hidden="1" customHeight="1" x14ac:dyDescent="0.3">
      <c r="A809" s="87"/>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hidden="1" customHeight="1" x14ac:dyDescent="0.3">
      <c r="A810" s="87"/>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hidden="1" customHeight="1" x14ac:dyDescent="0.3">
      <c r="A811" s="87"/>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hidden="1" customHeight="1" x14ac:dyDescent="0.3">
      <c r="A812" s="87"/>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hidden="1" customHeight="1" x14ac:dyDescent="0.3">
      <c r="A813" s="87"/>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hidden="1" customHeight="1" x14ac:dyDescent="0.3">
      <c r="A814" s="87"/>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hidden="1" customHeight="1" x14ac:dyDescent="0.3">
      <c r="A815" s="87"/>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hidden="1" customHeight="1" x14ac:dyDescent="0.3">
      <c r="A816" s="87"/>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hidden="1" customHeight="1" x14ac:dyDescent="0.3">
      <c r="A817" s="87"/>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hidden="1" customHeight="1" x14ac:dyDescent="0.3">
      <c r="A818" s="87"/>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hidden="1" customHeight="1" x14ac:dyDescent="0.3">
      <c r="A819" s="87"/>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hidden="1" customHeight="1" x14ac:dyDescent="0.3">
      <c r="A820" s="87"/>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hidden="1" customHeight="1" x14ac:dyDescent="0.3">
      <c r="A821" s="87"/>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hidden="1" customHeight="1" x14ac:dyDescent="0.3">
      <c r="A822" s="87"/>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hidden="1" customHeight="1" x14ac:dyDescent="0.3">
      <c r="A823" s="87"/>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hidden="1" customHeight="1" x14ac:dyDescent="0.3">
      <c r="A824" s="87"/>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hidden="1" customHeight="1" x14ac:dyDescent="0.3">
      <c r="A825" s="87"/>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hidden="1" customHeight="1" x14ac:dyDescent="0.3">
      <c r="A826" s="87"/>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hidden="1" customHeight="1" x14ac:dyDescent="0.3">
      <c r="A827" s="87"/>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hidden="1" customHeight="1" x14ac:dyDescent="0.3">
      <c r="A828" s="87"/>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hidden="1" customHeight="1" x14ac:dyDescent="0.3">
      <c r="A829" s="87"/>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hidden="1" customHeight="1" x14ac:dyDescent="0.3">
      <c r="A830" s="87"/>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hidden="1" customHeight="1" x14ac:dyDescent="0.3">
      <c r="A831" s="87"/>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hidden="1" customHeight="1" x14ac:dyDescent="0.3">
      <c r="A832" s="87"/>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hidden="1" customHeight="1" x14ac:dyDescent="0.3">
      <c r="A833" s="87"/>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hidden="1" customHeight="1" x14ac:dyDescent="0.3">
      <c r="A834" s="87"/>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
      <c r="A835" s="87">
        <v>842</v>
      </c>
      <c r="B835" s="38" t="s">
        <v>249</v>
      </c>
      <c r="C835" s="38" t="s">
        <v>250</v>
      </c>
      <c r="D835" s="38" t="s">
        <v>251</v>
      </c>
      <c r="E835" s="38" t="s">
        <v>252</v>
      </c>
      <c r="F835" s="38" t="s">
        <v>253</v>
      </c>
      <c r="G835" s="87" t="s">
        <v>254</v>
      </c>
      <c r="H835" s="38" t="s">
        <v>253</v>
      </c>
      <c r="I835" s="87">
        <v>226790</v>
      </c>
      <c r="J835" s="38" t="s">
        <v>303</v>
      </c>
      <c r="K835" s="87">
        <v>226790</v>
      </c>
      <c r="L835" s="87" t="s">
        <v>255</v>
      </c>
      <c r="M835" s="38" t="s">
        <v>256</v>
      </c>
      <c r="N835" s="87">
        <v>536461</v>
      </c>
      <c r="O835" s="87" t="s">
        <v>304</v>
      </c>
      <c r="P835" s="87">
        <v>894451</v>
      </c>
      <c r="Q835" s="38" t="s">
        <v>305</v>
      </c>
      <c r="R835" s="38" t="s">
        <v>348</v>
      </c>
      <c r="S835" s="87" t="s">
        <v>313</v>
      </c>
      <c r="T835" s="87" t="s">
        <v>313</v>
      </c>
      <c r="U835" s="87" t="s">
        <v>258</v>
      </c>
      <c r="V835" s="87" t="s">
        <v>259</v>
      </c>
      <c r="W835" s="87">
        <v>541</v>
      </c>
      <c r="X835" s="38" t="s">
        <v>260</v>
      </c>
      <c r="Y835" s="87">
        <v>352860027</v>
      </c>
      <c r="Z835" s="38" t="s">
        <v>314</v>
      </c>
      <c r="AA835" s="116" t="s">
        <v>396</v>
      </c>
      <c r="AB835" s="87">
        <v>25000</v>
      </c>
      <c r="AC835" s="87" t="s">
        <v>261</v>
      </c>
      <c r="AD835" s="87">
        <v>18</v>
      </c>
      <c r="AE835" s="87" t="s">
        <v>302</v>
      </c>
      <c r="AF835" s="87" t="s">
        <v>541</v>
      </c>
      <c r="AG835" s="87" t="s">
        <v>567</v>
      </c>
      <c r="AH835" s="87" t="s">
        <v>547</v>
      </c>
      <c r="AI835" s="116" t="s">
        <v>612</v>
      </c>
      <c r="AJ835" s="87">
        <v>1680</v>
      </c>
      <c r="AK835" s="87">
        <v>1680</v>
      </c>
      <c r="AL835" s="116" t="s">
        <v>501</v>
      </c>
      <c r="AM835" s="87">
        <v>9430.26</v>
      </c>
      <c r="AN835" s="120">
        <v>4009.74</v>
      </c>
      <c r="AO835" s="120">
        <v>13440</v>
      </c>
      <c r="AP835" s="120">
        <v>15569.74</v>
      </c>
      <c r="AQ835" s="120">
        <v>1880.27</v>
      </c>
      <c r="AR835" s="120">
        <v>17450.009999999998</v>
      </c>
      <c r="AS835" s="120">
        <v>15569.74</v>
      </c>
      <c r="AT835" s="120">
        <v>1880.27</v>
      </c>
      <c r="AU835" s="120">
        <v>17450.009999999998</v>
      </c>
      <c r="AV835" s="87">
        <v>20</v>
      </c>
      <c r="AW835" s="87"/>
      <c r="AX835" s="87"/>
      <c r="AY835" s="87"/>
      <c r="AZ835" s="87"/>
      <c r="BA835" s="87"/>
      <c r="BB835" s="87" t="s">
        <v>540</v>
      </c>
      <c r="BC835" s="87" t="s">
        <v>145</v>
      </c>
      <c r="BD835" s="87"/>
      <c r="BE835" s="87">
        <v>0</v>
      </c>
      <c r="BF835" s="38"/>
      <c r="BG835" s="87"/>
      <c r="BH835" s="122" t="s">
        <v>642</v>
      </c>
      <c r="BI835" s="38" t="s">
        <v>110</v>
      </c>
      <c r="BJ835" s="88">
        <v>45804</v>
      </c>
      <c r="BK835" s="87"/>
      <c r="BL835" s="38" t="s">
        <v>115</v>
      </c>
      <c r="BM835" s="123"/>
      <c r="BN835" s="124" t="s">
        <v>201</v>
      </c>
      <c r="BO835" s="87" t="s">
        <v>247</v>
      </c>
      <c r="BP835" s="87"/>
      <c r="BQ835" s="125"/>
      <c r="BR835" s="126"/>
    </row>
    <row r="836" spans="1:70" s="121" customFormat="1" ht="15" hidden="1" customHeight="1" x14ac:dyDescent="0.3">
      <c r="A836" s="87"/>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hidden="1" customHeight="1" x14ac:dyDescent="0.3">
      <c r="A837" s="87"/>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hidden="1" customHeight="1" x14ac:dyDescent="0.3">
      <c r="A838" s="87"/>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hidden="1" customHeight="1" x14ac:dyDescent="0.3">
      <c r="A839" s="87"/>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hidden="1" customHeight="1" x14ac:dyDescent="0.3">
      <c r="A840" s="87"/>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hidden="1" customHeight="1" x14ac:dyDescent="0.3">
      <c r="A841" s="87"/>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hidden="1" customHeight="1" x14ac:dyDescent="0.3">
      <c r="A842" s="87"/>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hidden="1" customHeight="1" x14ac:dyDescent="0.3">
      <c r="A843" s="87"/>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hidden="1" customHeight="1" x14ac:dyDescent="0.3">
      <c r="A844" s="87"/>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hidden="1" customHeight="1" x14ac:dyDescent="0.3">
      <c r="A845" s="87"/>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hidden="1" customHeight="1" x14ac:dyDescent="0.3">
      <c r="A846" s="87"/>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hidden="1" customHeight="1" x14ac:dyDescent="0.3">
      <c r="A847" s="87"/>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hidden="1" customHeight="1" x14ac:dyDescent="0.3">
      <c r="A848" s="87"/>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hidden="1" customHeight="1" x14ac:dyDescent="0.3">
      <c r="A849" s="87"/>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hidden="1" customHeight="1" x14ac:dyDescent="0.3">
      <c r="A850" s="87"/>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hidden="1" customHeight="1" x14ac:dyDescent="0.3">
      <c r="A851" s="87"/>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hidden="1" customHeight="1" x14ac:dyDescent="0.3">
      <c r="A852" s="87"/>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hidden="1" customHeight="1" x14ac:dyDescent="0.3">
      <c r="A853" s="87"/>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hidden="1" customHeight="1" x14ac:dyDescent="0.3">
      <c r="A854" s="87"/>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hidden="1" customHeight="1" x14ac:dyDescent="0.3">
      <c r="A855" s="87"/>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hidden="1" customHeight="1" x14ac:dyDescent="0.3">
      <c r="A856" s="87"/>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hidden="1" customHeight="1" x14ac:dyDescent="0.3">
      <c r="A857" s="87"/>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hidden="1" customHeight="1" x14ac:dyDescent="0.3">
      <c r="A858" s="87"/>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hidden="1" customHeight="1" x14ac:dyDescent="0.3">
      <c r="A859" s="87"/>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hidden="1" customHeight="1" x14ac:dyDescent="0.3">
      <c r="A860" s="87"/>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hidden="1" customHeight="1" x14ac:dyDescent="0.3">
      <c r="A861" s="87"/>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hidden="1" customHeight="1" x14ac:dyDescent="0.3">
      <c r="A862" s="87"/>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hidden="1" customHeight="1" x14ac:dyDescent="0.3">
      <c r="A863" s="87"/>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hidden="1" customHeight="1" x14ac:dyDescent="0.3">
      <c r="A864" s="87"/>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hidden="1" customHeight="1" x14ac:dyDescent="0.3">
      <c r="A865" s="87"/>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hidden="1" customHeight="1" x14ac:dyDescent="0.3">
      <c r="A866" s="87"/>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hidden="1" customHeight="1" x14ac:dyDescent="0.3">
      <c r="A867" s="87"/>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hidden="1" customHeight="1" x14ac:dyDescent="0.3">
      <c r="A868" s="87"/>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hidden="1" customHeight="1" x14ac:dyDescent="0.3">
      <c r="A869" s="87"/>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hidden="1" customHeight="1" x14ac:dyDescent="0.3">
      <c r="A870" s="87"/>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hidden="1" customHeight="1" x14ac:dyDescent="0.3">
      <c r="A871" s="87"/>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hidden="1" customHeight="1" x14ac:dyDescent="0.3">
      <c r="A872" s="87"/>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hidden="1" customHeight="1" x14ac:dyDescent="0.3">
      <c r="A873" s="87"/>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hidden="1" customHeight="1" x14ac:dyDescent="0.3">
      <c r="A874" s="87"/>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hidden="1" customHeight="1" x14ac:dyDescent="0.3">
      <c r="A875" s="87"/>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hidden="1" customHeight="1" x14ac:dyDescent="0.3">
      <c r="A876" s="87"/>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hidden="1" customHeight="1" x14ac:dyDescent="0.3">
      <c r="A877" s="87"/>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hidden="1" customHeight="1" x14ac:dyDescent="0.3">
      <c r="A878" s="87"/>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hidden="1" customHeight="1" x14ac:dyDescent="0.3">
      <c r="A879" s="87"/>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hidden="1" customHeight="1" x14ac:dyDescent="0.3">
      <c r="A880" s="87"/>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hidden="1" customHeight="1" x14ac:dyDescent="0.3">
      <c r="A881" s="87"/>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hidden="1" customHeight="1" x14ac:dyDescent="0.3">
      <c r="A882" s="87"/>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hidden="1" customHeight="1" x14ac:dyDescent="0.3">
      <c r="A883" s="87"/>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hidden="1" customHeight="1" x14ac:dyDescent="0.3">
      <c r="A884" s="87"/>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hidden="1" customHeight="1" x14ac:dyDescent="0.3">
      <c r="A885" s="87"/>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hidden="1" customHeight="1" x14ac:dyDescent="0.3">
      <c r="A886" s="87"/>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hidden="1" customHeight="1" x14ac:dyDescent="0.3">
      <c r="A887" s="87"/>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hidden="1" customHeight="1" x14ac:dyDescent="0.3">
      <c r="A888" s="87"/>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hidden="1" customHeight="1" x14ac:dyDescent="0.3">
      <c r="A889" s="87"/>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hidden="1" customHeight="1" x14ac:dyDescent="0.3">
      <c r="A890" s="87"/>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hidden="1" customHeight="1" x14ac:dyDescent="0.3">
      <c r="A891" s="87"/>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hidden="1" customHeight="1" x14ac:dyDescent="0.3">
      <c r="A892" s="87"/>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hidden="1" customHeight="1" x14ac:dyDescent="0.3">
      <c r="A893" s="87"/>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hidden="1" customHeight="1" x14ac:dyDescent="0.3">
      <c r="A894" s="87"/>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hidden="1" customHeight="1" x14ac:dyDescent="0.3">
      <c r="A895" s="87"/>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hidden="1" customHeight="1" x14ac:dyDescent="0.3">
      <c r="A896" s="87"/>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hidden="1" customHeight="1" x14ac:dyDescent="0.3">
      <c r="A897" s="87"/>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hidden="1" customHeight="1" x14ac:dyDescent="0.3">
      <c r="A898" s="87"/>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hidden="1" customHeight="1" x14ac:dyDescent="0.3">
      <c r="A899" s="87"/>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
      <c r="A900" s="87">
        <v>908</v>
      </c>
      <c r="B900" s="38" t="s">
        <v>249</v>
      </c>
      <c r="C900" s="38" t="s">
        <v>250</v>
      </c>
      <c r="D900" s="38" t="s">
        <v>251</v>
      </c>
      <c r="E900" s="38" t="s">
        <v>252</v>
      </c>
      <c r="F900" s="38" t="s">
        <v>253</v>
      </c>
      <c r="G900" s="87" t="s">
        <v>254</v>
      </c>
      <c r="H900" s="38" t="s">
        <v>253</v>
      </c>
      <c r="I900" s="87">
        <v>226790</v>
      </c>
      <c r="J900" s="38" t="s">
        <v>303</v>
      </c>
      <c r="K900" s="87">
        <v>226790</v>
      </c>
      <c r="L900" s="87" t="s">
        <v>255</v>
      </c>
      <c r="M900" s="38" t="s">
        <v>256</v>
      </c>
      <c r="N900" s="87">
        <v>536461</v>
      </c>
      <c r="O900" s="87" t="s">
        <v>304</v>
      </c>
      <c r="P900" s="87">
        <v>894449</v>
      </c>
      <c r="Q900" s="38" t="s">
        <v>368</v>
      </c>
      <c r="R900" s="38" t="s">
        <v>257</v>
      </c>
      <c r="S900" s="87" t="s">
        <v>399</v>
      </c>
      <c r="T900" s="87" t="s">
        <v>399</v>
      </c>
      <c r="U900" s="87" t="s">
        <v>258</v>
      </c>
      <c r="V900" s="87" t="s">
        <v>259</v>
      </c>
      <c r="W900" s="87">
        <v>541</v>
      </c>
      <c r="X900" s="38" t="s">
        <v>260</v>
      </c>
      <c r="Y900" s="87">
        <v>353191152</v>
      </c>
      <c r="Z900" s="38" t="s">
        <v>391</v>
      </c>
      <c r="AA900" s="116" t="s">
        <v>398</v>
      </c>
      <c r="AB900" s="87">
        <v>42000</v>
      </c>
      <c r="AC900" s="87" t="s">
        <v>261</v>
      </c>
      <c r="AD900" s="87">
        <v>24</v>
      </c>
      <c r="AE900" s="87" t="s">
        <v>262</v>
      </c>
      <c r="AF900" s="87" t="s">
        <v>583</v>
      </c>
      <c r="AG900" s="87" t="s">
        <v>613</v>
      </c>
      <c r="AH900" s="87" t="s">
        <v>547</v>
      </c>
      <c r="AI900" s="116" t="s">
        <v>405</v>
      </c>
      <c r="AJ900" s="87">
        <v>2240</v>
      </c>
      <c r="AK900" s="87">
        <v>2240</v>
      </c>
      <c r="AL900" s="116" t="s">
        <v>557</v>
      </c>
      <c r="AM900" s="87">
        <v>31020.89</v>
      </c>
      <c r="AN900" s="120">
        <v>11539.11</v>
      </c>
      <c r="AO900" s="120">
        <v>42560</v>
      </c>
      <c r="AP900" s="120">
        <v>10979.11</v>
      </c>
      <c r="AQ900" s="120">
        <v>722.89</v>
      </c>
      <c r="AR900" s="120">
        <v>11702</v>
      </c>
      <c r="AS900" s="120">
        <v>0</v>
      </c>
      <c r="AT900" s="120">
        <v>0</v>
      </c>
      <c r="AU900" s="120">
        <v>0</v>
      </c>
      <c r="AV900" s="87">
        <v>19</v>
      </c>
      <c r="AW900" s="87"/>
      <c r="AX900" s="87"/>
      <c r="AY900" s="87"/>
      <c r="AZ900" s="87"/>
      <c r="BA900" s="87"/>
      <c r="BB900" s="87" t="s">
        <v>540</v>
      </c>
      <c r="BC900" s="87" t="s">
        <v>145</v>
      </c>
      <c r="BD900" s="87"/>
      <c r="BE900" s="87">
        <v>0</v>
      </c>
      <c r="BF900" s="38"/>
      <c r="BG900" s="87"/>
      <c r="BH900" s="122" t="s">
        <v>642</v>
      </c>
      <c r="BI900" s="38" t="s">
        <v>110</v>
      </c>
      <c r="BJ900" s="88">
        <v>45804</v>
      </c>
      <c r="BK900" s="87"/>
      <c r="BL900" s="38" t="s">
        <v>115</v>
      </c>
      <c r="BM900" s="123"/>
      <c r="BN900" s="124" t="s">
        <v>201</v>
      </c>
      <c r="BO900" s="87" t="s">
        <v>247</v>
      </c>
      <c r="BP900" s="87"/>
      <c r="BQ900" s="125"/>
      <c r="BR900" s="126"/>
    </row>
    <row r="901" spans="1:70" s="121" customFormat="1" ht="15" customHeight="1" x14ac:dyDescent="0.3">
      <c r="A901" s="87">
        <v>909</v>
      </c>
      <c r="B901" s="38" t="s">
        <v>249</v>
      </c>
      <c r="C901" s="38" t="s">
        <v>250</v>
      </c>
      <c r="D901" s="38" t="s">
        <v>251</v>
      </c>
      <c r="E901" s="38" t="s">
        <v>252</v>
      </c>
      <c r="F901" s="38" t="s">
        <v>253</v>
      </c>
      <c r="G901" s="87" t="s">
        <v>254</v>
      </c>
      <c r="H901" s="38" t="s">
        <v>253</v>
      </c>
      <c r="I901" s="87">
        <v>226790</v>
      </c>
      <c r="J901" s="38" t="s">
        <v>303</v>
      </c>
      <c r="K901" s="87">
        <v>226790</v>
      </c>
      <c r="L901" s="87" t="s">
        <v>255</v>
      </c>
      <c r="M901" s="38" t="s">
        <v>256</v>
      </c>
      <c r="N901" s="87">
        <v>536461</v>
      </c>
      <c r="O901" s="87" t="s">
        <v>304</v>
      </c>
      <c r="P901" s="87">
        <v>894449</v>
      </c>
      <c r="Q901" s="38" t="s">
        <v>368</v>
      </c>
      <c r="R901" s="38" t="s">
        <v>257</v>
      </c>
      <c r="S901" s="87" t="s">
        <v>400</v>
      </c>
      <c r="T901" s="87" t="s">
        <v>400</v>
      </c>
      <c r="U901" s="87" t="s">
        <v>258</v>
      </c>
      <c r="V901" s="87" t="s">
        <v>259</v>
      </c>
      <c r="W901" s="87">
        <v>541</v>
      </c>
      <c r="X901" s="38" t="s">
        <v>260</v>
      </c>
      <c r="Y901" s="87">
        <v>353191795</v>
      </c>
      <c r="Z901" s="38" t="s">
        <v>401</v>
      </c>
      <c r="AA901" s="116" t="s">
        <v>398</v>
      </c>
      <c r="AB901" s="87">
        <v>42000</v>
      </c>
      <c r="AC901" s="87" t="s">
        <v>261</v>
      </c>
      <c r="AD901" s="87">
        <v>24</v>
      </c>
      <c r="AE901" s="87" t="s">
        <v>262</v>
      </c>
      <c r="AF901" s="87" t="s">
        <v>583</v>
      </c>
      <c r="AG901" s="87" t="s">
        <v>613</v>
      </c>
      <c r="AH901" s="87" t="s">
        <v>547</v>
      </c>
      <c r="AI901" s="116" t="s">
        <v>405</v>
      </c>
      <c r="AJ901" s="87">
        <v>2240</v>
      </c>
      <c r="AK901" s="87">
        <v>2240</v>
      </c>
      <c r="AL901" s="116" t="s">
        <v>557</v>
      </c>
      <c r="AM901" s="87">
        <v>31020.89</v>
      </c>
      <c r="AN901" s="120">
        <v>11539.11</v>
      </c>
      <c r="AO901" s="120">
        <v>42560</v>
      </c>
      <c r="AP901" s="120">
        <v>10979.11</v>
      </c>
      <c r="AQ901" s="120">
        <v>722.89</v>
      </c>
      <c r="AR901" s="120">
        <v>11702</v>
      </c>
      <c r="AS901" s="120">
        <v>0</v>
      </c>
      <c r="AT901" s="120">
        <v>0</v>
      </c>
      <c r="AU901" s="120">
        <v>0</v>
      </c>
      <c r="AV901" s="87">
        <v>19</v>
      </c>
      <c r="AW901" s="87"/>
      <c r="AX901" s="87"/>
      <c r="AY901" s="87"/>
      <c r="AZ901" s="87"/>
      <c r="BA901" s="87"/>
      <c r="BB901" s="87" t="s">
        <v>540</v>
      </c>
      <c r="BC901" s="87" t="s">
        <v>145</v>
      </c>
      <c r="BD901" s="87"/>
      <c r="BE901" s="87">
        <v>0</v>
      </c>
      <c r="BF901" s="38"/>
      <c r="BG901" s="87"/>
      <c r="BH901" s="122" t="s">
        <v>642</v>
      </c>
      <c r="BI901" s="38" t="s">
        <v>110</v>
      </c>
      <c r="BJ901" s="88">
        <v>45804</v>
      </c>
      <c r="BK901" s="87"/>
      <c r="BL901" s="38" t="s">
        <v>115</v>
      </c>
      <c r="BM901" s="123"/>
      <c r="BN901" s="124" t="s">
        <v>201</v>
      </c>
      <c r="BO901" s="87" t="s">
        <v>247</v>
      </c>
      <c r="BP901" s="87"/>
      <c r="BQ901" s="125"/>
      <c r="BR901" s="126"/>
    </row>
    <row r="902" spans="1:70" s="121" customFormat="1" ht="15" hidden="1" customHeight="1" x14ac:dyDescent="0.3">
      <c r="A902" s="87"/>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hidden="1" customHeight="1" x14ac:dyDescent="0.3">
      <c r="A903" s="87"/>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hidden="1" customHeight="1" x14ac:dyDescent="0.3">
      <c r="A904" s="87"/>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hidden="1" customHeight="1" x14ac:dyDescent="0.3">
      <c r="A905" s="87"/>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hidden="1" customHeight="1" x14ac:dyDescent="0.3">
      <c r="A906" s="87"/>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hidden="1" customHeight="1" x14ac:dyDescent="0.3">
      <c r="A907" s="87"/>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hidden="1" customHeight="1" x14ac:dyDescent="0.3">
      <c r="A908" s="87"/>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hidden="1" customHeight="1" x14ac:dyDescent="0.3">
      <c r="A909" s="87"/>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hidden="1" customHeight="1" x14ac:dyDescent="0.3">
      <c r="A910" s="87"/>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hidden="1" customHeight="1" x14ac:dyDescent="0.3">
      <c r="A911" s="87"/>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hidden="1" customHeight="1" x14ac:dyDescent="0.3">
      <c r="A912" s="87"/>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hidden="1" customHeight="1" x14ac:dyDescent="0.3">
      <c r="A913" s="87"/>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hidden="1" customHeight="1" x14ac:dyDescent="0.3">
      <c r="A914" s="87"/>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hidden="1" customHeight="1" x14ac:dyDescent="0.3">
      <c r="A915" s="87"/>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hidden="1" customHeight="1" x14ac:dyDescent="0.3">
      <c r="A916" s="87"/>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hidden="1" customHeight="1" x14ac:dyDescent="0.3">
      <c r="A917" s="87"/>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hidden="1" customHeight="1" x14ac:dyDescent="0.3">
      <c r="A918" s="87"/>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hidden="1" customHeight="1" x14ac:dyDescent="0.3">
      <c r="A919" s="87"/>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hidden="1" customHeight="1" x14ac:dyDescent="0.3">
      <c r="A920" s="87"/>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hidden="1" customHeight="1" x14ac:dyDescent="0.3">
      <c r="A921" s="87"/>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hidden="1" customHeight="1" x14ac:dyDescent="0.3">
      <c r="A922" s="87"/>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hidden="1" customHeight="1" x14ac:dyDescent="0.3">
      <c r="A923" s="87"/>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hidden="1" customHeight="1" x14ac:dyDescent="0.3">
      <c r="A924" s="87"/>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hidden="1" customHeight="1" x14ac:dyDescent="0.3">
      <c r="A925" s="87"/>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hidden="1" customHeight="1" x14ac:dyDescent="0.3">
      <c r="A926" s="87"/>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hidden="1" customHeight="1" x14ac:dyDescent="0.3">
      <c r="A927" s="87"/>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hidden="1" customHeight="1" x14ac:dyDescent="0.3">
      <c r="A928" s="87"/>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hidden="1" customHeight="1" x14ac:dyDescent="0.3">
      <c r="A929" s="87"/>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hidden="1" customHeight="1" x14ac:dyDescent="0.3">
      <c r="A930" s="87"/>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hidden="1" customHeight="1" x14ac:dyDescent="0.3">
      <c r="A931" s="87"/>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hidden="1" customHeight="1" x14ac:dyDescent="0.3">
      <c r="A932" s="87"/>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hidden="1" customHeight="1" x14ac:dyDescent="0.3">
      <c r="A933" s="87"/>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hidden="1" customHeight="1" x14ac:dyDescent="0.3">
      <c r="A934" s="87"/>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hidden="1" customHeight="1" x14ac:dyDescent="0.3">
      <c r="A935" s="87"/>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hidden="1" customHeight="1" x14ac:dyDescent="0.3">
      <c r="A936" s="87"/>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hidden="1" customHeight="1" x14ac:dyDescent="0.3">
      <c r="A937" s="87"/>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hidden="1" customHeight="1" x14ac:dyDescent="0.3">
      <c r="A938" s="87"/>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hidden="1" customHeight="1" x14ac:dyDescent="0.3">
      <c r="A939" s="87"/>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hidden="1" customHeight="1" x14ac:dyDescent="0.3">
      <c r="A940" s="87"/>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hidden="1" customHeight="1" x14ac:dyDescent="0.3">
      <c r="A941" s="87"/>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hidden="1" customHeight="1" x14ac:dyDescent="0.3">
      <c r="A942" s="87"/>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hidden="1" customHeight="1" x14ac:dyDescent="0.3">
      <c r="A943" s="87"/>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hidden="1" customHeight="1" x14ac:dyDescent="0.3">
      <c r="A944" s="87"/>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hidden="1" customHeight="1" x14ac:dyDescent="0.3">
      <c r="A945" s="87"/>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hidden="1" customHeight="1" x14ac:dyDescent="0.3">
      <c r="A946" s="87"/>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hidden="1" customHeight="1" x14ac:dyDescent="0.3">
      <c r="A947" s="87"/>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hidden="1" customHeight="1" x14ac:dyDescent="0.3">
      <c r="A948" s="87"/>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hidden="1" customHeight="1" x14ac:dyDescent="0.3">
      <c r="A949" s="87"/>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hidden="1" customHeight="1" x14ac:dyDescent="0.3">
      <c r="A950" s="87"/>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hidden="1" customHeight="1" x14ac:dyDescent="0.3">
      <c r="A951" s="87"/>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hidden="1" customHeight="1" x14ac:dyDescent="0.3">
      <c r="A952" s="87"/>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hidden="1" customHeight="1" x14ac:dyDescent="0.3">
      <c r="A953" s="87"/>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hidden="1" customHeight="1" x14ac:dyDescent="0.3">
      <c r="A954" s="87"/>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hidden="1" customHeight="1" x14ac:dyDescent="0.3">
      <c r="A955" s="87"/>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hidden="1" customHeight="1" x14ac:dyDescent="0.3">
      <c r="A956" s="87"/>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hidden="1" customHeight="1" x14ac:dyDescent="0.3">
      <c r="A957" s="87"/>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hidden="1" customHeight="1" x14ac:dyDescent="0.3">
      <c r="A958" s="87"/>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hidden="1" customHeight="1" x14ac:dyDescent="0.3">
      <c r="A959" s="87"/>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hidden="1" customHeight="1" x14ac:dyDescent="0.3">
      <c r="A960" s="87"/>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hidden="1" customHeight="1" x14ac:dyDescent="0.3">
      <c r="A961" s="87"/>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hidden="1" customHeight="1" x14ac:dyDescent="0.3">
      <c r="A962" s="87"/>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hidden="1" customHeight="1" x14ac:dyDescent="0.3">
      <c r="A963" s="87"/>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hidden="1" customHeight="1" x14ac:dyDescent="0.3">
      <c r="A964" s="87"/>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
      <c r="A965" s="87">
        <v>974</v>
      </c>
      <c r="B965" s="38" t="s">
        <v>249</v>
      </c>
      <c r="C965" s="38" t="s">
        <v>250</v>
      </c>
      <c r="D965" s="38" t="s">
        <v>251</v>
      </c>
      <c r="E965" s="38" t="s">
        <v>252</v>
      </c>
      <c r="F965" s="38" t="s">
        <v>253</v>
      </c>
      <c r="G965" s="87" t="s">
        <v>254</v>
      </c>
      <c r="H965" s="38" t="s">
        <v>253</v>
      </c>
      <c r="I965" s="87">
        <v>185646</v>
      </c>
      <c r="J965" s="38" t="s">
        <v>264</v>
      </c>
      <c r="K965" s="87">
        <v>185646</v>
      </c>
      <c r="L965" s="87" t="s">
        <v>255</v>
      </c>
      <c r="M965" s="38" t="s">
        <v>256</v>
      </c>
      <c r="N965" s="87">
        <v>317253</v>
      </c>
      <c r="O965" s="87" t="s">
        <v>271</v>
      </c>
      <c r="P965" s="87">
        <v>477788</v>
      </c>
      <c r="Q965" s="38" t="s">
        <v>402</v>
      </c>
      <c r="R965" s="38" t="s">
        <v>257</v>
      </c>
      <c r="S965" s="87" t="s">
        <v>403</v>
      </c>
      <c r="T965" s="87" t="s">
        <v>403</v>
      </c>
      <c r="U965" s="87" t="s">
        <v>258</v>
      </c>
      <c r="V965" s="87" t="s">
        <v>259</v>
      </c>
      <c r="W965" s="87">
        <v>541</v>
      </c>
      <c r="X965" s="38" t="s">
        <v>260</v>
      </c>
      <c r="Y965" s="87">
        <v>353468813</v>
      </c>
      <c r="Z965" s="38" t="s">
        <v>397</v>
      </c>
      <c r="AA965" s="116" t="s">
        <v>404</v>
      </c>
      <c r="AB965" s="87">
        <v>42000</v>
      </c>
      <c r="AC965" s="87" t="s">
        <v>267</v>
      </c>
      <c r="AD965" s="87">
        <v>24</v>
      </c>
      <c r="AE965" s="87" t="s">
        <v>262</v>
      </c>
      <c r="AF965" s="87" t="s">
        <v>583</v>
      </c>
      <c r="AG965" s="87" t="s">
        <v>615</v>
      </c>
      <c r="AH965" s="87" t="s">
        <v>547</v>
      </c>
      <c r="AI965" s="116" t="s">
        <v>409</v>
      </c>
      <c r="AJ965" s="87">
        <v>2240</v>
      </c>
      <c r="AK965" s="87">
        <v>2240</v>
      </c>
      <c r="AL965" s="116" t="s">
        <v>544</v>
      </c>
      <c r="AM965" s="87">
        <v>6946.45</v>
      </c>
      <c r="AN965" s="120">
        <v>4253.55</v>
      </c>
      <c r="AO965" s="120">
        <v>11200</v>
      </c>
      <c r="AP965" s="120">
        <v>35053.550000000003</v>
      </c>
      <c r="AQ965" s="120">
        <v>7887.45</v>
      </c>
      <c r="AR965" s="120">
        <v>42941</v>
      </c>
      <c r="AS965" s="120">
        <v>22192.45</v>
      </c>
      <c r="AT965" s="120">
        <v>6927.55</v>
      </c>
      <c r="AU965" s="120">
        <v>29120</v>
      </c>
      <c r="AV965" s="87">
        <v>18</v>
      </c>
      <c r="AW965" s="87"/>
      <c r="AX965" s="87"/>
      <c r="AY965" s="87"/>
      <c r="AZ965" s="87"/>
      <c r="BA965" s="87"/>
      <c r="BB965" s="87" t="s">
        <v>540</v>
      </c>
      <c r="BC965" s="87" t="s">
        <v>145</v>
      </c>
      <c r="BD965" s="87"/>
      <c r="BE965" s="87">
        <v>0</v>
      </c>
      <c r="BF965" s="38"/>
      <c r="BG965" s="87"/>
      <c r="BH965" s="122" t="s">
        <v>642</v>
      </c>
      <c r="BI965" s="38" t="s">
        <v>110</v>
      </c>
      <c r="BJ965" s="88">
        <v>45803</v>
      </c>
      <c r="BK965" s="87"/>
      <c r="BL965" s="38" t="s">
        <v>115</v>
      </c>
      <c r="BM965" s="123"/>
      <c r="BN965" s="124" t="s">
        <v>201</v>
      </c>
      <c r="BO965" s="87" t="s">
        <v>247</v>
      </c>
      <c r="BP965" s="87"/>
      <c r="BQ965" s="125"/>
      <c r="BR965" s="126"/>
    </row>
    <row r="966" spans="1:70" s="121" customFormat="1" ht="15" hidden="1" customHeight="1" x14ac:dyDescent="0.3">
      <c r="A966" s="87"/>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hidden="1" customHeight="1" x14ac:dyDescent="0.3">
      <c r="A967" s="87"/>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hidden="1" customHeight="1" x14ac:dyDescent="0.3">
      <c r="A968" s="87"/>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hidden="1" customHeight="1" x14ac:dyDescent="0.3">
      <c r="A969" s="87"/>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hidden="1" customHeight="1" x14ac:dyDescent="0.3">
      <c r="A970" s="87"/>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hidden="1" customHeight="1" x14ac:dyDescent="0.3">
      <c r="A971" s="87"/>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hidden="1" customHeight="1" x14ac:dyDescent="0.3">
      <c r="A972" s="87"/>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hidden="1" customHeight="1" x14ac:dyDescent="0.3">
      <c r="A973" s="87"/>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hidden="1" customHeight="1" x14ac:dyDescent="0.3">
      <c r="A974" s="87"/>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hidden="1" customHeight="1" x14ac:dyDescent="0.3">
      <c r="A975" s="87"/>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hidden="1" customHeight="1" x14ac:dyDescent="0.3">
      <c r="A976" s="87"/>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hidden="1" customHeight="1" x14ac:dyDescent="0.3">
      <c r="A977" s="87"/>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hidden="1" customHeight="1" x14ac:dyDescent="0.3">
      <c r="A978" s="87"/>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hidden="1" customHeight="1" x14ac:dyDescent="0.3">
      <c r="A979" s="87"/>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hidden="1" customHeight="1" x14ac:dyDescent="0.3">
      <c r="A980" s="87"/>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hidden="1" customHeight="1" x14ac:dyDescent="0.3">
      <c r="A981" s="87"/>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hidden="1" customHeight="1" x14ac:dyDescent="0.3">
      <c r="A982" s="87"/>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hidden="1" customHeight="1" x14ac:dyDescent="0.3">
      <c r="A983" s="87"/>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hidden="1" customHeight="1" x14ac:dyDescent="0.3">
      <c r="A984" s="87"/>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hidden="1" customHeight="1" x14ac:dyDescent="0.3">
      <c r="A985" s="87"/>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hidden="1" customHeight="1" x14ac:dyDescent="0.3">
      <c r="A986" s="87"/>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hidden="1" customHeight="1" x14ac:dyDescent="0.3">
      <c r="A987" s="87"/>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hidden="1" customHeight="1" x14ac:dyDescent="0.3">
      <c r="A988" s="87"/>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hidden="1" customHeight="1" x14ac:dyDescent="0.3">
      <c r="A989" s="87"/>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hidden="1" customHeight="1" x14ac:dyDescent="0.3">
      <c r="A990" s="87"/>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hidden="1" customHeight="1" x14ac:dyDescent="0.3">
      <c r="A991" s="87"/>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hidden="1" customHeight="1" x14ac:dyDescent="0.3">
      <c r="A992" s="87"/>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hidden="1" customHeight="1" x14ac:dyDescent="0.3">
      <c r="A993" s="87"/>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hidden="1" customHeight="1" x14ac:dyDescent="0.3">
      <c r="A994" s="87"/>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hidden="1" customHeight="1" x14ac:dyDescent="0.3">
      <c r="A995" s="87"/>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hidden="1" customHeight="1" x14ac:dyDescent="0.3">
      <c r="A996" s="87"/>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hidden="1" customHeight="1" x14ac:dyDescent="0.3">
      <c r="A997" s="87"/>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hidden="1" customHeight="1" x14ac:dyDescent="0.3">
      <c r="A998" s="87"/>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hidden="1" customHeight="1" x14ac:dyDescent="0.3">
      <c r="A999" s="87"/>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hidden="1" customHeight="1" x14ac:dyDescent="0.3">
      <c r="A1000" s="87"/>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
      <c r="A1100" s="87">
        <v>1116</v>
      </c>
      <c r="B1100" s="38" t="s">
        <v>249</v>
      </c>
      <c r="C1100" s="38" t="s">
        <v>250</v>
      </c>
      <c r="D1100" s="38" t="s">
        <v>251</v>
      </c>
      <c r="E1100" s="38" t="s">
        <v>252</v>
      </c>
      <c r="F1100" s="38" t="s">
        <v>253</v>
      </c>
      <c r="G1100" s="87" t="s">
        <v>254</v>
      </c>
      <c r="H1100" s="38" t="s">
        <v>253</v>
      </c>
      <c r="I1100" s="87">
        <v>226790</v>
      </c>
      <c r="J1100" s="38" t="s">
        <v>303</v>
      </c>
      <c r="K1100" s="87">
        <v>226790</v>
      </c>
      <c r="L1100" s="87" t="s">
        <v>255</v>
      </c>
      <c r="M1100" s="38" t="s">
        <v>256</v>
      </c>
      <c r="N1100" s="87">
        <v>536461</v>
      </c>
      <c r="O1100" s="87" t="s">
        <v>304</v>
      </c>
      <c r="P1100" s="87">
        <v>894342</v>
      </c>
      <c r="Q1100" s="38" t="s">
        <v>335</v>
      </c>
      <c r="R1100" s="38" t="s">
        <v>348</v>
      </c>
      <c r="S1100" s="87" t="s">
        <v>345</v>
      </c>
      <c r="T1100" s="87" t="s">
        <v>345</v>
      </c>
      <c r="U1100" s="87" t="s">
        <v>263</v>
      </c>
      <c r="V1100" s="87" t="s">
        <v>259</v>
      </c>
      <c r="W1100" s="87">
        <v>0</v>
      </c>
      <c r="X1100" s="38" t="s">
        <v>260</v>
      </c>
      <c r="Y1100" s="87">
        <v>354012654</v>
      </c>
      <c r="Z1100" s="38" t="s">
        <v>346</v>
      </c>
      <c r="AA1100" s="116" t="s">
        <v>410</v>
      </c>
      <c r="AB1100" s="87">
        <v>30000</v>
      </c>
      <c r="AC1100" s="87" t="s">
        <v>261</v>
      </c>
      <c r="AD1100" s="87">
        <v>18</v>
      </c>
      <c r="AE1100" s="87" t="s">
        <v>302</v>
      </c>
      <c r="AF1100" s="87" t="s">
        <v>583</v>
      </c>
      <c r="AG1100" s="87" t="s">
        <v>586</v>
      </c>
      <c r="AH1100" s="87" t="s">
        <v>547</v>
      </c>
      <c r="AI1100" s="116" t="s">
        <v>439</v>
      </c>
      <c r="AJ1100" s="87">
        <v>2020</v>
      </c>
      <c r="AK1100" s="87">
        <v>2020</v>
      </c>
      <c r="AL1100" s="116" t="s">
        <v>489</v>
      </c>
      <c r="AM1100" s="87">
        <v>7393.11</v>
      </c>
      <c r="AN1100" s="120">
        <v>2706.89</v>
      </c>
      <c r="AO1100" s="120">
        <v>10100</v>
      </c>
      <c r="AP1100" s="120">
        <v>22606.89</v>
      </c>
      <c r="AQ1100" s="120">
        <v>3463.11</v>
      </c>
      <c r="AR1100" s="120">
        <v>26070</v>
      </c>
      <c r="AS1100" s="120">
        <v>20820.57</v>
      </c>
      <c r="AT1100" s="120">
        <v>3419.43</v>
      </c>
      <c r="AU1100" s="120">
        <v>24240</v>
      </c>
      <c r="AV1100" s="87">
        <v>17</v>
      </c>
      <c r="AW1100" s="87"/>
      <c r="AX1100" s="87"/>
      <c r="AY1100" s="87"/>
      <c r="AZ1100" s="87"/>
      <c r="BA1100" s="87"/>
      <c r="BB1100" s="87" t="s">
        <v>540</v>
      </c>
      <c r="BC1100" s="87" t="s">
        <v>145</v>
      </c>
      <c r="BD1100" s="87"/>
      <c r="BE1100" s="87">
        <v>0</v>
      </c>
      <c r="BF1100" s="38"/>
      <c r="BG1100" s="87"/>
      <c r="BH1100" s="122" t="s">
        <v>642</v>
      </c>
      <c r="BI1100" s="38" t="s">
        <v>110</v>
      </c>
      <c r="BJ1100" s="88">
        <v>45804</v>
      </c>
      <c r="BK1100" s="87"/>
      <c r="BL1100" s="38" t="s">
        <v>115</v>
      </c>
      <c r="BM1100" s="123"/>
      <c r="BN1100" s="124" t="s">
        <v>201</v>
      </c>
      <c r="BO1100" s="87" t="s">
        <v>247</v>
      </c>
      <c r="BP1100" s="87"/>
      <c r="BQ1100" s="125"/>
      <c r="BR1100" s="126"/>
    </row>
    <row r="1101" spans="1:70" s="121" customFormat="1" ht="15" hidden="1" customHeight="1" x14ac:dyDescent="0.3">
      <c r="A1101" s="87"/>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
      <c r="A1105" s="87">
        <v>1121</v>
      </c>
      <c r="B1105" s="38" t="s">
        <v>249</v>
      </c>
      <c r="C1105" s="38" t="s">
        <v>250</v>
      </c>
      <c r="D1105" s="38" t="s">
        <v>251</v>
      </c>
      <c r="E1105" s="38" t="s">
        <v>252</v>
      </c>
      <c r="F1105" s="38" t="s">
        <v>253</v>
      </c>
      <c r="G1105" s="87" t="s">
        <v>254</v>
      </c>
      <c r="H1105" s="38" t="s">
        <v>253</v>
      </c>
      <c r="I1105" s="87">
        <v>226790</v>
      </c>
      <c r="J1105" s="38" t="s">
        <v>303</v>
      </c>
      <c r="K1105" s="87">
        <v>226790</v>
      </c>
      <c r="L1105" s="87" t="s">
        <v>255</v>
      </c>
      <c r="M1105" s="38" t="s">
        <v>256</v>
      </c>
      <c r="N1105" s="87">
        <v>536461</v>
      </c>
      <c r="O1105" s="87" t="s">
        <v>304</v>
      </c>
      <c r="P1105" s="87">
        <v>894451</v>
      </c>
      <c r="Q1105" s="38" t="s">
        <v>305</v>
      </c>
      <c r="R1105" s="38" t="s">
        <v>348</v>
      </c>
      <c r="S1105" s="87" t="s">
        <v>413</v>
      </c>
      <c r="T1105" s="87" t="s">
        <v>413</v>
      </c>
      <c r="U1105" s="87" t="s">
        <v>258</v>
      </c>
      <c r="V1105" s="87" t="s">
        <v>259</v>
      </c>
      <c r="W1105" s="87">
        <v>0</v>
      </c>
      <c r="X1105" s="38" t="s">
        <v>260</v>
      </c>
      <c r="Y1105" s="87">
        <v>354031074</v>
      </c>
      <c r="Z1105" s="38" t="s">
        <v>414</v>
      </c>
      <c r="AA1105" s="116" t="s">
        <v>412</v>
      </c>
      <c r="AB1105" s="87">
        <v>30000</v>
      </c>
      <c r="AC1105" s="87" t="s">
        <v>261</v>
      </c>
      <c r="AD1105" s="87">
        <v>18</v>
      </c>
      <c r="AE1105" s="87" t="s">
        <v>302</v>
      </c>
      <c r="AF1105" s="87" t="s">
        <v>541</v>
      </c>
      <c r="AG1105" s="87" t="s">
        <v>577</v>
      </c>
      <c r="AH1105" s="87" t="s">
        <v>547</v>
      </c>
      <c r="AI1105" s="116" t="s">
        <v>439</v>
      </c>
      <c r="AJ1105" s="87">
        <v>2020</v>
      </c>
      <c r="AK1105" s="87">
        <v>2020</v>
      </c>
      <c r="AL1105" s="116" t="s">
        <v>557</v>
      </c>
      <c r="AM1105" s="87">
        <v>28242.17</v>
      </c>
      <c r="AN1105" s="120">
        <v>6097.83</v>
      </c>
      <c r="AO1105" s="120">
        <v>34340</v>
      </c>
      <c r="AP1105" s="120">
        <v>1757.83</v>
      </c>
      <c r="AQ1105" s="120">
        <v>42.17</v>
      </c>
      <c r="AR1105" s="120">
        <v>1800</v>
      </c>
      <c r="AS1105" s="120">
        <v>0</v>
      </c>
      <c r="AT1105" s="120">
        <v>0</v>
      </c>
      <c r="AU1105" s="120">
        <v>0</v>
      </c>
      <c r="AV1105" s="87">
        <v>17</v>
      </c>
      <c r="AW1105" s="87"/>
      <c r="AX1105" s="87"/>
      <c r="AY1105" s="87"/>
      <c r="AZ1105" s="87"/>
      <c r="BA1105" s="87"/>
      <c r="BB1105" s="87" t="s">
        <v>540</v>
      </c>
      <c r="BC1105" s="87" t="s">
        <v>145</v>
      </c>
      <c r="BD1105" s="87"/>
      <c r="BE1105" s="87">
        <v>0</v>
      </c>
      <c r="BF1105" s="38"/>
      <c r="BG1105" s="87"/>
      <c r="BH1105" s="122" t="s">
        <v>642</v>
      </c>
      <c r="BI1105" s="38" t="s">
        <v>110</v>
      </c>
      <c r="BJ1105" s="88">
        <v>45804</v>
      </c>
      <c r="BK1105" s="87"/>
      <c r="BL1105" s="38" t="s">
        <v>115</v>
      </c>
      <c r="BM1105" s="123"/>
      <c r="BN1105" s="124" t="s">
        <v>201</v>
      </c>
      <c r="BO1105" s="87" t="s">
        <v>247</v>
      </c>
      <c r="BP1105" s="87"/>
      <c r="BQ1105" s="125"/>
      <c r="BR1105" s="126"/>
    </row>
    <row r="1106" spans="1:70" s="121" customFormat="1" ht="15" customHeight="1" x14ac:dyDescent="0.3">
      <c r="A1106" s="87">
        <v>1122</v>
      </c>
      <c r="B1106" s="38" t="s">
        <v>249</v>
      </c>
      <c r="C1106" s="38" t="s">
        <v>250</v>
      </c>
      <c r="D1106" s="38" t="s">
        <v>251</v>
      </c>
      <c r="E1106" s="38" t="s">
        <v>252</v>
      </c>
      <c r="F1106" s="38" t="s">
        <v>253</v>
      </c>
      <c r="G1106" s="87" t="s">
        <v>254</v>
      </c>
      <c r="H1106" s="38" t="s">
        <v>253</v>
      </c>
      <c r="I1106" s="87">
        <v>226790</v>
      </c>
      <c r="J1106" s="38" t="s">
        <v>303</v>
      </c>
      <c r="K1106" s="87">
        <v>226790</v>
      </c>
      <c r="L1106" s="87" t="s">
        <v>255</v>
      </c>
      <c r="M1106" s="38" t="s">
        <v>256</v>
      </c>
      <c r="N1106" s="87">
        <v>536461</v>
      </c>
      <c r="O1106" s="87" t="s">
        <v>304</v>
      </c>
      <c r="P1106" s="87">
        <v>894451</v>
      </c>
      <c r="Q1106" s="38" t="s">
        <v>305</v>
      </c>
      <c r="R1106" s="38" t="s">
        <v>348</v>
      </c>
      <c r="S1106" s="87" t="s">
        <v>353</v>
      </c>
      <c r="T1106" s="87" t="s">
        <v>353</v>
      </c>
      <c r="U1106" s="87" t="s">
        <v>258</v>
      </c>
      <c r="V1106" s="87" t="s">
        <v>259</v>
      </c>
      <c r="W1106" s="87">
        <v>0</v>
      </c>
      <c r="X1106" s="38" t="s">
        <v>260</v>
      </c>
      <c r="Y1106" s="87">
        <v>354031533</v>
      </c>
      <c r="Z1106" s="38" t="s">
        <v>354</v>
      </c>
      <c r="AA1106" s="116" t="s">
        <v>412</v>
      </c>
      <c r="AB1106" s="87">
        <v>30000</v>
      </c>
      <c r="AC1106" s="87" t="s">
        <v>261</v>
      </c>
      <c r="AD1106" s="87">
        <v>18</v>
      </c>
      <c r="AE1106" s="87" t="s">
        <v>302</v>
      </c>
      <c r="AF1106" s="87" t="s">
        <v>583</v>
      </c>
      <c r="AG1106" s="87" t="s">
        <v>593</v>
      </c>
      <c r="AH1106" s="87" t="s">
        <v>547</v>
      </c>
      <c r="AI1106" s="116" t="s">
        <v>614</v>
      </c>
      <c r="AJ1106" s="87">
        <v>2020</v>
      </c>
      <c r="AK1106" s="87">
        <v>2020</v>
      </c>
      <c r="AL1106" s="116" t="s">
        <v>557</v>
      </c>
      <c r="AM1106" s="87">
        <v>28264.76</v>
      </c>
      <c r="AN1106" s="120">
        <v>6075.24</v>
      </c>
      <c r="AO1106" s="120">
        <v>34340</v>
      </c>
      <c r="AP1106" s="120">
        <v>1735.24</v>
      </c>
      <c r="AQ1106" s="120">
        <v>37.76</v>
      </c>
      <c r="AR1106" s="120">
        <v>1773</v>
      </c>
      <c r="AS1106" s="120">
        <v>0</v>
      </c>
      <c r="AT1106" s="120">
        <v>0</v>
      </c>
      <c r="AU1106" s="120">
        <v>0</v>
      </c>
      <c r="AV1106" s="87">
        <v>17</v>
      </c>
      <c r="AW1106" s="87"/>
      <c r="AX1106" s="87"/>
      <c r="AY1106" s="87"/>
      <c r="AZ1106" s="87"/>
      <c r="BA1106" s="87"/>
      <c r="BB1106" s="87" t="s">
        <v>540</v>
      </c>
      <c r="BC1106" s="87" t="s">
        <v>145</v>
      </c>
      <c r="BD1106" s="87"/>
      <c r="BE1106" s="87">
        <v>0</v>
      </c>
      <c r="BF1106" s="38"/>
      <c r="BG1106" s="87"/>
      <c r="BH1106" s="122" t="s">
        <v>642</v>
      </c>
      <c r="BI1106" s="38" t="s">
        <v>110</v>
      </c>
      <c r="BJ1106" s="88">
        <v>45804</v>
      </c>
      <c r="BK1106" s="87"/>
      <c r="BL1106" s="38" t="s">
        <v>114</v>
      </c>
      <c r="BM1106" s="123" t="s">
        <v>119</v>
      </c>
      <c r="BN1106" s="124" t="s">
        <v>201</v>
      </c>
      <c r="BO1106" s="87" t="s">
        <v>247</v>
      </c>
      <c r="BP1106" s="87"/>
      <c r="BQ1106" s="125"/>
      <c r="BR1106" s="126" t="s">
        <v>643</v>
      </c>
    </row>
    <row r="1107" spans="1:70" s="121" customFormat="1" ht="15" customHeight="1" x14ac:dyDescent="0.3">
      <c r="A1107" s="87">
        <v>1123</v>
      </c>
      <c r="B1107" s="38" t="s">
        <v>249</v>
      </c>
      <c r="C1107" s="38" t="s">
        <v>250</v>
      </c>
      <c r="D1107" s="38" t="s">
        <v>251</v>
      </c>
      <c r="E1107" s="38" t="s">
        <v>252</v>
      </c>
      <c r="F1107" s="38" t="s">
        <v>253</v>
      </c>
      <c r="G1107" s="87" t="s">
        <v>254</v>
      </c>
      <c r="H1107" s="38" t="s">
        <v>253</v>
      </c>
      <c r="I1107" s="87">
        <v>226790</v>
      </c>
      <c r="J1107" s="38" t="s">
        <v>303</v>
      </c>
      <c r="K1107" s="87">
        <v>226790</v>
      </c>
      <c r="L1107" s="87" t="s">
        <v>255</v>
      </c>
      <c r="M1107" s="38" t="s">
        <v>256</v>
      </c>
      <c r="N1107" s="87">
        <v>536461</v>
      </c>
      <c r="O1107" s="87" t="s">
        <v>304</v>
      </c>
      <c r="P1107" s="87">
        <v>894449</v>
      </c>
      <c r="Q1107" s="38" t="s">
        <v>368</v>
      </c>
      <c r="R1107" s="38" t="s">
        <v>348</v>
      </c>
      <c r="S1107" s="87" t="s">
        <v>415</v>
      </c>
      <c r="T1107" s="87" t="s">
        <v>415</v>
      </c>
      <c r="U1107" s="87" t="s">
        <v>258</v>
      </c>
      <c r="V1107" s="87" t="s">
        <v>259</v>
      </c>
      <c r="W1107" s="87">
        <v>0</v>
      </c>
      <c r="X1107" s="38" t="s">
        <v>260</v>
      </c>
      <c r="Y1107" s="87">
        <v>354031857</v>
      </c>
      <c r="Z1107" s="38" t="s">
        <v>301</v>
      </c>
      <c r="AA1107" s="116" t="s">
        <v>412</v>
      </c>
      <c r="AB1107" s="87">
        <v>30000</v>
      </c>
      <c r="AC1107" s="87" t="s">
        <v>261</v>
      </c>
      <c r="AD1107" s="87">
        <v>18</v>
      </c>
      <c r="AE1107" s="87" t="s">
        <v>302</v>
      </c>
      <c r="AF1107" s="87" t="s">
        <v>541</v>
      </c>
      <c r="AG1107" s="87" t="s">
        <v>567</v>
      </c>
      <c r="AH1107" s="87" t="s">
        <v>547</v>
      </c>
      <c r="AI1107" s="116" t="s">
        <v>439</v>
      </c>
      <c r="AJ1107" s="87">
        <v>2020</v>
      </c>
      <c r="AK1107" s="87">
        <v>2020</v>
      </c>
      <c r="AL1107" s="116" t="s">
        <v>557</v>
      </c>
      <c r="AM1107" s="87">
        <v>28242.17</v>
      </c>
      <c r="AN1107" s="120">
        <v>6097.83</v>
      </c>
      <c r="AO1107" s="120">
        <v>34340</v>
      </c>
      <c r="AP1107" s="120">
        <v>1757.83</v>
      </c>
      <c r="AQ1107" s="120">
        <v>42.17</v>
      </c>
      <c r="AR1107" s="120">
        <v>1800</v>
      </c>
      <c r="AS1107" s="120">
        <v>0</v>
      </c>
      <c r="AT1107" s="120">
        <v>0</v>
      </c>
      <c r="AU1107" s="120">
        <v>0</v>
      </c>
      <c r="AV1107" s="87">
        <v>17</v>
      </c>
      <c r="AW1107" s="87"/>
      <c r="AX1107" s="87"/>
      <c r="AY1107" s="87"/>
      <c r="AZ1107" s="87"/>
      <c r="BA1107" s="87"/>
      <c r="BB1107" s="87" t="s">
        <v>540</v>
      </c>
      <c r="BC1107" s="87" t="s">
        <v>145</v>
      </c>
      <c r="BD1107" s="87"/>
      <c r="BE1107" s="87">
        <v>0</v>
      </c>
      <c r="BF1107" s="38"/>
      <c r="BG1107" s="87"/>
      <c r="BH1107" s="122" t="s">
        <v>642</v>
      </c>
      <c r="BI1107" s="38" t="s">
        <v>110</v>
      </c>
      <c r="BJ1107" s="88">
        <v>45804</v>
      </c>
      <c r="BK1107" s="87"/>
      <c r="BL1107" s="38" t="s">
        <v>115</v>
      </c>
      <c r="BM1107" s="123"/>
      <c r="BN1107" s="124" t="s">
        <v>201</v>
      </c>
      <c r="BO1107" s="87" t="s">
        <v>247</v>
      </c>
      <c r="BP1107" s="87"/>
      <c r="BQ1107" s="125"/>
      <c r="BR1107" s="126"/>
    </row>
    <row r="1108" spans="1:70" s="121" customFormat="1" ht="15" customHeight="1" x14ac:dyDescent="0.3">
      <c r="A1108" s="87">
        <v>1124</v>
      </c>
      <c r="B1108" s="38" t="s">
        <v>249</v>
      </c>
      <c r="C1108" s="38" t="s">
        <v>250</v>
      </c>
      <c r="D1108" s="38" t="s">
        <v>251</v>
      </c>
      <c r="E1108" s="38" t="s">
        <v>252</v>
      </c>
      <c r="F1108" s="38" t="s">
        <v>253</v>
      </c>
      <c r="G1108" s="87" t="s">
        <v>254</v>
      </c>
      <c r="H1108" s="38" t="s">
        <v>253</v>
      </c>
      <c r="I1108" s="87">
        <v>226790</v>
      </c>
      <c r="J1108" s="38" t="s">
        <v>303</v>
      </c>
      <c r="K1108" s="87">
        <v>226790</v>
      </c>
      <c r="L1108" s="87" t="s">
        <v>255</v>
      </c>
      <c r="M1108" s="38" t="s">
        <v>256</v>
      </c>
      <c r="N1108" s="87">
        <v>536461</v>
      </c>
      <c r="O1108" s="87" t="s">
        <v>304</v>
      </c>
      <c r="P1108" s="87">
        <v>894451</v>
      </c>
      <c r="Q1108" s="38" t="s">
        <v>305</v>
      </c>
      <c r="R1108" s="38" t="s">
        <v>348</v>
      </c>
      <c r="S1108" s="87" t="s">
        <v>334</v>
      </c>
      <c r="T1108" s="87" t="s">
        <v>334</v>
      </c>
      <c r="U1108" s="87" t="s">
        <v>258</v>
      </c>
      <c r="V1108" s="87" t="s">
        <v>259</v>
      </c>
      <c r="W1108" s="87">
        <v>0</v>
      </c>
      <c r="X1108" s="38" t="s">
        <v>260</v>
      </c>
      <c r="Y1108" s="87">
        <v>354031898</v>
      </c>
      <c r="Z1108" s="38" t="s">
        <v>300</v>
      </c>
      <c r="AA1108" s="116" t="s">
        <v>416</v>
      </c>
      <c r="AB1108" s="87">
        <v>30000</v>
      </c>
      <c r="AC1108" s="87" t="s">
        <v>261</v>
      </c>
      <c r="AD1108" s="87">
        <v>18</v>
      </c>
      <c r="AE1108" s="87" t="s">
        <v>302</v>
      </c>
      <c r="AF1108" s="87" t="s">
        <v>541</v>
      </c>
      <c r="AG1108" s="87" t="s">
        <v>574</v>
      </c>
      <c r="AH1108" s="87" t="s">
        <v>547</v>
      </c>
      <c r="AI1108" s="116" t="s">
        <v>439</v>
      </c>
      <c r="AJ1108" s="87">
        <v>2020</v>
      </c>
      <c r="AK1108" s="87">
        <v>2020</v>
      </c>
      <c r="AL1108" s="116" t="s">
        <v>545</v>
      </c>
      <c r="AM1108" s="87">
        <v>7526.75</v>
      </c>
      <c r="AN1108" s="120">
        <v>2573.25</v>
      </c>
      <c r="AO1108" s="120">
        <v>10100</v>
      </c>
      <c r="AP1108" s="120">
        <v>22473.25</v>
      </c>
      <c r="AQ1108" s="120">
        <v>3421.75</v>
      </c>
      <c r="AR1108" s="120">
        <v>25895</v>
      </c>
      <c r="AS1108" s="120">
        <v>20857.939999999999</v>
      </c>
      <c r="AT1108" s="120">
        <v>3382.06</v>
      </c>
      <c r="AU1108" s="120">
        <v>24240</v>
      </c>
      <c r="AV1108" s="87">
        <v>17</v>
      </c>
      <c r="AW1108" s="87"/>
      <c r="AX1108" s="87"/>
      <c r="AY1108" s="87"/>
      <c r="AZ1108" s="87"/>
      <c r="BA1108" s="87"/>
      <c r="BB1108" s="87" t="s">
        <v>540</v>
      </c>
      <c r="BC1108" s="87" t="s">
        <v>145</v>
      </c>
      <c r="BD1108" s="87"/>
      <c r="BE1108" s="87">
        <v>0</v>
      </c>
      <c r="BF1108" s="38"/>
      <c r="BG1108" s="87"/>
      <c r="BH1108" s="122" t="s">
        <v>642</v>
      </c>
      <c r="BI1108" s="38" t="s">
        <v>110</v>
      </c>
      <c r="BJ1108" s="88">
        <v>45804</v>
      </c>
      <c r="BK1108" s="87"/>
      <c r="BL1108" s="38" t="s">
        <v>115</v>
      </c>
      <c r="BM1108" s="123"/>
      <c r="BN1108" s="124" t="s">
        <v>201</v>
      </c>
      <c r="BO1108" s="87" t="s">
        <v>247</v>
      </c>
      <c r="BP1108" s="87"/>
      <c r="BQ1108" s="125"/>
      <c r="BR1108" s="126"/>
    </row>
    <row r="1109" spans="1:70" s="121" customFormat="1" ht="15" customHeight="1" x14ac:dyDescent="0.3">
      <c r="A1109" s="87">
        <v>1125</v>
      </c>
      <c r="B1109" s="38" t="s">
        <v>249</v>
      </c>
      <c r="C1109" s="38" t="s">
        <v>250</v>
      </c>
      <c r="D1109" s="38" t="s">
        <v>251</v>
      </c>
      <c r="E1109" s="38" t="s">
        <v>252</v>
      </c>
      <c r="F1109" s="38" t="s">
        <v>253</v>
      </c>
      <c r="G1109" s="87" t="s">
        <v>254</v>
      </c>
      <c r="H1109" s="38" t="s">
        <v>253</v>
      </c>
      <c r="I1109" s="87">
        <v>226790</v>
      </c>
      <c r="J1109" s="38" t="s">
        <v>303</v>
      </c>
      <c r="K1109" s="87">
        <v>226790</v>
      </c>
      <c r="L1109" s="87" t="s">
        <v>255</v>
      </c>
      <c r="M1109" s="38" t="s">
        <v>256</v>
      </c>
      <c r="N1109" s="87">
        <v>536461</v>
      </c>
      <c r="O1109" s="87" t="s">
        <v>304</v>
      </c>
      <c r="P1109" s="87">
        <v>894450</v>
      </c>
      <c r="Q1109" s="38" t="s">
        <v>417</v>
      </c>
      <c r="R1109" s="38" t="s">
        <v>348</v>
      </c>
      <c r="S1109" s="87" t="s">
        <v>418</v>
      </c>
      <c r="T1109" s="87" t="s">
        <v>418</v>
      </c>
      <c r="U1109" s="87" t="s">
        <v>258</v>
      </c>
      <c r="V1109" s="87" t="s">
        <v>259</v>
      </c>
      <c r="W1109" s="87">
        <v>0</v>
      </c>
      <c r="X1109" s="38" t="s">
        <v>260</v>
      </c>
      <c r="Y1109" s="87">
        <v>354032603</v>
      </c>
      <c r="Z1109" s="38" t="s">
        <v>300</v>
      </c>
      <c r="AA1109" s="116" t="s">
        <v>412</v>
      </c>
      <c r="AB1109" s="87">
        <v>30000</v>
      </c>
      <c r="AC1109" s="87" t="s">
        <v>261</v>
      </c>
      <c r="AD1109" s="87">
        <v>18</v>
      </c>
      <c r="AE1109" s="87" t="s">
        <v>302</v>
      </c>
      <c r="AF1109" s="87" t="s">
        <v>541</v>
      </c>
      <c r="AG1109" s="87" t="s">
        <v>565</v>
      </c>
      <c r="AH1109" s="87" t="s">
        <v>547</v>
      </c>
      <c r="AI1109" s="116" t="s">
        <v>439</v>
      </c>
      <c r="AJ1109" s="87">
        <v>2020</v>
      </c>
      <c r="AK1109" s="87">
        <v>2020</v>
      </c>
      <c r="AL1109" s="116" t="s">
        <v>557</v>
      </c>
      <c r="AM1109" s="87">
        <v>28242.17</v>
      </c>
      <c r="AN1109" s="120">
        <v>6097.83</v>
      </c>
      <c r="AO1109" s="120">
        <v>34340</v>
      </c>
      <c r="AP1109" s="120">
        <v>1757.83</v>
      </c>
      <c r="AQ1109" s="120">
        <v>42.17</v>
      </c>
      <c r="AR1109" s="120">
        <v>1800</v>
      </c>
      <c r="AS1109" s="120">
        <v>0</v>
      </c>
      <c r="AT1109" s="120">
        <v>0</v>
      </c>
      <c r="AU1109" s="120">
        <v>0</v>
      </c>
      <c r="AV1109" s="87">
        <v>17</v>
      </c>
      <c r="AW1109" s="87"/>
      <c r="AX1109" s="87"/>
      <c r="AY1109" s="87"/>
      <c r="AZ1109" s="87"/>
      <c r="BA1109" s="87"/>
      <c r="BB1109" s="87" t="s">
        <v>540</v>
      </c>
      <c r="BC1109" s="87" t="s">
        <v>145</v>
      </c>
      <c r="BD1109" s="87"/>
      <c r="BE1109" s="87">
        <v>0</v>
      </c>
      <c r="BF1109" s="38"/>
      <c r="BG1109" s="87"/>
      <c r="BH1109" s="122" t="s">
        <v>642</v>
      </c>
      <c r="BI1109" s="38" t="s">
        <v>110</v>
      </c>
      <c r="BJ1109" s="88">
        <v>45804</v>
      </c>
      <c r="BK1109" s="87"/>
      <c r="BL1109" s="38" t="s">
        <v>115</v>
      </c>
      <c r="BM1109" s="123"/>
      <c r="BN1109" s="124" t="s">
        <v>201</v>
      </c>
      <c r="BO1109" s="87" t="s">
        <v>247</v>
      </c>
      <c r="BP1109" s="87"/>
      <c r="BQ1109" s="125"/>
      <c r="BR1109" s="126"/>
    </row>
    <row r="1110" spans="1:70" s="121" customFormat="1" ht="15" customHeight="1" x14ac:dyDescent="0.3">
      <c r="A1110" s="87">
        <v>1126</v>
      </c>
      <c r="B1110" s="38" t="s">
        <v>249</v>
      </c>
      <c r="C1110" s="38" t="s">
        <v>250</v>
      </c>
      <c r="D1110" s="38" t="s">
        <v>251</v>
      </c>
      <c r="E1110" s="38" t="s">
        <v>252</v>
      </c>
      <c r="F1110" s="38" t="s">
        <v>253</v>
      </c>
      <c r="G1110" s="87" t="s">
        <v>254</v>
      </c>
      <c r="H1110" s="38" t="s">
        <v>253</v>
      </c>
      <c r="I1110" s="87">
        <v>226790</v>
      </c>
      <c r="J1110" s="38" t="s">
        <v>303</v>
      </c>
      <c r="K1110" s="87">
        <v>226790</v>
      </c>
      <c r="L1110" s="87" t="s">
        <v>255</v>
      </c>
      <c r="M1110" s="38" t="s">
        <v>256</v>
      </c>
      <c r="N1110" s="87">
        <v>536461</v>
      </c>
      <c r="O1110" s="87" t="s">
        <v>304</v>
      </c>
      <c r="P1110" s="87">
        <v>894451</v>
      </c>
      <c r="Q1110" s="38" t="s">
        <v>305</v>
      </c>
      <c r="R1110" s="38" t="s">
        <v>348</v>
      </c>
      <c r="S1110" s="87" t="s">
        <v>374</v>
      </c>
      <c r="T1110" s="87" t="s">
        <v>374</v>
      </c>
      <c r="U1110" s="87" t="s">
        <v>258</v>
      </c>
      <c r="V1110" s="87" t="s">
        <v>259</v>
      </c>
      <c r="W1110" s="87">
        <v>0</v>
      </c>
      <c r="X1110" s="38" t="s">
        <v>260</v>
      </c>
      <c r="Y1110" s="87">
        <v>354032896</v>
      </c>
      <c r="Z1110" s="38" t="s">
        <v>375</v>
      </c>
      <c r="AA1110" s="116" t="s">
        <v>411</v>
      </c>
      <c r="AB1110" s="87">
        <v>30000</v>
      </c>
      <c r="AC1110" s="87" t="s">
        <v>261</v>
      </c>
      <c r="AD1110" s="87">
        <v>18</v>
      </c>
      <c r="AE1110" s="87" t="s">
        <v>302</v>
      </c>
      <c r="AF1110" s="87" t="s">
        <v>583</v>
      </c>
      <c r="AG1110" s="87" t="s">
        <v>602</v>
      </c>
      <c r="AH1110" s="87" t="s">
        <v>547</v>
      </c>
      <c r="AI1110" s="116" t="s">
        <v>439</v>
      </c>
      <c r="AJ1110" s="87">
        <v>2020</v>
      </c>
      <c r="AK1110" s="87">
        <v>2020</v>
      </c>
      <c r="AL1110" s="116" t="s">
        <v>557</v>
      </c>
      <c r="AM1110" s="87">
        <v>28299.19</v>
      </c>
      <c r="AN1110" s="120">
        <v>6040.81</v>
      </c>
      <c r="AO1110" s="120">
        <v>34340</v>
      </c>
      <c r="AP1110" s="120">
        <v>1700.81</v>
      </c>
      <c r="AQ1110" s="120">
        <v>41.19</v>
      </c>
      <c r="AR1110" s="120">
        <v>1742</v>
      </c>
      <c r="AS1110" s="120">
        <v>0</v>
      </c>
      <c r="AT1110" s="120">
        <v>0</v>
      </c>
      <c r="AU1110" s="120">
        <v>0</v>
      </c>
      <c r="AV1110" s="87">
        <v>17</v>
      </c>
      <c r="AW1110" s="87"/>
      <c r="AX1110" s="87"/>
      <c r="AY1110" s="87"/>
      <c r="AZ1110" s="87"/>
      <c r="BA1110" s="87"/>
      <c r="BB1110" s="87" t="s">
        <v>540</v>
      </c>
      <c r="BC1110" s="87" t="s">
        <v>145</v>
      </c>
      <c r="BD1110" s="87"/>
      <c r="BE1110" s="87">
        <v>0</v>
      </c>
      <c r="BF1110" s="38"/>
      <c r="BG1110" s="87"/>
      <c r="BH1110" s="122" t="s">
        <v>642</v>
      </c>
      <c r="BI1110" s="38" t="s">
        <v>110</v>
      </c>
      <c r="BJ1110" s="88">
        <v>45804</v>
      </c>
      <c r="BK1110" s="87"/>
      <c r="BL1110" s="38" t="s">
        <v>115</v>
      </c>
      <c r="BM1110" s="123"/>
      <c r="BN1110" s="124" t="s">
        <v>201</v>
      </c>
      <c r="BO1110" s="87" t="s">
        <v>247</v>
      </c>
      <c r="BP1110" s="87"/>
      <c r="BQ1110" s="125"/>
      <c r="BR1110" s="126"/>
    </row>
    <row r="1111" spans="1:70" s="121" customFormat="1" ht="15" hidden="1" customHeight="1" x14ac:dyDescent="0.3">
      <c r="A1111" s="87"/>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
      <c r="A1120" s="87">
        <v>1136</v>
      </c>
      <c r="B1120" s="38" t="s">
        <v>249</v>
      </c>
      <c r="C1120" s="38" t="s">
        <v>250</v>
      </c>
      <c r="D1120" s="38" t="s">
        <v>251</v>
      </c>
      <c r="E1120" s="38" t="s">
        <v>252</v>
      </c>
      <c r="F1120" s="38" t="s">
        <v>253</v>
      </c>
      <c r="G1120" s="87" t="s">
        <v>254</v>
      </c>
      <c r="H1120" s="38" t="s">
        <v>253</v>
      </c>
      <c r="I1120" s="87">
        <v>185646</v>
      </c>
      <c r="J1120" s="38" t="s">
        <v>264</v>
      </c>
      <c r="K1120" s="87">
        <v>185646</v>
      </c>
      <c r="L1120" s="87" t="s">
        <v>255</v>
      </c>
      <c r="M1120" s="38" t="s">
        <v>256</v>
      </c>
      <c r="N1120" s="87">
        <v>317253</v>
      </c>
      <c r="O1120" s="87" t="s">
        <v>271</v>
      </c>
      <c r="P1120" s="87">
        <v>438882</v>
      </c>
      <c r="Q1120" s="38" t="s">
        <v>420</v>
      </c>
      <c r="R1120" s="38" t="s">
        <v>257</v>
      </c>
      <c r="S1120" s="87" t="s">
        <v>421</v>
      </c>
      <c r="T1120" s="87" t="s">
        <v>421</v>
      </c>
      <c r="U1120" s="87" t="s">
        <v>265</v>
      </c>
      <c r="V1120" s="87" t="s">
        <v>259</v>
      </c>
      <c r="W1120" s="87">
        <v>0</v>
      </c>
      <c r="X1120" s="38" t="s">
        <v>260</v>
      </c>
      <c r="Y1120" s="87">
        <v>354092864</v>
      </c>
      <c r="Z1120" s="38" t="s">
        <v>422</v>
      </c>
      <c r="AA1120" s="116" t="s">
        <v>419</v>
      </c>
      <c r="AB1120" s="87">
        <v>52000</v>
      </c>
      <c r="AC1120" s="87" t="s">
        <v>267</v>
      </c>
      <c r="AD1120" s="87">
        <v>24</v>
      </c>
      <c r="AE1120" s="87" t="s">
        <v>331</v>
      </c>
      <c r="AF1120" s="87" t="s">
        <v>538</v>
      </c>
      <c r="AG1120" s="87" t="s">
        <v>616</v>
      </c>
      <c r="AH1120" s="87" t="s">
        <v>539</v>
      </c>
      <c r="AI1120" s="116" t="s">
        <v>434</v>
      </c>
      <c r="AJ1120" s="87">
        <v>2780</v>
      </c>
      <c r="AK1120" s="87">
        <v>2780</v>
      </c>
      <c r="AL1120" s="116" t="s">
        <v>592</v>
      </c>
      <c r="AM1120" s="87">
        <v>34224.93</v>
      </c>
      <c r="AN1120" s="120">
        <v>13035.07</v>
      </c>
      <c r="AO1120" s="120">
        <v>47260</v>
      </c>
      <c r="AP1120" s="120">
        <v>17775.07</v>
      </c>
      <c r="AQ1120" s="120">
        <v>1463.93</v>
      </c>
      <c r="AR1120" s="120">
        <v>19239</v>
      </c>
      <c r="AS1120" s="120">
        <v>0</v>
      </c>
      <c r="AT1120" s="120">
        <v>0</v>
      </c>
      <c r="AU1120" s="120">
        <v>0</v>
      </c>
      <c r="AV1120" s="87">
        <v>17</v>
      </c>
      <c r="AW1120" s="87"/>
      <c r="AX1120" s="87"/>
      <c r="AY1120" s="87"/>
      <c r="AZ1120" s="87"/>
      <c r="BA1120" s="87"/>
      <c r="BB1120" s="87" t="s">
        <v>540</v>
      </c>
      <c r="BC1120" s="87" t="s">
        <v>145</v>
      </c>
      <c r="BD1120" s="87"/>
      <c r="BE1120" s="87">
        <v>0</v>
      </c>
      <c r="BF1120" s="38"/>
      <c r="BG1120" s="87"/>
      <c r="BH1120" s="122" t="s">
        <v>642</v>
      </c>
      <c r="BI1120" s="38" t="s">
        <v>110</v>
      </c>
      <c r="BJ1120" s="88">
        <v>45803</v>
      </c>
      <c r="BK1120" s="87"/>
      <c r="BL1120" s="38" t="s">
        <v>114</v>
      </c>
      <c r="BM1120" s="123"/>
      <c r="BN1120" s="124" t="s">
        <v>201</v>
      </c>
      <c r="BO1120" s="87" t="s">
        <v>247</v>
      </c>
      <c r="BP1120" s="87"/>
      <c r="BQ1120" s="125"/>
      <c r="BR1120" s="126"/>
    </row>
    <row r="1121" spans="1:70" s="121" customFormat="1" ht="15" hidden="1" customHeight="1" x14ac:dyDescent="0.3">
      <c r="A1121" s="87"/>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
      <c r="A1194" s="87">
        <v>1210</v>
      </c>
      <c r="B1194" s="38" t="s">
        <v>249</v>
      </c>
      <c r="C1194" s="38" t="s">
        <v>250</v>
      </c>
      <c r="D1194" s="38" t="s">
        <v>251</v>
      </c>
      <c r="E1194" s="38" t="s">
        <v>252</v>
      </c>
      <c r="F1194" s="38" t="s">
        <v>253</v>
      </c>
      <c r="G1194" s="87" t="s">
        <v>254</v>
      </c>
      <c r="H1194" s="38" t="s">
        <v>253</v>
      </c>
      <c r="I1194" s="87">
        <v>226794</v>
      </c>
      <c r="J1194" s="38" t="s">
        <v>288</v>
      </c>
      <c r="K1194" s="87">
        <v>226794</v>
      </c>
      <c r="L1194" s="87" t="s">
        <v>255</v>
      </c>
      <c r="M1194" s="38" t="s">
        <v>256</v>
      </c>
      <c r="N1194" s="87">
        <v>536462</v>
      </c>
      <c r="O1194" s="87" t="s">
        <v>289</v>
      </c>
      <c r="P1194" s="87">
        <v>894465</v>
      </c>
      <c r="Q1194" s="38" t="s">
        <v>290</v>
      </c>
      <c r="R1194" s="38" t="s">
        <v>257</v>
      </c>
      <c r="S1194" s="87" t="s">
        <v>429</v>
      </c>
      <c r="T1194" s="87" t="s">
        <v>429</v>
      </c>
      <c r="U1194" s="87" t="s">
        <v>263</v>
      </c>
      <c r="V1194" s="87" t="s">
        <v>259</v>
      </c>
      <c r="W1194" s="87">
        <v>0</v>
      </c>
      <c r="X1194" s="38" t="s">
        <v>260</v>
      </c>
      <c r="Y1194" s="87">
        <v>354196564</v>
      </c>
      <c r="Z1194" s="38" t="s">
        <v>430</v>
      </c>
      <c r="AA1194" s="116" t="s">
        <v>424</v>
      </c>
      <c r="AB1194" s="87">
        <v>60000</v>
      </c>
      <c r="AC1194" s="87" t="s">
        <v>281</v>
      </c>
      <c r="AD1194" s="87">
        <v>24</v>
      </c>
      <c r="AE1194" s="87" t="s">
        <v>331</v>
      </c>
      <c r="AF1194" s="87" t="s">
        <v>541</v>
      </c>
      <c r="AG1194" s="87" t="s">
        <v>552</v>
      </c>
      <c r="AH1194" s="87" t="s">
        <v>547</v>
      </c>
      <c r="AI1194" s="116" t="s">
        <v>447</v>
      </c>
      <c r="AJ1194" s="87">
        <v>3200</v>
      </c>
      <c r="AK1194" s="87">
        <v>3200</v>
      </c>
      <c r="AL1194" s="116"/>
      <c r="AM1194" s="87">
        <v>0</v>
      </c>
      <c r="AN1194" s="120">
        <v>0</v>
      </c>
      <c r="AO1194" s="120">
        <v>0</v>
      </c>
      <c r="AP1194" s="120">
        <v>60000</v>
      </c>
      <c r="AQ1194" s="120">
        <v>18407</v>
      </c>
      <c r="AR1194" s="120">
        <v>78407</v>
      </c>
      <c r="AS1194" s="120">
        <v>35247.83</v>
      </c>
      <c r="AT1194" s="120">
        <v>15952.17</v>
      </c>
      <c r="AU1194" s="120">
        <v>51200</v>
      </c>
      <c r="AV1194" s="87">
        <v>16</v>
      </c>
      <c r="AW1194" s="87"/>
      <c r="AX1194" s="87"/>
      <c r="AY1194" s="87"/>
      <c r="AZ1194" s="87"/>
      <c r="BA1194" s="87"/>
      <c r="BB1194" s="87" t="s">
        <v>540</v>
      </c>
      <c r="BC1194" s="87" t="s">
        <v>145</v>
      </c>
      <c r="BD1194" s="87"/>
      <c r="BE1194" s="87">
        <v>0</v>
      </c>
      <c r="BF1194" s="38"/>
      <c r="BG1194" s="87"/>
      <c r="BH1194" s="122" t="s">
        <v>642</v>
      </c>
      <c r="BI1194" s="38" t="s">
        <v>110</v>
      </c>
      <c r="BJ1194" s="88">
        <v>45803</v>
      </c>
      <c r="BK1194" s="87"/>
      <c r="BL1194" s="38" t="s">
        <v>115</v>
      </c>
      <c r="BM1194" s="123"/>
      <c r="BN1194" s="124" t="s">
        <v>201</v>
      </c>
      <c r="BO1194" s="87" t="s">
        <v>247</v>
      </c>
      <c r="BP1194" s="87"/>
      <c r="BQ1194" s="125"/>
      <c r="BR1194" s="126"/>
    </row>
    <row r="1195" spans="1:70" s="121" customFormat="1" ht="15" hidden="1" customHeight="1" x14ac:dyDescent="0.3">
      <c r="A1195" s="87"/>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
      <c r="A1205" s="87">
        <v>1221</v>
      </c>
      <c r="B1205" s="38" t="s">
        <v>249</v>
      </c>
      <c r="C1205" s="38" t="s">
        <v>250</v>
      </c>
      <c r="D1205" s="38" t="s">
        <v>251</v>
      </c>
      <c r="E1205" s="38" t="s">
        <v>252</v>
      </c>
      <c r="F1205" s="38" t="s">
        <v>253</v>
      </c>
      <c r="G1205" s="87" t="s">
        <v>254</v>
      </c>
      <c r="H1205" s="38" t="s">
        <v>253</v>
      </c>
      <c r="I1205" s="87">
        <v>226790</v>
      </c>
      <c r="J1205" s="38" t="s">
        <v>303</v>
      </c>
      <c r="K1205" s="87">
        <v>226790</v>
      </c>
      <c r="L1205" s="87" t="s">
        <v>255</v>
      </c>
      <c r="M1205" s="38" t="s">
        <v>256</v>
      </c>
      <c r="N1205" s="87">
        <v>536461</v>
      </c>
      <c r="O1205" s="87" t="s">
        <v>304</v>
      </c>
      <c r="P1205" s="87">
        <v>894450</v>
      </c>
      <c r="Q1205" s="38" t="s">
        <v>417</v>
      </c>
      <c r="R1205" s="38" t="s">
        <v>257</v>
      </c>
      <c r="S1205" s="87" t="s">
        <v>431</v>
      </c>
      <c r="T1205" s="87" t="s">
        <v>431</v>
      </c>
      <c r="U1205" s="87" t="s">
        <v>263</v>
      </c>
      <c r="V1205" s="87" t="s">
        <v>259</v>
      </c>
      <c r="W1205" s="87">
        <v>0</v>
      </c>
      <c r="X1205" s="38" t="s">
        <v>260</v>
      </c>
      <c r="Y1205" s="87">
        <v>354196575</v>
      </c>
      <c r="Z1205" s="38" t="s">
        <v>270</v>
      </c>
      <c r="AA1205" s="116" t="s">
        <v>424</v>
      </c>
      <c r="AB1205" s="87">
        <v>52000</v>
      </c>
      <c r="AC1205" s="87" t="s">
        <v>261</v>
      </c>
      <c r="AD1205" s="87">
        <v>24</v>
      </c>
      <c r="AE1205" s="87" t="s">
        <v>331</v>
      </c>
      <c r="AF1205" s="87" t="s">
        <v>541</v>
      </c>
      <c r="AG1205" s="87" t="s">
        <v>574</v>
      </c>
      <c r="AH1205" s="87" t="s">
        <v>547</v>
      </c>
      <c r="AI1205" s="116" t="s">
        <v>456</v>
      </c>
      <c r="AJ1205" s="87">
        <v>2780</v>
      </c>
      <c r="AK1205" s="87">
        <v>2780</v>
      </c>
      <c r="AL1205" s="116" t="s">
        <v>568</v>
      </c>
      <c r="AM1205" s="87">
        <v>8171.36</v>
      </c>
      <c r="AN1205" s="120">
        <v>6048.64</v>
      </c>
      <c r="AO1205" s="120">
        <v>14220</v>
      </c>
      <c r="AP1205" s="120">
        <v>43828.639999999999</v>
      </c>
      <c r="AQ1205" s="120">
        <v>9447.36</v>
      </c>
      <c r="AR1205" s="120">
        <v>53276</v>
      </c>
      <c r="AS1205" s="120">
        <v>22934.17</v>
      </c>
      <c r="AT1205" s="120">
        <v>7325.83</v>
      </c>
      <c r="AU1205" s="120">
        <v>30260</v>
      </c>
      <c r="AV1205" s="87">
        <v>16</v>
      </c>
      <c r="AW1205" s="87"/>
      <c r="AX1205" s="87"/>
      <c r="AY1205" s="87"/>
      <c r="AZ1205" s="87"/>
      <c r="BA1205" s="87"/>
      <c r="BB1205" s="87" t="s">
        <v>540</v>
      </c>
      <c r="BC1205" s="87" t="s">
        <v>145</v>
      </c>
      <c r="BD1205" s="87"/>
      <c r="BE1205" s="87">
        <v>0</v>
      </c>
      <c r="BF1205" s="38"/>
      <c r="BG1205" s="87"/>
      <c r="BH1205" s="122" t="s">
        <v>642</v>
      </c>
      <c r="BI1205" s="38" t="s">
        <v>110</v>
      </c>
      <c r="BJ1205" s="88">
        <v>45804</v>
      </c>
      <c r="BK1205" s="87"/>
      <c r="BL1205" s="38" t="s">
        <v>115</v>
      </c>
      <c r="BM1205" s="123"/>
      <c r="BN1205" s="124" t="s">
        <v>201</v>
      </c>
      <c r="BO1205" s="87" t="s">
        <v>247</v>
      </c>
      <c r="BP1205" s="87"/>
      <c r="BQ1205" s="125"/>
      <c r="BR1205" s="126"/>
    </row>
    <row r="1206" spans="1:70" s="121" customFormat="1" ht="15" hidden="1" customHeight="1" x14ac:dyDescent="0.3">
      <c r="A1206" s="87"/>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
      <c r="A1207" s="87">
        <v>1223</v>
      </c>
      <c r="B1207" s="38" t="s">
        <v>249</v>
      </c>
      <c r="C1207" s="38" t="s">
        <v>250</v>
      </c>
      <c r="D1207" s="38" t="s">
        <v>251</v>
      </c>
      <c r="E1207" s="38" t="s">
        <v>252</v>
      </c>
      <c r="F1207" s="38" t="s">
        <v>253</v>
      </c>
      <c r="G1207" s="87" t="s">
        <v>254</v>
      </c>
      <c r="H1207" s="38" t="s">
        <v>253</v>
      </c>
      <c r="I1207" s="87">
        <v>226790</v>
      </c>
      <c r="J1207" s="38" t="s">
        <v>303</v>
      </c>
      <c r="K1207" s="87">
        <v>226790</v>
      </c>
      <c r="L1207" s="87" t="s">
        <v>255</v>
      </c>
      <c r="M1207" s="38" t="s">
        <v>256</v>
      </c>
      <c r="N1207" s="87">
        <v>536461</v>
      </c>
      <c r="O1207" s="87" t="s">
        <v>304</v>
      </c>
      <c r="P1207" s="87">
        <v>894448</v>
      </c>
      <c r="Q1207" s="38" t="s">
        <v>316</v>
      </c>
      <c r="R1207" s="38" t="s">
        <v>257</v>
      </c>
      <c r="S1207" s="87" t="s">
        <v>432</v>
      </c>
      <c r="T1207" s="87" t="s">
        <v>432</v>
      </c>
      <c r="U1207" s="87" t="s">
        <v>258</v>
      </c>
      <c r="V1207" s="87" t="s">
        <v>259</v>
      </c>
      <c r="W1207" s="87">
        <v>0</v>
      </c>
      <c r="X1207" s="38" t="s">
        <v>260</v>
      </c>
      <c r="Y1207" s="87">
        <v>354196577</v>
      </c>
      <c r="Z1207" s="38" t="s">
        <v>433</v>
      </c>
      <c r="AA1207" s="116" t="s">
        <v>423</v>
      </c>
      <c r="AB1207" s="87">
        <v>52000</v>
      </c>
      <c r="AC1207" s="87" t="s">
        <v>261</v>
      </c>
      <c r="AD1207" s="87">
        <v>24</v>
      </c>
      <c r="AE1207" s="87" t="s">
        <v>331</v>
      </c>
      <c r="AF1207" s="87" t="s">
        <v>541</v>
      </c>
      <c r="AG1207" s="87" t="s">
        <v>581</v>
      </c>
      <c r="AH1207" s="87" t="s">
        <v>547</v>
      </c>
      <c r="AI1207" s="116" t="s">
        <v>456</v>
      </c>
      <c r="AJ1207" s="87">
        <v>2780</v>
      </c>
      <c r="AK1207" s="87">
        <v>2780</v>
      </c>
      <c r="AL1207" s="116" t="s">
        <v>489</v>
      </c>
      <c r="AM1207" s="87">
        <v>1106.03</v>
      </c>
      <c r="AN1207" s="120">
        <v>1673.97</v>
      </c>
      <c r="AO1207" s="120">
        <v>2780</v>
      </c>
      <c r="AP1207" s="120">
        <v>50893.97</v>
      </c>
      <c r="AQ1207" s="120">
        <v>13994.03</v>
      </c>
      <c r="AR1207" s="120">
        <v>64888</v>
      </c>
      <c r="AS1207" s="120">
        <v>29854.06</v>
      </c>
      <c r="AT1207" s="120">
        <v>11845.94</v>
      </c>
      <c r="AU1207" s="120">
        <v>41700</v>
      </c>
      <c r="AV1207" s="87">
        <v>16</v>
      </c>
      <c r="AW1207" s="87"/>
      <c r="AX1207" s="87"/>
      <c r="AY1207" s="87"/>
      <c r="AZ1207" s="87"/>
      <c r="BA1207" s="87"/>
      <c r="BB1207" s="87" t="s">
        <v>540</v>
      </c>
      <c r="BC1207" s="87" t="s">
        <v>145</v>
      </c>
      <c r="BD1207" s="87"/>
      <c r="BE1207" s="87">
        <v>0</v>
      </c>
      <c r="BF1207" s="38"/>
      <c r="BG1207" s="87"/>
      <c r="BH1207" s="122" t="s">
        <v>642</v>
      </c>
      <c r="BI1207" s="38" t="s">
        <v>110</v>
      </c>
      <c r="BJ1207" s="88">
        <v>45804</v>
      </c>
      <c r="BK1207" s="87"/>
      <c r="BL1207" s="38" t="s">
        <v>115</v>
      </c>
      <c r="BM1207" s="123"/>
      <c r="BN1207" s="124" t="s">
        <v>201</v>
      </c>
      <c r="BO1207" s="87" t="s">
        <v>247</v>
      </c>
      <c r="BP1207" s="87"/>
      <c r="BQ1207" s="125"/>
      <c r="BR1207" s="126"/>
    </row>
    <row r="1208" spans="1:70" s="121" customFormat="1" ht="15" hidden="1" customHeight="1" x14ac:dyDescent="0.3">
      <c r="A1208" s="87"/>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
      <c r="A1237" s="87">
        <v>1253</v>
      </c>
      <c r="B1237" s="38" t="s">
        <v>249</v>
      </c>
      <c r="C1237" s="38" t="s">
        <v>250</v>
      </c>
      <c r="D1237" s="38" t="s">
        <v>251</v>
      </c>
      <c r="E1237" s="38" t="s">
        <v>252</v>
      </c>
      <c r="F1237" s="38" t="s">
        <v>253</v>
      </c>
      <c r="G1237" s="87" t="s">
        <v>254</v>
      </c>
      <c r="H1237" s="38" t="s">
        <v>253</v>
      </c>
      <c r="I1237" s="87">
        <v>185646</v>
      </c>
      <c r="J1237" s="38" t="s">
        <v>264</v>
      </c>
      <c r="K1237" s="87">
        <v>185646</v>
      </c>
      <c r="L1237" s="87" t="s">
        <v>255</v>
      </c>
      <c r="M1237" s="38" t="s">
        <v>256</v>
      </c>
      <c r="N1237" s="87">
        <v>317253</v>
      </c>
      <c r="O1237" s="87" t="s">
        <v>271</v>
      </c>
      <c r="P1237" s="87">
        <v>438882</v>
      </c>
      <c r="Q1237" s="38" t="s">
        <v>420</v>
      </c>
      <c r="R1237" s="38" t="s">
        <v>257</v>
      </c>
      <c r="S1237" s="87" t="s">
        <v>435</v>
      </c>
      <c r="T1237" s="87" t="s">
        <v>435</v>
      </c>
      <c r="U1237" s="87" t="s">
        <v>265</v>
      </c>
      <c r="V1237" s="87" t="s">
        <v>259</v>
      </c>
      <c r="W1237" s="87">
        <v>0</v>
      </c>
      <c r="X1237" s="38" t="s">
        <v>260</v>
      </c>
      <c r="Y1237" s="87">
        <v>354278542</v>
      </c>
      <c r="Z1237" s="38" t="s">
        <v>276</v>
      </c>
      <c r="AA1237" s="116" t="s">
        <v>408</v>
      </c>
      <c r="AB1237" s="87">
        <v>52000</v>
      </c>
      <c r="AC1237" s="87" t="s">
        <v>267</v>
      </c>
      <c r="AD1237" s="87">
        <v>24</v>
      </c>
      <c r="AE1237" s="87" t="s">
        <v>331</v>
      </c>
      <c r="AF1237" s="87" t="s">
        <v>538</v>
      </c>
      <c r="AG1237" s="87" t="s">
        <v>616</v>
      </c>
      <c r="AH1237" s="87" t="s">
        <v>539</v>
      </c>
      <c r="AI1237" s="116" t="s">
        <v>447</v>
      </c>
      <c r="AJ1237" s="87">
        <v>2780</v>
      </c>
      <c r="AK1237" s="87">
        <v>2780</v>
      </c>
      <c r="AL1237" s="116" t="s">
        <v>592</v>
      </c>
      <c r="AM1237" s="87">
        <v>31012.76</v>
      </c>
      <c r="AN1237" s="120">
        <v>13467.24</v>
      </c>
      <c r="AO1237" s="120">
        <v>44480</v>
      </c>
      <c r="AP1237" s="120">
        <v>20987.24</v>
      </c>
      <c r="AQ1237" s="120">
        <v>2038.76</v>
      </c>
      <c r="AR1237" s="120">
        <v>23026</v>
      </c>
      <c r="AS1237" s="120">
        <v>0</v>
      </c>
      <c r="AT1237" s="120">
        <v>0</v>
      </c>
      <c r="AU1237" s="120">
        <v>0</v>
      </c>
      <c r="AV1237" s="87">
        <v>16</v>
      </c>
      <c r="AW1237" s="87"/>
      <c r="AX1237" s="87"/>
      <c r="AY1237" s="87"/>
      <c r="AZ1237" s="87"/>
      <c r="BA1237" s="87"/>
      <c r="BB1237" s="87" t="s">
        <v>540</v>
      </c>
      <c r="BC1237" s="87" t="s">
        <v>145</v>
      </c>
      <c r="BD1237" s="87"/>
      <c r="BE1237" s="87">
        <v>0</v>
      </c>
      <c r="BF1237" s="38"/>
      <c r="BG1237" s="87"/>
      <c r="BH1237" s="122" t="s">
        <v>642</v>
      </c>
      <c r="BI1237" s="38" t="s">
        <v>110</v>
      </c>
      <c r="BJ1237" s="88">
        <v>45803</v>
      </c>
      <c r="BK1237" s="87"/>
      <c r="BL1237" s="38" t="s">
        <v>114</v>
      </c>
      <c r="BM1237" s="123"/>
      <c r="BN1237" s="124" t="s">
        <v>201</v>
      </c>
      <c r="BO1237" s="87" t="s">
        <v>247</v>
      </c>
      <c r="BP1237" s="87"/>
      <c r="BQ1237" s="125"/>
      <c r="BR1237" s="126"/>
    </row>
    <row r="1238" spans="1:70" s="121" customFormat="1" ht="15" hidden="1" customHeight="1" x14ac:dyDescent="0.3">
      <c r="A1238" s="87"/>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
      <c r="A1249" s="87">
        <v>1266</v>
      </c>
      <c r="B1249" s="38" t="s">
        <v>249</v>
      </c>
      <c r="C1249" s="38" t="s">
        <v>250</v>
      </c>
      <c r="D1249" s="38" t="s">
        <v>251</v>
      </c>
      <c r="E1249" s="38" t="s">
        <v>252</v>
      </c>
      <c r="F1249" s="38" t="s">
        <v>253</v>
      </c>
      <c r="G1249" s="87" t="s">
        <v>254</v>
      </c>
      <c r="H1249" s="38" t="s">
        <v>253</v>
      </c>
      <c r="I1249" s="87">
        <v>185646</v>
      </c>
      <c r="J1249" s="38" t="s">
        <v>264</v>
      </c>
      <c r="K1249" s="87">
        <v>185646</v>
      </c>
      <c r="L1249" s="87" t="s">
        <v>255</v>
      </c>
      <c r="M1249" s="38" t="s">
        <v>256</v>
      </c>
      <c r="N1249" s="87">
        <v>317253</v>
      </c>
      <c r="O1249" s="87" t="s">
        <v>271</v>
      </c>
      <c r="P1249" s="87">
        <v>438882</v>
      </c>
      <c r="Q1249" s="38" t="s">
        <v>420</v>
      </c>
      <c r="R1249" s="38" t="s">
        <v>257</v>
      </c>
      <c r="S1249" s="87" t="s">
        <v>436</v>
      </c>
      <c r="T1249" s="87" t="s">
        <v>436</v>
      </c>
      <c r="U1249" s="87" t="s">
        <v>258</v>
      </c>
      <c r="V1249" s="87" t="s">
        <v>259</v>
      </c>
      <c r="W1249" s="87">
        <v>541</v>
      </c>
      <c r="X1249" s="38" t="s">
        <v>260</v>
      </c>
      <c r="Y1249" s="87">
        <v>354363161</v>
      </c>
      <c r="Z1249" s="38" t="s">
        <v>437</v>
      </c>
      <c r="AA1249" s="116" t="s">
        <v>425</v>
      </c>
      <c r="AB1249" s="87">
        <v>42000</v>
      </c>
      <c r="AC1249" s="87" t="s">
        <v>267</v>
      </c>
      <c r="AD1249" s="87">
        <v>24</v>
      </c>
      <c r="AE1249" s="87" t="s">
        <v>262</v>
      </c>
      <c r="AF1249" s="87" t="s">
        <v>583</v>
      </c>
      <c r="AG1249" s="87" t="s">
        <v>618</v>
      </c>
      <c r="AH1249" s="87" t="s">
        <v>547</v>
      </c>
      <c r="AI1249" s="116" t="s">
        <v>447</v>
      </c>
      <c r="AJ1249" s="87">
        <v>2240</v>
      </c>
      <c r="AK1249" s="87">
        <v>2240</v>
      </c>
      <c r="AL1249" s="116" t="s">
        <v>590</v>
      </c>
      <c r="AM1249" s="87">
        <v>24986.77</v>
      </c>
      <c r="AN1249" s="120">
        <v>10853.23</v>
      </c>
      <c r="AO1249" s="120">
        <v>35840</v>
      </c>
      <c r="AP1249" s="120">
        <v>17013.23</v>
      </c>
      <c r="AQ1249" s="120">
        <v>1661.77</v>
      </c>
      <c r="AR1249" s="120">
        <v>18675</v>
      </c>
      <c r="AS1249" s="120">
        <v>0</v>
      </c>
      <c r="AT1249" s="120">
        <v>0</v>
      </c>
      <c r="AU1249" s="120">
        <v>0</v>
      </c>
      <c r="AV1249" s="87">
        <v>16</v>
      </c>
      <c r="AW1249" s="87"/>
      <c r="AX1249" s="87"/>
      <c r="AY1249" s="87"/>
      <c r="AZ1249" s="87"/>
      <c r="BA1249" s="87"/>
      <c r="BB1249" s="87" t="s">
        <v>540</v>
      </c>
      <c r="BC1249" s="87" t="s">
        <v>145</v>
      </c>
      <c r="BD1249" s="87"/>
      <c r="BE1249" s="87">
        <v>0</v>
      </c>
      <c r="BF1249" s="38"/>
      <c r="BG1249" s="87"/>
      <c r="BH1249" s="122" t="s">
        <v>642</v>
      </c>
      <c r="BI1249" s="38" t="s">
        <v>110</v>
      </c>
      <c r="BJ1249" s="88">
        <v>45803</v>
      </c>
      <c r="BK1249" s="87"/>
      <c r="BL1249" s="38" t="s">
        <v>115</v>
      </c>
      <c r="BM1249" s="123" t="s">
        <v>120</v>
      </c>
      <c r="BN1249" s="124" t="s">
        <v>201</v>
      </c>
      <c r="BO1249" s="87" t="s">
        <v>247</v>
      </c>
      <c r="BP1249" s="87"/>
      <c r="BQ1249" s="125"/>
      <c r="BR1249" s="126" t="s">
        <v>644</v>
      </c>
    </row>
    <row r="1250" spans="1:70" s="121" customFormat="1" ht="15" hidden="1" customHeight="1" x14ac:dyDescent="0.3">
      <c r="A1250" s="87"/>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
      <c r="A1261" s="87">
        <v>1278</v>
      </c>
      <c r="B1261" s="38" t="s">
        <v>249</v>
      </c>
      <c r="C1261" s="38" t="s">
        <v>250</v>
      </c>
      <c r="D1261" s="38" t="s">
        <v>251</v>
      </c>
      <c r="E1261" s="38" t="s">
        <v>252</v>
      </c>
      <c r="F1261" s="38" t="s">
        <v>253</v>
      </c>
      <c r="G1261" s="87" t="s">
        <v>254</v>
      </c>
      <c r="H1261" s="38" t="s">
        <v>253</v>
      </c>
      <c r="I1261" s="87">
        <v>185646</v>
      </c>
      <c r="J1261" s="38" t="s">
        <v>264</v>
      </c>
      <c r="K1261" s="87">
        <v>185646</v>
      </c>
      <c r="L1261" s="87" t="s">
        <v>255</v>
      </c>
      <c r="M1261" s="38" t="s">
        <v>256</v>
      </c>
      <c r="N1261" s="87">
        <v>374526</v>
      </c>
      <c r="O1261" s="87" t="s">
        <v>356</v>
      </c>
      <c r="P1261" s="87">
        <v>546671</v>
      </c>
      <c r="Q1261" s="38" t="s">
        <v>357</v>
      </c>
      <c r="R1261" s="38" t="s">
        <v>257</v>
      </c>
      <c r="S1261" s="87" t="s">
        <v>438</v>
      </c>
      <c r="T1261" s="87" t="s">
        <v>438</v>
      </c>
      <c r="U1261" s="87" t="s">
        <v>275</v>
      </c>
      <c r="V1261" s="87" t="s">
        <v>259</v>
      </c>
      <c r="W1261" s="87">
        <v>0</v>
      </c>
      <c r="X1261" s="38" t="s">
        <v>260</v>
      </c>
      <c r="Y1261" s="87">
        <v>354413428</v>
      </c>
      <c r="Z1261" s="38" t="s">
        <v>352</v>
      </c>
      <c r="AA1261" s="116" t="s">
        <v>428</v>
      </c>
      <c r="AB1261" s="87">
        <v>52000</v>
      </c>
      <c r="AC1261" s="87" t="s">
        <v>268</v>
      </c>
      <c r="AD1261" s="87">
        <v>24</v>
      </c>
      <c r="AE1261" s="87" t="s">
        <v>331</v>
      </c>
      <c r="AF1261" s="87" t="s">
        <v>541</v>
      </c>
      <c r="AG1261" s="87" t="s">
        <v>554</v>
      </c>
      <c r="AH1261" s="87" t="s">
        <v>547</v>
      </c>
      <c r="AI1261" s="116" t="s">
        <v>447</v>
      </c>
      <c r="AJ1261" s="87">
        <v>2780</v>
      </c>
      <c r="AK1261" s="87">
        <v>2780</v>
      </c>
      <c r="AL1261" s="116" t="s">
        <v>591</v>
      </c>
      <c r="AM1261" s="87">
        <v>31206.67</v>
      </c>
      <c r="AN1261" s="120">
        <v>13273.33</v>
      </c>
      <c r="AO1261" s="120">
        <v>44480</v>
      </c>
      <c r="AP1261" s="120">
        <v>20793.330000000002</v>
      </c>
      <c r="AQ1261" s="120">
        <v>2003.67</v>
      </c>
      <c r="AR1261" s="120">
        <v>22797</v>
      </c>
      <c r="AS1261" s="120">
        <v>0</v>
      </c>
      <c r="AT1261" s="120">
        <v>0</v>
      </c>
      <c r="AU1261" s="120">
        <v>0</v>
      </c>
      <c r="AV1261" s="87">
        <v>16</v>
      </c>
      <c r="AW1261" s="87"/>
      <c r="AX1261" s="87"/>
      <c r="AY1261" s="87"/>
      <c r="AZ1261" s="87"/>
      <c r="BA1261" s="87"/>
      <c r="BB1261" s="87" t="s">
        <v>540</v>
      </c>
      <c r="BC1261" s="87" t="s">
        <v>145</v>
      </c>
      <c r="BD1261" s="87"/>
      <c r="BE1261" s="87">
        <v>0</v>
      </c>
      <c r="BF1261" s="38"/>
      <c r="BG1261" s="87"/>
      <c r="BH1261" s="122" t="s">
        <v>642</v>
      </c>
      <c r="BI1261" s="38" t="s">
        <v>110</v>
      </c>
      <c r="BJ1261" s="88">
        <v>45804</v>
      </c>
      <c r="BK1261" s="87"/>
      <c r="BL1261" s="38" t="s">
        <v>115</v>
      </c>
      <c r="BM1261" s="123"/>
      <c r="BN1261" s="124" t="s">
        <v>201</v>
      </c>
      <c r="BO1261" s="87" t="s">
        <v>247</v>
      </c>
      <c r="BP1261" s="87"/>
      <c r="BQ1261" s="125"/>
      <c r="BR1261" s="126"/>
    </row>
    <row r="1262" spans="1:70" s="121" customFormat="1" ht="15" hidden="1" customHeight="1" x14ac:dyDescent="0.3">
      <c r="A1262" s="87"/>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
      <c r="A1273" s="87">
        <v>1290</v>
      </c>
      <c r="B1273" s="38" t="s">
        <v>249</v>
      </c>
      <c r="C1273" s="38" t="s">
        <v>250</v>
      </c>
      <c r="D1273" s="38" t="s">
        <v>251</v>
      </c>
      <c r="E1273" s="38" t="s">
        <v>252</v>
      </c>
      <c r="F1273" s="38" t="s">
        <v>253</v>
      </c>
      <c r="G1273" s="87" t="s">
        <v>254</v>
      </c>
      <c r="H1273" s="38" t="s">
        <v>253</v>
      </c>
      <c r="I1273" s="87">
        <v>185646</v>
      </c>
      <c r="J1273" s="38" t="s">
        <v>264</v>
      </c>
      <c r="K1273" s="87">
        <v>185646</v>
      </c>
      <c r="L1273" s="87" t="s">
        <v>255</v>
      </c>
      <c r="M1273" s="38" t="s">
        <v>256</v>
      </c>
      <c r="N1273" s="87">
        <v>374526</v>
      </c>
      <c r="O1273" s="87" t="s">
        <v>356</v>
      </c>
      <c r="P1273" s="87">
        <v>546671</v>
      </c>
      <c r="Q1273" s="38" t="s">
        <v>357</v>
      </c>
      <c r="R1273" s="38" t="s">
        <v>257</v>
      </c>
      <c r="S1273" s="87" t="s">
        <v>440</v>
      </c>
      <c r="T1273" s="87" t="s">
        <v>440</v>
      </c>
      <c r="U1273" s="87" t="s">
        <v>258</v>
      </c>
      <c r="V1273" s="87" t="s">
        <v>259</v>
      </c>
      <c r="W1273" s="87">
        <v>0</v>
      </c>
      <c r="X1273" s="38" t="s">
        <v>260</v>
      </c>
      <c r="Y1273" s="87">
        <v>354452337</v>
      </c>
      <c r="Z1273" s="38" t="s">
        <v>441</v>
      </c>
      <c r="AA1273" s="116" t="s">
        <v>439</v>
      </c>
      <c r="AB1273" s="87">
        <v>42000</v>
      </c>
      <c r="AC1273" s="87" t="s">
        <v>268</v>
      </c>
      <c r="AD1273" s="87">
        <v>24</v>
      </c>
      <c r="AE1273" s="87" t="s">
        <v>262</v>
      </c>
      <c r="AF1273" s="87" t="s">
        <v>583</v>
      </c>
      <c r="AG1273" s="87" t="s">
        <v>619</v>
      </c>
      <c r="AH1273" s="87" t="s">
        <v>547</v>
      </c>
      <c r="AI1273" s="116" t="s">
        <v>447</v>
      </c>
      <c r="AJ1273" s="87">
        <v>2240</v>
      </c>
      <c r="AK1273" s="87">
        <v>2240</v>
      </c>
      <c r="AL1273" s="116" t="s">
        <v>591</v>
      </c>
      <c r="AM1273" s="87">
        <v>23503.439999999999</v>
      </c>
      <c r="AN1273" s="120">
        <v>10106.56</v>
      </c>
      <c r="AO1273" s="120">
        <v>33610</v>
      </c>
      <c r="AP1273" s="120">
        <v>18496.560000000001</v>
      </c>
      <c r="AQ1273" s="120">
        <v>2038.44</v>
      </c>
      <c r="AR1273" s="120">
        <v>20535</v>
      </c>
      <c r="AS1273" s="120">
        <v>1796.59</v>
      </c>
      <c r="AT1273" s="120">
        <v>433.41</v>
      </c>
      <c r="AU1273" s="120">
        <v>2230</v>
      </c>
      <c r="AV1273" s="87">
        <v>16</v>
      </c>
      <c r="AW1273" s="87"/>
      <c r="AX1273" s="87"/>
      <c r="AY1273" s="87"/>
      <c r="AZ1273" s="87"/>
      <c r="BA1273" s="87"/>
      <c r="BB1273" s="87" t="s">
        <v>540</v>
      </c>
      <c r="BC1273" s="87" t="s">
        <v>145</v>
      </c>
      <c r="BD1273" s="87"/>
      <c r="BE1273" s="87">
        <v>0</v>
      </c>
      <c r="BF1273" s="38"/>
      <c r="BG1273" s="87"/>
      <c r="BH1273" s="122" t="s">
        <v>642</v>
      </c>
      <c r="BI1273" s="38" t="s">
        <v>110</v>
      </c>
      <c r="BJ1273" s="88">
        <v>45804</v>
      </c>
      <c r="BK1273" s="87"/>
      <c r="BL1273" s="38" t="s">
        <v>115</v>
      </c>
      <c r="BM1273" s="123"/>
      <c r="BN1273" s="124" t="s">
        <v>201</v>
      </c>
      <c r="BO1273" s="87" t="s">
        <v>247</v>
      </c>
      <c r="BP1273" s="87"/>
      <c r="BQ1273" s="125"/>
      <c r="BR1273" s="126"/>
    </row>
    <row r="1274" spans="1:70" s="121" customFormat="1" ht="15" hidden="1" customHeight="1" x14ac:dyDescent="0.3">
      <c r="A1274" s="87"/>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
      <c r="A1288" s="87">
        <v>1305</v>
      </c>
      <c r="B1288" s="38" t="s">
        <v>249</v>
      </c>
      <c r="C1288" s="38" t="s">
        <v>250</v>
      </c>
      <c r="D1288" s="38" t="s">
        <v>251</v>
      </c>
      <c r="E1288" s="38" t="s">
        <v>252</v>
      </c>
      <c r="F1288" s="38" t="s">
        <v>253</v>
      </c>
      <c r="G1288" s="87" t="s">
        <v>254</v>
      </c>
      <c r="H1288" s="38" t="s">
        <v>253</v>
      </c>
      <c r="I1288" s="87">
        <v>226794</v>
      </c>
      <c r="J1288" s="38" t="s">
        <v>288</v>
      </c>
      <c r="K1288" s="87">
        <v>226794</v>
      </c>
      <c r="L1288" s="87" t="s">
        <v>255</v>
      </c>
      <c r="M1288" s="38" t="s">
        <v>256</v>
      </c>
      <c r="N1288" s="87">
        <v>536462</v>
      </c>
      <c r="O1288" s="87" t="s">
        <v>289</v>
      </c>
      <c r="P1288" s="87">
        <v>894464</v>
      </c>
      <c r="Q1288" s="38" t="s">
        <v>339</v>
      </c>
      <c r="R1288" s="38" t="s">
        <v>257</v>
      </c>
      <c r="S1288" s="87" t="s">
        <v>442</v>
      </c>
      <c r="T1288" s="87" t="s">
        <v>442</v>
      </c>
      <c r="U1288" s="87" t="s">
        <v>258</v>
      </c>
      <c r="V1288" s="87" t="s">
        <v>259</v>
      </c>
      <c r="W1288" s="87">
        <v>541</v>
      </c>
      <c r="X1288" s="38" t="s">
        <v>260</v>
      </c>
      <c r="Y1288" s="87">
        <v>354499504</v>
      </c>
      <c r="Z1288" s="38" t="s">
        <v>273</v>
      </c>
      <c r="AA1288" s="116" t="s">
        <v>427</v>
      </c>
      <c r="AB1288" s="87">
        <v>42000</v>
      </c>
      <c r="AC1288" s="87" t="s">
        <v>281</v>
      </c>
      <c r="AD1288" s="87">
        <v>24</v>
      </c>
      <c r="AE1288" s="87" t="s">
        <v>262</v>
      </c>
      <c r="AF1288" s="87" t="s">
        <v>583</v>
      </c>
      <c r="AG1288" s="87" t="s">
        <v>620</v>
      </c>
      <c r="AH1288" s="87" t="s">
        <v>547</v>
      </c>
      <c r="AI1288" s="116" t="s">
        <v>447</v>
      </c>
      <c r="AJ1288" s="87">
        <v>2240</v>
      </c>
      <c r="AK1288" s="87">
        <v>2240</v>
      </c>
      <c r="AL1288" s="116" t="s">
        <v>482</v>
      </c>
      <c r="AM1288" s="87">
        <v>5631.19</v>
      </c>
      <c r="AN1288" s="120">
        <v>3338.81</v>
      </c>
      <c r="AO1288" s="120">
        <v>8970</v>
      </c>
      <c r="AP1288" s="120">
        <v>36368.81</v>
      </c>
      <c r="AQ1288" s="120">
        <v>8621.19</v>
      </c>
      <c r="AR1288" s="120">
        <v>44990</v>
      </c>
      <c r="AS1288" s="120">
        <v>19825.48</v>
      </c>
      <c r="AT1288" s="120">
        <v>7044.52</v>
      </c>
      <c r="AU1288" s="120">
        <v>26870</v>
      </c>
      <c r="AV1288" s="87">
        <v>16</v>
      </c>
      <c r="AW1288" s="87"/>
      <c r="AX1288" s="87"/>
      <c r="AY1288" s="87"/>
      <c r="AZ1288" s="87"/>
      <c r="BA1288" s="87"/>
      <c r="BB1288" s="87" t="s">
        <v>540</v>
      </c>
      <c r="BC1288" s="87" t="s">
        <v>145</v>
      </c>
      <c r="BD1288" s="87"/>
      <c r="BE1288" s="87">
        <v>0</v>
      </c>
      <c r="BF1288" s="38"/>
      <c r="BG1288" s="87"/>
      <c r="BH1288" s="122" t="s">
        <v>642</v>
      </c>
      <c r="BI1288" s="38" t="s">
        <v>110</v>
      </c>
      <c r="BJ1288" s="88">
        <v>45803</v>
      </c>
      <c r="BK1288" s="87"/>
      <c r="BL1288" s="38" t="s">
        <v>115</v>
      </c>
      <c r="BM1288" s="123"/>
      <c r="BN1288" s="124" t="s">
        <v>201</v>
      </c>
      <c r="BO1288" s="87" t="s">
        <v>247</v>
      </c>
      <c r="BP1288" s="87"/>
      <c r="BQ1288" s="125"/>
      <c r="BR1288" s="126"/>
    </row>
    <row r="1289" spans="1:70" s="121" customFormat="1" ht="15" hidden="1" customHeight="1" x14ac:dyDescent="0.3">
      <c r="A1289" s="87"/>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
      <c r="A1314" s="87">
        <v>1331</v>
      </c>
      <c r="B1314" s="38" t="s">
        <v>249</v>
      </c>
      <c r="C1314" s="38" t="s">
        <v>250</v>
      </c>
      <c r="D1314" s="38" t="s">
        <v>251</v>
      </c>
      <c r="E1314" s="38" t="s">
        <v>252</v>
      </c>
      <c r="F1314" s="38" t="s">
        <v>253</v>
      </c>
      <c r="G1314" s="87" t="s">
        <v>254</v>
      </c>
      <c r="H1314" s="38" t="s">
        <v>253</v>
      </c>
      <c r="I1314" s="87">
        <v>185646</v>
      </c>
      <c r="J1314" s="38" t="s">
        <v>264</v>
      </c>
      <c r="K1314" s="87">
        <v>185646</v>
      </c>
      <c r="L1314" s="87" t="s">
        <v>255</v>
      </c>
      <c r="M1314" s="38" t="s">
        <v>256</v>
      </c>
      <c r="N1314" s="87">
        <v>317253</v>
      </c>
      <c r="O1314" s="87" t="s">
        <v>271</v>
      </c>
      <c r="P1314" s="87">
        <v>438882</v>
      </c>
      <c r="Q1314" s="38" t="s">
        <v>420</v>
      </c>
      <c r="R1314" s="38" t="s">
        <v>257</v>
      </c>
      <c r="S1314" s="87" t="s">
        <v>443</v>
      </c>
      <c r="T1314" s="87" t="s">
        <v>443</v>
      </c>
      <c r="U1314" s="87" t="s">
        <v>258</v>
      </c>
      <c r="V1314" s="87" t="s">
        <v>259</v>
      </c>
      <c r="W1314" s="87">
        <v>541</v>
      </c>
      <c r="X1314" s="38" t="s">
        <v>260</v>
      </c>
      <c r="Y1314" s="87">
        <v>354615395</v>
      </c>
      <c r="Z1314" s="38" t="s">
        <v>444</v>
      </c>
      <c r="AA1314" s="116" t="s">
        <v>426</v>
      </c>
      <c r="AB1314" s="87">
        <v>21000</v>
      </c>
      <c r="AC1314" s="87" t="s">
        <v>267</v>
      </c>
      <c r="AD1314" s="87">
        <v>18</v>
      </c>
      <c r="AE1314" s="87" t="s">
        <v>331</v>
      </c>
      <c r="AF1314" s="87" t="s">
        <v>538</v>
      </c>
      <c r="AG1314" s="87" t="s">
        <v>616</v>
      </c>
      <c r="AH1314" s="87" t="s">
        <v>539</v>
      </c>
      <c r="AI1314" s="116" t="s">
        <v>447</v>
      </c>
      <c r="AJ1314" s="87">
        <v>1410</v>
      </c>
      <c r="AK1314" s="87">
        <v>1410</v>
      </c>
      <c r="AL1314" s="116" t="s">
        <v>592</v>
      </c>
      <c r="AM1314" s="87">
        <v>18254.34</v>
      </c>
      <c r="AN1314" s="120">
        <v>4305.66</v>
      </c>
      <c r="AO1314" s="120">
        <v>22560</v>
      </c>
      <c r="AP1314" s="120">
        <v>2745.66</v>
      </c>
      <c r="AQ1314" s="120">
        <v>79.34</v>
      </c>
      <c r="AR1314" s="120">
        <v>2825</v>
      </c>
      <c r="AS1314" s="120">
        <v>0</v>
      </c>
      <c r="AT1314" s="120">
        <v>0</v>
      </c>
      <c r="AU1314" s="120">
        <v>0</v>
      </c>
      <c r="AV1314" s="87">
        <v>16</v>
      </c>
      <c r="AW1314" s="87"/>
      <c r="AX1314" s="87"/>
      <c r="AY1314" s="87"/>
      <c r="AZ1314" s="87"/>
      <c r="BA1314" s="87"/>
      <c r="BB1314" s="87" t="s">
        <v>540</v>
      </c>
      <c r="BC1314" s="87" t="s">
        <v>145</v>
      </c>
      <c r="BD1314" s="87"/>
      <c r="BE1314" s="87">
        <v>0</v>
      </c>
      <c r="BF1314" s="38"/>
      <c r="BG1314" s="87"/>
      <c r="BH1314" s="122" t="s">
        <v>642</v>
      </c>
      <c r="BI1314" s="38" t="s">
        <v>110</v>
      </c>
      <c r="BJ1314" s="88">
        <v>45803</v>
      </c>
      <c r="BK1314" s="87"/>
      <c r="BL1314" s="38" t="s">
        <v>114</v>
      </c>
      <c r="BM1314" s="123"/>
      <c r="BN1314" s="124" t="s">
        <v>201</v>
      </c>
      <c r="BO1314" s="87" t="s">
        <v>247</v>
      </c>
      <c r="BP1314" s="87"/>
      <c r="BQ1314" s="125"/>
      <c r="BR1314" s="126"/>
    </row>
    <row r="1315" spans="1:70" s="121" customFormat="1" ht="15" hidden="1" customHeight="1" x14ac:dyDescent="0.3">
      <c r="A1315" s="87"/>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
      <c r="A1365" s="87">
        <v>1383</v>
      </c>
      <c r="B1365" s="38" t="s">
        <v>249</v>
      </c>
      <c r="C1365" s="38" t="s">
        <v>250</v>
      </c>
      <c r="D1365" s="38" t="s">
        <v>251</v>
      </c>
      <c r="E1365" s="38" t="s">
        <v>252</v>
      </c>
      <c r="F1365" s="38" t="s">
        <v>253</v>
      </c>
      <c r="G1365" s="87" t="s">
        <v>254</v>
      </c>
      <c r="H1365" s="38" t="s">
        <v>253</v>
      </c>
      <c r="I1365" s="87">
        <v>185646</v>
      </c>
      <c r="J1365" s="38" t="s">
        <v>264</v>
      </c>
      <c r="K1365" s="87">
        <v>185646</v>
      </c>
      <c r="L1365" s="87" t="s">
        <v>255</v>
      </c>
      <c r="M1365" s="38" t="s">
        <v>256</v>
      </c>
      <c r="N1365" s="87">
        <v>317253</v>
      </c>
      <c r="O1365" s="87" t="s">
        <v>271</v>
      </c>
      <c r="P1365" s="87">
        <v>438882</v>
      </c>
      <c r="Q1365" s="38" t="s">
        <v>420</v>
      </c>
      <c r="R1365" s="38" t="s">
        <v>257</v>
      </c>
      <c r="S1365" s="87" t="s">
        <v>448</v>
      </c>
      <c r="T1365" s="87" t="s">
        <v>448</v>
      </c>
      <c r="U1365" s="87" t="s">
        <v>275</v>
      </c>
      <c r="V1365" s="87" t="s">
        <v>259</v>
      </c>
      <c r="W1365" s="87">
        <v>0</v>
      </c>
      <c r="X1365" s="38" t="s">
        <v>260</v>
      </c>
      <c r="Y1365" s="87">
        <v>354776493</v>
      </c>
      <c r="Z1365" s="38" t="s">
        <v>449</v>
      </c>
      <c r="AA1365" s="116" t="s">
        <v>450</v>
      </c>
      <c r="AB1365" s="87">
        <v>52000</v>
      </c>
      <c r="AC1365" s="87" t="s">
        <v>267</v>
      </c>
      <c r="AD1365" s="87">
        <v>24</v>
      </c>
      <c r="AE1365" s="87" t="s">
        <v>331</v>
      </c>
      <c r="AF1365" s="87" t="s">
        <v>541</v>
      </c>
      <c r="AG1365" s="87" t="s">
        <v>542</v>
      </c>
      <c r="AH1365" s="87" t="s">
        <v>539</v>
      </c>
      <c r="AI1365" s="116" t="s">
        <v>617</v>
      </c>
      <c r="AJ1365" s="87">
        <v>2780</v>
      </c>
      <c r="AK1365" s="87">
        <v>2780</v>
      </c>
      <c r="AL1365" s="116" t="s">
        <v>544</v>
      </c>
      <c r="AM1365" s="87">
        <v>2764.78</v>
      </c>
      <c r="AN1365" s="120">
        <v>2795.22</v>
      </c>
      <c r="AO1365" s="120">
        <v>5560</v>
      </c>
      <c r="AP1365" s="120">
        <v>49235.22</v>
      </c>
      <c r="AQ1365" s="120">
        <v>12899.78</v>
      </c>
      <c r="AR1365" s="120">
        <v>62135</v>
      </c>
      <c r="AS1365" s="120">
        <v>25793.66</v>
      </c>
      <c r="AT1365" s="120">
        <v>10346.34</v>
      </c>
      <c r="AU1365" s="120">
        <v>36140</v>
      </c>
      <c r="AV1365" s="87">
        <v>15</v>
      </c>
      <c r="AW1365" s="87"/>
      <c r="AX1365" s="87"/>
      <c r="AY1365" s="87"/>
      <c r="AZ1365" s="87"/>
      <c r="BA1365" s="87"/>
      <c r="BB1365" s="87" t="s">
        <v>540</v>
      </c>
      <c r="BC1365" s="87" t="s">
        <v>145</v>
      </c>
      <c r="BD1365" s="87"/>
      <c r="BE1365" s="87">
        <v>0</v>
      </c>
      <c r="BF1365" s="38"/>
      <c r="BG1365" s="87"/>
      <c r="BH1365" s="122" t="s">
        <v>642</v>
      </c>
      <c r="BI1365" s="38" t="s">
        <v>110</v>
      </c>
      <c r="BJ1365" s="88">
        <v>45803</v>
      </c>
      <c r="BK1365" s="87"/>
      <c r="BL1365" s="38" t="s">
        <v>114</v>
      </c>
      <c r="BM1365" s="123"/>
      <c r="BN1365" s="124" t="s">
        <v>201</v>
      </c>
      <c r="BO1365" s="87" t="s">
        <v>247</v>
      </c>
      <c r="BP1365" s="87"/>
      <c r="BQ1365" s="125"/>
      <c r="BR1365" s="126"/>
    </row>
    <row r="1366" spans="1:70" s="121" customFormat="1" ht="15" hidden="1" customHeight="1" x14ac:dyDescent="0.3">
      <c r="A1366" s="87"/>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
      <c r="A1410" s="87">
        <v>1428</v>
      </c>
      <c r="B1410" s="38" t="s">
        <v>249</v>
      </c>
      <c r="C1410" s="38" t="s">
        <v>250</v>
      </c>
      <c r="D1410" s="38" t="s">
        <v>251</v>
      </c>
      <c r="E1410" s="38" t="s">
        <v>252</v>
      </c>
      <c r="F1410" s="38" t="s">
        <v>253</v>
      </c>
      <c r="G1410" s="87" t="s">
        <v>254</v>
      </c>
      <c r="H1410" s="38" t="s">
        <v>253</v>
      </c>
      <c r="I1410" s="87">
        <v>226794</v>
      </c>
      <c r="J1410" s="38" t="s">
        <v>288</v>
      </c>
      <c r="K1410" s="87">
        <v>226794</v>
      </c>
      <c r="L1410" s="87" t="s">
        <v>255</v>
      </c>
      <c r="M1410" s="38" t="s">
        <v>256</v>
      </c>
      <c r="N1410" s="87">
        <v>536462</v>
      </c>
      <c r="O1410" s="87" t="s">
        <v>289</v>
      </c>
      <c r="P1410" s="87">
        <v>894464</v>
      </c>
      <c r="Q1410" s="38" t="s">
        <v>339</v>
      </c>
      <c r="R1410" s="38" t="s">
        <v>257</v>
      </c>
      <c r="S1410" s="87" t="s">
        <v>453</v>
      </c>
      <c r="T1410" s="87" t="s">
        <v>453</v>
      </c>
      <c r="U1410" s="87" t="s">
        <v>275</v>
      </c>
      <c r="V1410" s="87" t="s">
        <v>259</v>
      </c>
      <c r="W1410" s="87">
        <v>0</v>
      </c>
      <c r="X1410" s="38" t="s">
        <v>260</v>
      </c>
      <c r="Y1410" s="87">
        <v>354776543</v>
      </c>
      <c r="Z1410" s="38" t="s">
        <v>454</v>
      </c>
      <c r="AA1410" s="116" t="s">
        <v>455</v>
      </c>
      <c r="AB1410" s="87">
        <v>31000</v>
      </c>
      <c r="AC1410" s="87" t="s">
        <v>281</v>
      </c>
      <c r="AD1410" s="87">
        <v>24</v>
      </c>
      <c r="AE1410" s="87" t="s">
        <v>331</v>
      </c>
      <c r="AF1410" s="87" t="s">
        <v>541</v>
      </c>
      <c r="AG1410" s="87" t="s">
        <v>580</v>
      </c>
      <c r="AH1410" s="87" t="s">
        <v>547</v>
      </c>
      <c r="AI1410" s="116" t="s">
        <v>623</v>
      </c>
      <c r="AJ1410" s="87">
        <v>1650</v>
      </c>
      <c r="AK1410" s="87">
        <v>1650</v>
      </c>
      <c r="AL1410" s="116"/>
      <c r="AM1410" s="87">
        <v>0</v>
      </c>
      <c r="AN1410" s="120">
        <v>0</v>
      </c>
      <c r="AO1410" s="120">
        <v>0</v>
      </c>
      <c r="AP1410" s="120">
        <v>31000</v>
      </c>
      <c r="AQ1410" s="120">
        <v>9395</v>
      </c>
      <c r="AR1410" s="120">
        <v>40395</v>
      </c>
      <c r="AS1410" s="120">
        <v>14265.77</v>
      </c>
      <c r="AT1410" s="120">
        <v>7184.23</v>
      </c>
      <c r="AU1410" s="120">
        <v>21450</v>
      </c>
      <c r="AV1410" s="87">
        <v>13</v>
      </c>
      <c r="AW1410" s="87"/>
      <c r="AX1410" s="87"/>
      <c r="AY1410" s="87"/>
      <c r="AZ1410" s="87"/>
      <c r="BA1410" s="87"/>
      <c r="BB1410" s="87" t="s">
        <v>540</v>
      </c>
      <c r="BC1410" s="87" t="s">
        <v>145</v>
      </c>
      <c r="BD1410" s="87"/>
      <c r="BE1410" s="87">
        <v>0</v>
      </c>
      <c r="BF1410" s="38"/>
      <c r="BG1410" s="87"/>
      <c r="BH1410" s="122" t="s">
        <v>642</v>
      </c>
      <c r="BI1410" s="38" t="s">
        <v>110</v>
      </c>
      <c r="BJ1410" s="88">
        <v>45803</v>
      </c>
      <c r="BK1410" s="87"/>
      <c r="BL1410" s="38" t="s">
        <v>115</v>
      </c>
      <c r="BM1410" s="123"/>
      <c r="BN1410" s="124" t="s">
        <v>201</v>
      </c>
      <c r="BO1410" s="87" t="s">
        <v>247</v>
      </c>
      <c r="BP1410" s="87"/>
      <c r="BQ1410" s="125"/>
      <c r="BR1410" s="126"/>
    </row>
    <row r="1411" spans="1:70" s="121" customFormat="1" ht="15" hidden="1" customHeight="1" x14ac:dyDescent="0.3">
      <c r="A1411" s="87"/>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
      <c r="A1509" s="87">
        <v>1529</v>
      </c>
      <c r="B1509" s="38" t="s">
        <v>249</v>
      </c>
      <c r="C1509" s="38" t="s">
        <v>250</v>
      </c>
      <c r="D1509" s="38" t="s">
        <v>251</v>
      </c>
      <c r="E1509" s="38" t="s">
        <v>252</v>
      </c>
      <c r="F1509" s="38" t="s">
        <v>253</v>
      </c>
      <c r="G1509" s="87" t="s">
        <v>254</v>
      </c>
      <c r="H1509" s="38" t="s">
        <v>253</v>
      </c>
      <c r="I1509" s="87">
        <v>226794</v>
      </c>
      <c r="J1509" s="38" t="s">
        <v>288</v>
      </c>
      <c r="K1509" s="87">
        <v>226794</v>
      </c>
      <c r="L1509" s="87" t="s">
        <v>255</v>
      </c>
      <c r="M1509" s="38" t="s">
        <v>256</v>
      </c>
      <c r="N1509" s="87">
        <v>536462</v>
      </c>
      <c r="O1509" s="87" t="s">
        <v>289</v>
      </c>
      <c r="P1509" s="87">
        <v>894465</v>
      </c>
      <c r="Q1509" s="38" t="s">
        <v>290</v>
      </c>
      <c r="R1509" s="38" t="s">
        <v>257</v>
      </c>
      <c r="S1509" s="87" t="s">
        <v>458</v>
      </c>
      <c r="T1509" s="87" t="s">
        <v>458</v>
      </c>
      <c r="U1509" s="87" t="s">
        <v>275</v>
      </c>
      <c r="V1509" s="87" t="s">
        <v>259</v>
      </c>
      <c r="W1509" s="87">
        <v>0</v>
      </c>
      <c r="X1509" s="38" t="s">
        <v>260</v>
      </c>
      <c r="Y1509" s="87">
        <v>355180565</v>
      </c>
      <c r="Z1509" s="38" t="s">
        <v>269</v>
      </c>
      <c r="AA1509" s="116" t="s">
        <v>457</v>
      </c>
      <c r="AB1509" s="87">
        <v>60000</v>
      </c>
      <c r="AC1509" s="87" t="s">
        <v>281</v>
      </c>
      <c r="AD1509" s="87">
        <v>24</v>
      </c>
      <c r="AE1509" s="87" t="s">
        <v>331</v>
      </c>
      <c r="AF1509" s="87" t="s">
        <v>541</v>
      </c>
      <c r="AG1509" s="87" t="s">
        <v>550</v>
      </c>
      <c r="AH1509" s="87" t="s">
        <v>547</v>
      </c>
      <c r="AI1509" s="116" t="s">
        <v>617</v>
      </c>
      <c r="AJ1509" s="87">
        <v>3200</v>
      </c>
      <c r="AK1509" s="87">
        <v>3200</v>
      </c>
      <c r="AL1509" s="116" t="s">
        <v>543</v>
      </c>
      <c r="AM1509" s="87">
        <v>3928.52</v>
      </c>
      <c r="AN1509" s="120">
        <v>2471.48</v>
      </c>
      <c r="AO1509" s="120">
        <v>6400</v>
      </c>
      <c r="AP1509" s="120">
        <v>56071.48</v>
      </c>
      <c r="AQ1509" s="120">
        <v>14500.52</v>
      </c>
      <c r="AR1509" s="120">
        <v>70572</v>
      </c>
      <c r="AS1509" s="120">
        <v>29877.54</v>
      </c>
      <c r="AT1509" s="120">
        <v>11722.46</v>
      </c>
      <c r="AU1509" s="120">
        <v>41600</v>
      </c>
      <c r="AV1509" s="87">
        <v>15</v>
      </c>
      <c r="AW1509" s="87"/>
      <c r="AX1509" s="87"/>
      <c r="AY1509" s="87"/>
      <c r="AZ1509" s="87"/>
      <c r="BA1509" s="87"/>
      <c r="BB1509" s="87" t="s">
        <v>540</v>
      </c>
      <c r="BC1509" s="87" t="s">
        <v>145</v>
      </c>
      <c r="BD1509" s="87"/>
      <c r="BE1509" s="87">
        <v>0</v>
      </c>
      <c r="BF1509" s="38"/>
      <c r="BG1509" s="87"/>
      <c r="BH1509" s="122" t="s">
        <v>642</v>
      </c>
      <c r="BI1509" s="38" t="s">
        <v>110</v>
      </c>
      <c r="BJ1509" s="88">
        <v>45803</v>
      </c>
      <c r="BK1509" s="87"/>
      <c r="BL1509" s="38" t="s">
        <v>115</v>
      </c>
      <c r="BM1509" s="123"/>
      <c r="BN1509" s="124" t="s">
        <v>201</v>
      </c>
      <c r="BO1509" s="87" t="s">
        <v>247</v>
      </c>
      <c r="BP1509" s="87"/>
      <c r="BQ1509" s="125"/>
      <c r="BR1509" s="126"/>
    </row>
    <row r="1510" spans="1:70" s="121" customFormat="1" ht="15" hidden="1" customHeight="1" x14ac:dyDescent="0.3">
      <c r="A1510" s="87"/>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
      <c r="A1514" s="87">
        <v>1534</v>
      </c>
      <c r="B1514" s="38" t="s">
        <v>249</v>
      </c>
      <c r="C1514" s="38" t="s">
        <v>250</v>
      </c>
      <c r="D1514" s="38" t="s">
        <v>251</v>
      </c>
      <c r="E1514" s="38" t="s">
        <v>252</v>
      </c>
      <c r="F1514" s="38" t="s">
        <v>253</v>
      </c>
      <c r="G1514" s="87" t="s">
        <v>254</v>
      </c>
      <c r="H1514" s="38" t="s">
        <v>253</v>
      </c>
      <c r="I1514" s="87">
        <v>226790</v>
      </c>
      <c r="J1514" s="38" t="s">
        <v>303</v>
      </c>
      <c r="K1514" s="87">
        <v>226790</v>
      </c>
      <c r="L1514" s="87" t="s">
        <v>255</v>
      </c>
      <c r="M1514" s="38" t="s">
        <v>256</v>
      </c>
      <c r="N1514" s="87">
        <v>536461</v>
      </c>
      <c r="O1514" s="87" t="s">
        <v>304</v>
      </c>
      <c r="P1514" s="87">
        <v>894450</v>
      </c>
      <c r="Q1514" s="38" t="s">
        <v>417</v>
      </c>
      <c r="R1514" s="38" t="s">
        <v>348</v>
      </c>
      <c r="S1514" s="87" t="s">
        <v>459</v>
      </c>
      <c r="T1514" s="87" t="s">
        <v>459</v>
      </c>
      <c r="U1514" s="87" t="s">
        <v>258</v>
      </c>
      <c r="V1514" s="87" t="s">
        <v>259</v>
      </c>
      <c r="W1514" s="87">
        <v>0</v>
      </c>
      <c r="X1514" s="38" t="s">
        <v>260</v>
      </c>
      <c r="Y1514" s="87">
        <v>355256911</v>
      </c>
      <c r="Z1514" s="38" t="s">
        <v>460</v>
      </c>
      <c r="AA1514" s="116" t="s">
        <v>445</v>
      </c>
      <c r="AB1514" s="87">
        <v>30000</v>
      </c>
      <c r="AC1514" s="87" t="s">
        <v>261</v>
      </c>
      <c r="AD1514" s="87">
        <v>18</v>
      </c>
      <c r="AE1514" s="87" t="s">
        <v>302</v>
      </c>
      <c r="AF1514" s="87" t="s">
        <v>541</v>
      </c>
      <c r="AG1514" s="87" t="s">
        <v>567</v>
      </c>
      <c r="AH1514" s="87" t="s">
        <v>547</v>
      </c>
      <c r="AI1514" s="116" t="s">
        <v>621</v>
      </c>
      <c r="AJ1514" s="87">
        <v>2020</v>
      </c>
      <c r="AK1514" s="87">
        <v>2020</v>
      </c>
      <c r="AL1514" s="116" t="s">
        <v>483</v>
      </c>
      <c r="AM1514" s="87">
        <v>2979.85</v>
      </c>
      <c r="AN1514" s="120">
        <v>1060.1500000000001</v>
      </c>
      <c r="AO1514" s="120">
        <v>4040</v>
      </c>
      <c r="AP1514" s="120">
        <v>27020.15</v>
      </c>
      <c r="AQ1514" s="120">
        <v>5072.8500000000004</v>
      </c>
      <c r="AR1514" s="120">
        <v>32093</v>
      </c>
      <c r="AS1514" s="120">
        <v>21417.66</v>
      </c>
      <c r="AT1514" s="120">
        <v>4842.34</v>
      </c>
      <c r="AU1514" s="120">
        <v>26260</v>
      </c>
      <c r="AV1514" s="87">
        <v>15</v>
      </c>
      <c r="AW1514" s="87"/>
      <c r="AX1514" s="87"/>
      <c r="AY1514" s="87"/>
      <c r="AZ1514" s="87"/>
      <c r="BA1514" s="87"/>
      <c r="BB1514" s="87" t="s">
        <v>540</v>
      </c>
      <c r="BC1514" s="87" t="s">
        <v>145</v>
      </c>
      <c r="BD1514" s="87"/>
      <c r="BE1514" s="87">
        <v>0</v>
      </c>
      <c r="BF1514" s="38"/>
      <c r="BG1514" s="87"/>
      <c r="BH1514" s="122" t="s">
        <v>642</v>
      </c>
      <c r="BI1514" s="38" t="s">
        <v>110</v>
      </c>
      <c r="BJ1514" s="88">
        <v>45804</v>
      </c>
      <c r="BK1514" s="87"/>
      <c r="BL1514" s="38" t="s">
        <v>115</v>
      </c>
      <c r="BM1514" s="123"/>
      <c r="BN1514" s="124" t="s">
        <v>201</v>
      </c>
      <c r="BO1514" s="87" t="s">
        <v>247</v>
      </c>
      <c r="BP1514" s="87"/>
      <c r="BQ1514" s="125"/>
      <c r="BR1514" s="126"/>
    </row>
    <row r="1515" spans="1:70" s="121" customFormat="1" ht="15" customHeight="1" x14ac:dyDescent="0.3">
      <c r="A1515" s="87">
        <v>1535</v>
      </c>
      <c r="B1515" s="38" t="s">
        <v>249</v>
      </c>
      <c r="C1515" s="38" t="s">
        <v>250</v>
      </c>
      <c r="D1515" s="38" t="s">
        <v>251</v>
      </c>
      <c r="E1515" s="38" t="s">
        <v>252</v>
      </c>
      <c r="F1515" s="38" t="s">
        <v>253</v>
      </c>
      <c r="G1515" s="87" t="s">
        <v>254</v>
      </c>
      <c r="H1515" s="38" t="s">
        <v>253</v>
      </c>
      <c r="I1515" s="87">
        <v>226790</v>
      </c>
      <c r="J1515" s="38" t="s">
        <v>303</v>
      </c>
      <c r="K1515" s="87">
        <v>226790</v>
      </c>
      <c r="L1515" s="87" t="s">
        <v>255</v>
      </c>
      <c r="M1515" s="38" t="s">
        <v>256</v>
      </c>
      <c r="N1515" s="87">
        <v>536461</v>
      </c>
      <c r="O1515" s="87" t="s">
        <v>304</v>
      </c>
      <c r="P1515" s="87">
        <v>894450</v>
      </c>
      <c r="Q1515" s="38" t="s">
        <v>417</v>
      </c>
      <c r="R1515" s="38" t="s">
        <v>348</v>
      </c>
      <c r="S1515" s="87" t="s">
        <v>461</v>
      </c>
      <c r="T1515" s="87" t="s">
        <v>461</v>
      </c>
      <c r="U1515" s="87" t="s">
        <v>258</v>
      </c>
      <c r="V1515" s="87" t="s">
        <v>259</v>
      </c>
      <c r="W1515" s="87">
        <v>0</v>
      </c>
      <c r="X1515" s="38" t="s">
        <v>260</v>
      </c>
      <c r="Y1515" s="87">
        <v>355257403</v>
      </c>
      <c r="Z1515" s="38" t="s">
        <v>280</v>
      </c>
      <c r="AA1515" s="116" t="s">
        <v>462</v>
      </c>
      <c r="AB1515" s="87">
        <v>30000</v>
      </c>
      <c r="AC1515" s="87" t="s">
        <v>261</v>
      </c>
      <c r="AD1515" s="87">
        <v>18</v>
      </c>
      <c r="AE1515" s="87" t="s">
        <v>302</v>
      </c>
      <c r="AF1515" s="87" t="s">
        <v>541</v>
      </c>
      <c r="AG1515" s="87" t="s">
        <v>565</v>
      </c>
      <c r="AH1515" s="87" t="s">
        <v>547</v>
      </c>
      <c r="AI1515" s="116" t="s">
        <v>625</v>
      </c>
      <c r="AJ1515" s="87">
        <v>2020</v>
      </c>
      <c r="AK1515" s="87">
        <v>2020</v>
      </c>
      <c r="AL1515" s="116" t="s">
        <v>557</v>
      </c>
      <c r="AM1515" s="87">
        <v>20281.98</v>
      </c>
      <c r="AN1515" s="120">
        <v>5978.02</v>
      </c>
      <c r="AO1515" s="120">
        <v>26260</v>
      </c>
      <c r="AP1515" s="120">
        <v>9718.02</v>
      </c>
      <c r="AQ1515" s="120">
        <v>624.98</v>
      </c>
      <c r="AR1515" s="120">
        <v>10343</v>
      </c>
      <c r="AS1515" s="120">
        <v>0</v>
      </c>
      <c r="AT1515" s="120">
        <v>0</v>
      </c>
      <c r="AU1515" s="120">
        <v>0</v>
      </c>
      <c r="AV1515" s="87">
        <v>13</v>
      </c>
      <c r="AW1515" s="87"/>
      <c r="AX1515" s="87"/>
      <c r="AY1515" s="87"/>
      <c r="AZ1515" s="87"/>
      <c r="BA1515" s="87"/>
      <c r="BB1515" s="87" t="s">
        <v>540</v>
      </c>
      <c r="BC1515" s="87" t="s">
        <v>145</v>
      </c>
      <c r="BD1515" s="87"/>
      <c r="BE1515" s="87">
        <v>0</v>
      </c>
      <c r="BF1515" s="38"/>
      <c r="BG1515" s="87"/>
      <c r="BH1515" s="122" t="s">
        <v>642</v>
      </c>
      <c r="BI1515" s="38" t="s">
        <v>110</v>
      </c>
      <c r="BJ1515" s="88">
        <v>45804</v>
      </c>
      <c r="BK1515" s="87"/>
      <c r="BL1515" s="38" t="s">
        <v>115</v>
      </c>
      <c r="BM1515" s="123"/>
      <c r="BN1515" s="124" t="s">
        <v>201</v>
      </c>
      <c r="BO1515" s="87" t="s">
        <v>247</v>
      </c>
      <c r="BP1515" s="87"/>
      <c r="BQ1515" s="125"/>
      <c r="BR1515" s="126"/>
    </row>
    <row r="1516" spans="1:70" s="121" customFormat="1" ht="15" hidden="1" customHeight="1" x14ac:dyDescent="0.3">
      <c r="A1516" s="87"/>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
      <c r="A1537" s="87">
        <v>1558</v>
      </c>
      <c r="B1537" s="38" t="s">
        <v>249</v>
      </c>
      <c r="C1537" s="38" t="s">
        <v>250</v>
      </c>
      <c r="D1537" s="38" t="s">
        <v>251</v>
      </c>
      <c r="E1537" s="38" t="s">
        <v>252</v>
      </c>
      <c r="F1537" s="38" t="s">
        <v>253</v>
      </c>
      <c r="G1537" s="87" t="s">
        <v>254</v>
      </c>
      <c r="H1537" s="38" t="s">
        <v>253</v>
      </c>
      <c r="I1537" s="87">
        <v>226790</v>
      </c>
      <c r="J1537" s="38" t="s">
        <v>303</v>
      </c>
      <c r="K1537" s="87">
        <v>226790</v>
      </c>
      <c r="L1537" s="87" t="s">
        <v>255</v>
      </c>
      <c r="M1537" s="38" t="s">
        <v>256</v>
      </c>
      <c r="N1537" s="87">
        <v>536461</v>
      </c>
      <c r="O1537" s="87" t="s">
        <v>304</v>
      </c>
      <c r="P1537" s="87">
        <v>894449</v>
      </c>
      <c r="Q1537" s="38" t="s">
        <v>368</v>
      </c>
      <c r="R1537" s="38" t="s">
        <v>348</v>
      </c>
      <c r="S1537" s="87" t="s">
        <v>463</v>
      </c>
      <c r="T1537" s="87" t="s">
        <v>463</v>
      </c>
      <c r="U1537" s="87" t="s">
        <v>258</v>
      </c>
      <c r="V1537" s="87" t="s">
        <v>274</v>
      </c>
      <c r="W1537" s="87">
        <v>0</v>
      </c>
      <c r="X1537" s="38" t="s">
        <v>260</v>
      </c>
      <c r="Y1537" s="87">
        <v>355359938</v>
      </c>
      <c r="Z1537" s="38" t="s">
        <v>377</v>
      </c>
      <c r="AA1537" s="116" t="s">
        <v>451</v>
      </c>
      <c r="AB1537" s="87">
        <v>40000</v>
      </c>
      <c r="AC1537" s="87" t="s">
        <v>261</v>
      </c>
      <c r="AD1537" s="87">
        <v>18</v>
      </c>
      <c r="AE1537" s="87" t="s">
        <v>302</v>
      </c>
      <c r="AF1537" s="87" t="s">
        <v>541</v>
      </c>
      <c r="AG1537" s="87" t="s">
        <v>575</v>
      </c>
      <c r="AH1537" s="87" t="s">
        <v>547</v>
      </c>
      <c r="AI1537" s="116" t="s">
        <v>624</v>
      </c>
      <c r="AJ1537" s="87">
        <v>2690</v>
      </c>
      <c r="AK1537" s="87">
        <v>2690</v>
      </c>
      <c r="AL1537" s="116" t="s">
        <v>557</v>
      </c>
      <c r="AM1537" s="87">
        <v>29111.72</v>
      </c>
      <c r="AN1537" s="120">
        <v>8548.2800000000007</v>
      </c>
      <c r="AO1537" s="120">
        <v>37660</v>
      </c>
      <c r="AP1537" s="120">
        <v>10888.28</v>
      </c>
      <c r="AQ1537" s="120">
        <v>588.72</v>
      </c>
      <c r="AR1537" s="120">
        <v>11477</v>
      </c>
      <c r="AS1537" s="120">
        <v>0</v>
      </c>
      <c r="AT1537" s="120">
        <v>0</v>
      </c>
      <c r="AU1537" s="120">
        <v>0</v>
      </c>
      <c r="AV1537" s="87">
        <v>14</v>
      </c>
      <c r="AW1537" s="87"/>
      <c r="AX1537" s="87"/>
      <c r="AY1537" s="87"/>
      <c r="AZ1537" s="87"/>
      <c r="BA1537" s="87"/>
      <c r="BB1537" s="87" t="s">
        <v>540</v>
      </c>
      <c r="BC1537" s="87" t="s">
        <v>145</v>
      </c>
      <c r="BD1537" s="87"/>
      <c r="BE1537" s="87">
        <v>0</v>
      </c>
      <c r="BF1537" s="38"/>
      <c r="BG1537" s="87"/>
      <c r="BH1537" s="122" t="s">
        <v>642</v>
      </c>
      <c r="BI1537" s="38" t="s">
        <v>110</v>
      </c>
      <c r="BJ1537" s="88">
        <v>45804</v>
      </c>
      <c r="BK1537" s="87"/>
      <c r="BL1537" s="38" t="s">
        <v>115</v>
      </c>
      <c r="BM1537" s="123"/>
      <c r="BN1537" s="124" t="s">
        <v>201</v>
      </c>
      <c r="BO1537" s="87" t="s">
        <v>247</v>
      </c>
      <c r="BP1537" s="87"/>
      <c r="BQ1537" s="125"/>
      <c r="BR1537" s="126"/>
    </row>
    <row r="1538" spans="1:70" s="121" customFormat="1" ht="15" hidden="1" customHeight="1" x14ac:dyDescent="0.3">
      <c r="A1538" s="87"/>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
      <c r="A1542" s="87">
        <v>1563</v>
      </c>
      <c r="B1542" s="38" t="s">
        <v>249</v>
      </c>
      <c r="C1542" s="38" t="s">
        <v>250</v>
      </c>
      <c r="D1542" s="38" t="s">
        <v>251</v>
      </c>
      <c r="E1542" s="38" t="s">
        <v>252</v>
      </c>
      <c r="F1542" s="38" t="s">
        <v>253</v>
      </c>
      <c r="G1542" s="87" t="s">
        <v>254</v>
      </c>
      <c r="H1542" s="38" t="s">
        <v>253</v>
      </c>
      <c r="I1542" s="87">
        <v>185646</v>
      </c>
      <c r="J1542" s="38" t="s">
        <v>264</v>
      </c>
      <c r="K1542" s="87">
        <v>185646</v>
      </c>
      <c r="L1542" s="87" t="s">
        <v>255</v>
      </c>
      <c r="M1542" s="38" t="s">
        <v>256</v>
      </c>
      <c r="N1542" s="87">
        <v>374526</v>
      </c>
      <c r="O1542" s="87" t="s">
        <v>356</v>
      </c>
      <c r="P1542" s="87">
        <v>546671</v>
      </c>
      <c r="Q1542" s="38" t="s">
        <v>357</v>
      </c>
      <c r="R1542" s="38" t="s">
        <v>257</v>
      </c>
      <c r="S1542" s="87" t="s">
        <v>464</v>
      </c>
      <c r="T1542" s="87" t="s">
        <v>464</v>
      </c>
      <c r="U1542" s="87" t="s">
        <v>265</v>
      </c>
      <c r="V1542" s="87" t="s">
        <v>259</v>
      </c>
      <c r="W1542" s="87">
        <v>0</v>
      </c>
      <c r="X1542" s="38" t="s">
        <v>260</v>
      </c>
      <c r="Y1542" s="87">
        <v>355379729</v>
      </c>
      <c r="Z1542" s="38" t="s">
        <v>283</v>
      </c>
      <c r="AA1542" s="116" t="s">
        <v>452</v>
      </c>
      <c r="AB1542" s="87">
        <v>38000</v>
      </c>
      <c r="AC1542" s="87" t="s">
        <v>268</v>
      </c>
      <c r="AD1542" s="87">
        <v>24</v>
      </c>
      <c r="AE1542" s="87" t="s">
        <v>331</v>
      </c>
      <c r="AF1542" s="87" t="s">
        <v>583</v>
      </c>
      <c r="AG1542" s="87" t="s">
        <v>593</v>
      </c>
      <c r="AH1542" s="87" t="s">
        <v>547</v>
      </c>
      <c r="AI1542" s="116" t="s">
        <v>623</v>
      </c>
      <c r="AJ1542" s="87">
        <v>2030</v>
      </c>
      <c r="AK1542" s="87">
        <v>2030</v>
      </c>
      <c r="AL1542" s="116"/>
      <c r="AM1542" s="87">
        <v>0</v>
      </c>
      <c r="AN1542" s="120">
        <v>0</v>
      </c>
      <c r="AO1542" s="120">
        <v>0</v>
      </c>
      <c r="AP1542" s="120">
        <v>38000</v>
      </c>
      <c r="AQ1542" s="120">
        <v>11258</v>
      </c>
      <c r="AR1542" s="120">
        <v>49258</v>
      </c>
      <c r="AS1542" s="120">
        <v>17764.05</v>
      </c>
      <c r="AT1542" s="120">
        <v>8625.9500000000007</v>
      </c>
      <c r="AU1542" s="120">
        <v>26390</v>
      </c>
      <c r="AV1542" s="87">
        <v>13</v>
      </c>
      <c r="AW1542" s="87"/>
      <c r="AX1542" s="87"/>
      <c r="AY1542" s="87"/>
      <c r="AZ1542" s="87"/>
      <c r="BA1542" s="87"/>
      <c r="BB1542" s="87" t="s">
        <v>540</v>
      </c>
      <c r="BC1542" s="87" t="s">
        <v>145</v>
      </c>
      <c r="BD1542" s="87"/>
      <c r="BE1542" s="87">
        <v>0</v>
      </c>
      <c r="BF1542" s="38"/>
      <c r="BG1542" s="87"/>
      <c r="BH1542" s="122" t="s">
        <v>642</v>
      </c>
      <c r="BI1542" s="38" t="s">
        <v>110</v>
      </c>
      <c r="BJ1542" s="88">
        <v>45804</v>
      </c>
      <c r="BK1542" s="87"/>
      <c r="BL1542" s="38" t="s">
        <v>115</v>
      </c>
      <c r="BM1542" s="123"/>
      <c r="BN1542" s="124" t="s">
        <v>201</v>
      </c>
      <c r="BO1542" s="87" t="s">
        <v>247</v>
      </c>
      <c r="BP1542" s="87"/>
      <c r="BQ1542" s="125"/>
      <c r="BR1542" s="126"/>
    </row>
    <row r="1543" spans="1:70" s="121" customFormat="1" ht="15" hidden="1" customHeight="1" x14ac:dyDescent="0.3">
      <c r="A1543" s="87"/>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
      <c r="A1549" s="87">
        <v>1570</v>
      </c>
      <c r="B1549" s="38" t="s">
        <v>249</v>
      </c>
      <c r="C1549" s="38" t="s">
        <v>250</v>
      </c>
      <c r="D1549" s="38" t="s">
        <v>251</v>
      </c>
      <c r="E1549" s="38" t="s">
        <v>252</v>
      </c>
      <c r="F1549" s="38" t="s">
        <v>253</v>
      </c>
      <c r="G1549" s="87" t="s">
        <v>254</v>
      </c>
      <c r="H1549" s="38" t="s">
        <v>253</v>
      </c>
      <c r="I1549" s="87">
        <v>185646</v>
      </c>
      <c r="J1549" s="38" t="s">
        <v>264</v>
      </c>
      <c r="K1549" s="87">
        <v>185646</v>
      </c>
      <c r="L1549" s="87" t="s">
        <v>255</v>
      </c>
      <c r="M1549" s="38" t="s">
        <v>256</v>
      </c>
      <c r="N1549" s="87">
        <v>317253</v>
      </c>
      <c r="O1549" s="87" t="s">
        <v>271</v>
      </c>
      <c r="P1549" s="87">
        <v>476218</v>
      </c>
      <c r="Q1549" s="38" t="s">
        <v>272</v>
      </c>
      <c r="R1549" s="38" t="s">
        <v>257</v>
      </c>
      <c r="S1549" s="87" t="s">
        <v>465</v>
      </c>
      <c r="T1549" s="87" t="s">
        <v>465</v>
      </c>
      <c r="U1549" s="87" t="s">
        <v>258</v>
      </c>
      <c r="V1549" s="87" t="s">
        <v>259</v>
      </c>
      <c r="W1549" s="87">
        <v>0</v>
      </c>
      <c r="X1549" s="38" t="s">
        <v>282</v>
      </c>
      <c r="Y1549" s="87">
        <v>355379736</v>
      </c>
      <c r="Z1549" s="38" t="s">
        <v>363</v>
      </c>
      <c r="AA1549" s="116" t="s">
        <v>446</v>
      </c>
      <c r="AB1549" s="87">
        <v>47000</v>
      </c>
      <c r="AC1549" s="87" t="s">
        <v>267</v>
      </c>
      <c r="AD1549" s="87">
        <v>24</v>
      </c>
      <c r="AE1549" s="87" t="s">
        <v>331</v>
      </c>
      <c r="AF1549" s="87" t="s">
        <v>541</v>
      </c>
      <c r="AG1549" s="87" t="s">
        <v>546</v>
      </c>
      <c r="AH1549" s="87" t="s">
        <v>547</v>
      </c>
      <c r="AI1549" s="116" t="s">
        <v>622</v>
      </c>
      <c r="AJ1549" s="87">
        <v>2510</v>
      </c>
      <c r="AK1549" s="87">
        <v>2510</v>
      </c>
      <c r="AL1549" s="116"/>
      <c r="AM1549" s="87">
        <v>0</v>
      </c>
      <c r="AN1549" s="120">
        <v>0</v>
      </c>
      <c r="AO1549" s="120">
        <v>0</v>
      </c>
      <c r="AP1549" s="120">
        <v>47000</v>
      </c>
      <c r="AQ1549" s="120">
        <v>14117</v>
      </c>
      <c r="AR1549" s="120">
        <v>61117</v>
      </c>
      <c r="AS1549" s="120">
        <v>23804.32</v>
      </c>
      <c r="AT1549" s="120">
        <v>11335.68</v>
      </c>
      <c r="AU1549" s="120">
        <v>35140</v>
      </c>
      <c r="AV1549" s="87">
        <v>14</v>
      </c>
      <c r="AW1549" s="87"/>
      <c r="AX1549" s="87"/>
      <c r="AY1549" s="87"/>
      <c r="AZ1549" s="87"/>
      <c r="BA1549" s="87"/>
      <c r="BB1549" s="87" t="s">
        <v>540</v>
      </c>
      <c r="BC1549" s="87" t="s">
        <v>145</v>
      </c>
      <c r="BD1549" s="87"/>
      <c r="BE1549" s="87">
        <v>0</v>
      </c>
      <c r="BF1549" s="38"/>
      <c r="BG1549" s="87"/>
      <c r="BH1549" s="122" t="s">
        <v>642</v>
      </c>
      <c r="BI1549" s="38" t="s">
        <v>110</v>
      </c>
      <c r="BJ1549" s="88">
        <v>45803</v>
      </c>
      <c r="BK1549" s="87"/>
      <c r="BL1549" s="38" t="s">
        <v>115</v>
      </c>
      <c r="BM1549" s="123"/>
      <c r="BN1549" s="124" t="s">
        <v>201</v>
      </c>
      <c r="BO1549" s="87" t="s">
        <v>247</v>
      </c>
      <c r="BP1549" s="87"/>
      <c r="BQ1549" s="125"/>
      <c r="BR1549" s="126"/>
    </row>
    <row r="1550" spans="1:70" s="121" customFormat="1" ht="15" hidden="1" customHeight="1" x14ac:dyDescent="0.3">
      <c r="A1550" s="87"/>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
      <c r="A1552" s="87">
        <v>1573</v>
      </c>
      <c r="B1552" s="38" t="s">
        <v>249</v>
      </c>
      <c r="C1552" s="38" t="s">
        <v>250</v>
      </c>
      <c r="D1552" s="38" t="s">
        <v>251</v>
      </c>
      <c r="E1552" s="38" t="s">
        <v>252</v>
      </c>
      <c r="F1552" s="38" t="s">
        <v>253</v>
      </c>
      <c r="G1552" s="87" t="s">
        <v>254</v>
      </c>
      <c r="H1552" s="38" t="s">
        <v>253</v>
      </c>
      <c r="I1552" s="87">
        <v>226790</v>
      </c>
      <c r="J1552" s="38" t="s">
        <v>303</v>
      </c>
      <c r="K1552" s="87">
        <v>226790</v>
      </c>
      <c r="L1552" s="87" t="s">
        <v>255</v>
      </c>
      <c r="M1552" s="38" t="s">
        <v>256</v>
      </c>
      <c r="N1552" s="87">
        <v>536461</v>
      </c>
      <c r="O1552" s="87" t="s">
        <v>304</v>
      </c>
      <c r="P1552" s="87">
        <v>894452</v>
      </c>
      <c r="Q1552" s="38" t="s">
        <v>381</v>
      </c>
      <c r="R1552" s="38" t="s">
        <v>257</v>
      </c>
      <c r="S1552" s="87" t="s">
        <v>466</v>
      </c>
      <c r="T1552" s="87" t="s">
        <v>466</v>
      </c>
      <c r="U1552" s="87" t="s">
        <v>258</v>
      </c>
      <c r="V1552" s="87" t="s">
        <v>259</v>
      </c>
      <c r="W1552" s="87">
        <v>0</v>
      </c>
      <c r="X1552" s="38" t="s">
        <v>260</v>
      </c>
      <c r="Y1552" s="87">
        <v>355379739</v>
      </c>
      <c r="Z1552" s="38" t="s">
        <v>407</v>
      </c>
      <c r="AA1552" s="116" t="s">
        <v>467</v>
      </c>
      <c r="AB1552" s="87">
        <v>35000</v>
      </c>
      <c r="AC1552" s="87" t="s">
        <v>261</v>
      </c>
      <c r="AD1552" s="87">
        <v>24</v>
      </c>
      <c r="AE1552" s="87" t="s">
        <v>331</v>
      </c>
      <c r="AF1552" s="87" t="s">
        <v>583</v>
      </c>
      <c r="AG1552" s="87" t="s">
        <v>588</v>
      </c>
      <c r="AH1552" s="87" t="s">
        <v>547</v>
      </c>
      <c r="AI1552" s="116" t="s">
        <v>625</v>
      </c>
      <c r="AJ1552" s="87">
        <v>1870</v>
      </c>
      <c r="AK1552" s="87">
        <v>1870</v>
      </c>
      <c r="AL1552" s="116" t="s">
        <v>545</v>
      </c>
      <c r="AM1552" s="87">
        <v>4289.42</v>
      </c>
      <c r="AN1552" s="120">
        <v>3950.58</v>
      </c>
      <c r="AO1552" s="120">
        <v>8240</v>
      </c>
      <c r="AP1552" s="120">
        <v>30710.58</v>
      </c>
      <c r="AQ1552" s="120">
        <v>6727.42</v>
      </c>
      <c r="AR1552" s="120">
        <v>37438</v>
      </c>
      <c r="AS1552" s="120">
        <v>11853.97</v>
      </c>
      <c r="AT1552" s="120">
        <v>4216.03</v>
      </c>
      <c r="AU1552" s="120">
        <v>16070</v>
      </c>
      <c r="AV1552" s="87">
        <v>13</v>
      </c>
      <c r="AW1552" s="87"/>
      <c r="AX1552" s="87"/>
      <c r="AY1552" s="87"/>
      <c r="AZ1552" s="87"/>
      <c r="BA1552" s="87"/>
      <c r="BB1552" s="87" t="s">
        <v>540</v>
      </c>
      <c r="BC1552" s="87" t="s">
        <v>145</v>
      </c>
      <c r="BD1552" s="87"/>
      <c r="BE1552" s="87">
        <v>0</v>
      </c>
      <c r="BF1552" s="38"/>
      <c r="BG1552" s="87"/>
      <c r="BH1552" s="122" t="s">
        <v>642</v>
      </c>
      <c r="BI1552" s="38" t="s">
        <v>110</v>
      </c>
      <c r="BJ1552" s="88">
        <v>45804</v>
      </c>
      <c r="BK1552" s="87"/>
      <c r="BL1552" s="38" t="s">
        <v>115</v>
      </c>
      <c r="BM1552" s="123"/>
      <c r="BN1552" s="124" t="s">
        <v>201</v>
      </c>
      <c r="BO1552" s="87" t="s">
        <v>247</v>
      </c>
      <c r="BP1552" s="87"/>
      <c r="BQ1552" s="125"/>
      <c r="BR1552" s="126"/>
    </row>
    <row r="1553" spans="1:70" s="121" customFormat="1" ht="15" hidden="1" customHeight="1" x14ac:dyDescent="0.3">
      <c r="A1553" s="87"/>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
      <c r="A1555" s="87">
        <v>1576</v>
      </c>
      <c r="B1555" s="38" t="s">
        <v>249</v>
      </c>
      <c r="C1555" s="38" t="s">
        <v>250</v>
      </c>
      <c r="D1555" s="38" t="s">
        <v>251</v>
      </c>
      <c r="E1555" s="38" t="s">
        <v>252</v>
      </c>
      <c r="F1555" s="38" t="s">
        <v>253</v>
      </c>
      <c r="G1555" s="87" t="s">
        <v>254</v>
      </c>
      <c r="H1555" s="38" t="s">
        <v>253</v>
      </c>
      <c r="I1555" s="87">
        <v>226790</v>
      </c>
      <c r="J1555" s="38" t="s">
        <v>303</v>
      </c>
      <c r="K1555" s="87">
        <v>226790</v>
      </c>
      <c r="L1555" s="87" t="s">
        <v>255</v>
      </c>
      <c r="M1555" s="38" t="s">
        <v>256</v>
      </c>
      <c r="N1555" s="87">
        <v>536461</v>
      </c>
      <c r="O1555" s="87" t="s">
        <v>304</v>
      </c>
      <c r="P1555" s="87">
        <v>894448</v>
      </c>
      <c r="Q1555" s="38" t="s">
        <v>316</v>
      </c>
      <c r="R1555" s="38" t="s">
        <v>257</v>
      </c>
      <c r="S1555" s="87" t="s">
        <v>468</v>
      </c>
      <c r="T1555" s="87" t="s">
        <v>468</v>
      </c>
      <c r="U1555" s="87" t="s">
        <v>258</v>
      </c>
      <c r="V1555" s="87" t="s">
        <v>259</v>
      </c>
      <c r="W1555" s="87">
        <v>0</v>
      </c>
      <c r="X1555" s="38" t="s">
        <v>260</v>
      </c>
      <c r="Y1555" s="87">
        <v>355379742</v>
      </c>
      <c r="Z1555" s="38" t="s">
        <v>469</v>
      </c>
      <c r="AA1555" s="116" t="s">
        <v>470</v>
      </c>
      <c r="AB1555" s="87">
        <v>38000</v>
      </c>
      <c r="AC1555" s="87" t="s">
        <v>261</v>
      </c>
      <c r="AD1555" s="87">
        <v>24</v>
      </c>
      <c r="AE1555" s="87" t="s">
        <v>331</v>
      </c>
      <c r="AF1555" s="87" t="s">
        <v>541</v>
      </c>
      <c r="AG1555" s="87" t="s">
        <v>575</v>
      </c>
      <c r="AH1555" s="87" t="s">
        <v>547</v>
      </c>
      <c r="AI1555" s="116" t="s">
        <v>625</v>
      </c>
      <c r="AJ1555" s="87">
        <v>2030</v>
      </c>
      <c r="AK1555" s="87">
        <v>2030</v>
      </c>
      <c r="AL1555" s="116"/>
      <c r="AM1555" s="87">
        <v>0</v>
      </c>
      <c r="AN1555" s="120">
        <v>0</v>
      </c>
      <c r="AO1555" s="120">
        <v>0</v>
      </c>
      <c r="AP1555" s="120">
        <v>38000</v>
      </c>
      <c r="AQ1555" s="120">
        <v>11554</v>
      </c>
      <c r="AR1555" s="120">
        <v>49554</v>
      </c>
      <c r="AS1555" s="120">
        <v>17556.2</v>
      </c>
      <c r="AT1555" s="120">
        <v>8833.7999999999993</v>
      </c>
      <c r="AU1555" s="120">
        <v>26390</v>
      </c>
      <c r="AV1555" s="87">
        <v>13</v>
      </c>
      <c r="AW1555" s="87"/>
      <c r="AX1555" s="87"/>
      <c r="AY1555" s="87"/>
      <c r="AZ1555" s="87"/>
      <c r="BA1555" s="87"/>
      <c r="BB1555" s="87" t="s">
        <v>540</v>
      </c>
      <c r="BC1555" s="87" t="s">
        <v>145</v>
      </c>
      <c r="BD1555" s="87"/>
      <c r="BE1555" s="87">
        <v>0</v>
      </c>
      <c r="BF1555" s="38"/>
      <c r="BG1555" s="87"/>
      <c r="BH1555" s="122" t="s">
        <v>642</v>
      </c>
      <c r="BI1555" s="38" t="s">
        <v>110</v>
      </c>
      <c r="BJ1555" s="88">
        <v>45804</v>
      </c>
      <c r="BK1555" s="87"/>
      <c r="BL1555" s="38" t="s">
        <v>115</v>
      </c>
      <c r="BM1555" s="123"/>
      <c r="BN1555" s="124" t="s">
        <v>201</v>
      </c>
      <c r="BO1555" s="87" t="s">
        <v>247</v>
      </c>
      <c r="BP1555" s="87"/>
      <c r="BQ1555" s="125"/>
      <c r="BR1555" s="126"/>
    </row>
    <row r="1556" spans="1:70" s="121" customFormat="1" ht="15" hidden="1" customHeight="1" x14ac:dyDescent="0.3">
      <c r="A1556" s="87"/>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
      <c r="A1558" s="87">
        <v>1579</v>
      </c>
      <c r="B1558" s="38" t="s">
        <v>249</v>
      </c>
      <c r="C1558" s="38" t="s">
        <v>250</v>
      </c>
      <c r="D1558" s="38" t="s">
        <v>251</v>
      </c>
      <c r="E1558" s="38" t="s">
        <v>252</v>
      </c>
      <c r="F1558" s="38" t="s">
        <v>253</v>
      </c>
      <c r="G1558" s="87" t="s">
        <v>254</v>
      </c>
      <c r="H1558" s="38" t="s">
        <v>253</v>
      </c>
      <c r="I1558" s="87">
        <v>226794</v>
      </c>
      <c r="J1558" s="38" t="s">
        <v>288</v>
      </c>
      <c r="K1558" s="87">
        <v>226794</v>
      </c>
      <c r="L1558" s="87" t="s">
        <v>255</v>
      </c>
      <c r="M1558" s="38" t="s">
        <v>256</v>
      </c>
      <c r="N1558" s="87">
        <v>536462</v>
      </c>
      <c r="O1558" s="87" t="s">
        <v>289</v>
      </c>
      <c r="P1558" s="87">
        <v>894343</v>
      </c>
      <c r="Q1558" s="38" t="s">
        <v>323</v>
      </c>
      <c r="R1558" s="38" t="s">
        <v>257</v>
      </c>
      <c r="S1558" s="87" t="s">
        <v>471</v>
      </c>
      <c r="T1558" s="87" t="s">
        <v>471</v>
      </c>
      <c r="U1558" s="87" t="s">
        <v>275</v>
      </c>
      <c r="V1558" s="87" t="s">
        <v>259</v>
      </c>
      <c r="W1558" s="87">
        <v>0</v>
      </c>
      <c r="X1558" s="38" t="s">
        <v>285</v>
      </c>
      <c r="Y1558" s="87">
        <v>355379745</v>
      </c>
      <c r="Z1558" s="38" t="s">
        <v>472</v>
      </c>
      <c r="AA1558" s="116" t="s">
        <v>455</v>
      </c>
      <c r="AB1558" s="87">
        <v>35000</v>
      </c>
      <c r="AC1558" s="87" t="s">
        <v>281</v>
      </c>
      <c r="AD1558" s="87">
        <v>24</v>
      </c>
      <c r="AE1558" s="87" t="s">
        <v>331</v>
      </c>
      <c r="AF1558" s="87" t="s">
        <v>541</v>
      </c>
      <c r="AG1558" s="87" t="s">
        <v>569</v>
      </c>
      <c r="AH1558" s="87" t="s">
        <v>547</v>
      </c>
      <c r="AI1558" s="116" t="s">
        <v>623</v>
      </c>
      <c r="AJ1558" s="87">
        <v>1870</v>
      </c>
      <c r="AK1558" s="87">
        <v>1870</v>
      </c>
      <c r="AL1558" s="116"/>
      <c r="AM1558" s="87">
        <v>0</v>
      </c>
      <c r="AN1558" s="120">
        <v>0</v>
      </c>
      <c r="AO1558" s="120">
        <v>0</v>
      </c>
      <c r="AP1558" s="120">
        <v>35000</v>
      </c>
      <c r="AQ1558" s="120">
        <v>10560</v>
      </c>
      <c r="AR1558" s="120">
        <v>45560</v>
      </c>
      <c r="AS1558" s="120">
        <v>16211.38</v>
      </c>
      <c r="AT1558" s="120">
        <v>8098.62</v>
      </c>
      <c r="AU1558" s="120">
        <v>24310</v>
      </c>
      <c r="AV1558" s="87">
        <v>13</v>
      </c>
      <c r="AW1558" s="87"/>
      <c r="AX1558" s="87"/>
      <c r="AY1558" s="87"/>
      <c r="AZ1558" s="87"/>
      <c r="BA1558" s="87"/>
      <c r="BB1558" s="87" t="s">
        <v>540</v>
      </c>
      <c r="BC1558" s="87" t="s">
        <v>145</v>
      </c>
      <c r="BD1558" s="87"/>
      <c r="BE1558" s="87">
        <v>0</v>
      </c>
      <c r="BF1558" s="38"/>
      <c r="BG1558" s="87"/>
      <c r="BH1558" s="122" t="s">
        <v>642</v>
      </c>
      <c r="BI1558" s="38" t="s">
        <v>110</v>
      </c>
      <c r="BJ1558" s="88">
        <v>45803</v>
      </c>
      <c r="BK1558" s="87"/>
      <c r="BL1558" s="38" t="s">
        <v>115</v>
      </c>
      <c r="BM1558" s="123"/>
      <c r="BN1558" s="124" t="s">
        <v>201</v>
      </c>
      <c r="BO1558" s="87" t="s">
        <v>247</v>
      </c>
      <c r="BP1558" s="87"/>
      <c r="BQ1558" s="125"/>
      <c r="BR1558" s="126"/>
    </row>
    <row r="1559" spans="1:70" s="121" customFormat="1" ht="15" hidden="1" customHeight="1" x14ac:dyDescent="0.3">
      <c r="A1559" s="87"/>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
      <c r="A1564" s="87">
        <v>1585</v>
      </c>
      <c r="B1564" s="38" t="s">
        <v>249</v>
      </c>
      <c r="C1564" s="38" t="s">
        <v>250</v>
      </c>
      <c r="D1564" s="38" t="s">
        <v>251</v>
      </c>
      <c r="E1564" s="38" t="s">
        <v>252</v>
      </c>
      <c r="F1564" s="38" t="s">
        <v>253</v>
      </c>
      <c r="G1564" s="87" t="s">
        <v>254</v>
      </c>
      <c r="H1564" s="38" t="s">
        <v>253</v>
      </c>
      <c r="I1564" s="87">
        <v>226790</v>
      </c>
      <c r="J1564" s="38" t="s">
        <v>303</v>
      </c>
      <c r="K1564" s="87">
        <v>226790</v>
      </c>
      <c r="L1564" s="87" t="s">
        <v>255</v>
      </c>
      <c r="M1564" s="38" t="s">
        <v>256</v>
      </c>
      <c r="N1564" s="87">
        <v>536461</v>
      </c>
      <c r="O1564" s="87" t="s">
        <v>304</v>
      </c>
      <c r="P1564" s="87">
        <v>894452</v>
      </c>
      <c r="Q1564" s="38" t="s">
        <v>381</v>
      </c>
      <c r="R1564" s="38" t="s">
        <v>257</v>
      </c>
      <c r="S1564" s="87" t="s">
        <v>473</v>
      </c>
      <c r="T1564" s="87" t="s">
        <v>473</v>
      </c>
      <c r="U1564" s="87" t="s">
        <v>258</v>
      </c>
      <c r="V1564" s="87" t="s">
        <v>259</v>
      </c>
      <c r="W1564" s="87">
        <v>0</v>
      </c>
      <c r="X1564" s="38" t="s">
        <v>260</v>
      </c>
      <c r="Y1564" s="87">
        <v>355379751</v>
      </c>
      <c r="Z1564" s="38" t="s">
        <v>474</v>
      </c>
      <c r="AA1564" s="116" t="s">
        <v>467</v>
      </c>
      <c r="AB1564" s="87">
        <v>35000</v>
      </c>
      <c r="AC1564" s="87" t="s">
        <v>261</v>
      </c>
      <c r="AD1564" s="87">
        <v>24</v>
      </c>
      <c r="AE1564" s="87" t="s">
        <v>331</v>
      </c>
      <c r="AF1564" s="87" t="s">
        <v>583</v>
      </c>
      <c r="AG1564" s="87" t="s">
        <v>588</v>
      </c>
      <c r="AH1564" s="87" t="s">
        <v>547</v>
      </c>
      <c r="AI1564" s="116" t="s">
        <v>625</v>
      </c>
      <c r="AJ1564" s="87">
        <v>1870</v>
      </c>
      <c r="AK1564" s="87">
        <v>1870</v>
      </c>
      <c r="AL1564" s="116" t="s">
        <v>545</v>
      </c>
      <c r="AM1564" s="87">
        <v>4121.6099999999997</v>
      </c>
      <c r="AN1564" s="120">
        <v>3738.39</v>
      </c>
      <c r="AO1564" s="120">
        <v>7860</v>
      </c>
      <c r="AP1564" s="120">
        <v>30878.39</v>
      </c>
      <c r="AQ1564" s="120">
        <v>6939.61</v>
      </c>
      <c r="AR1564" s="120">
        <v>37818</v>
      </c>
      <c r="AS1564" s="120">
        <v>12021.78</v>
      </c>
      <c r="AT1564" s="120">
        <v>4428.22</v>
      </c>
      <c r="AU1564" s="120">
        <v>16450</v>
      </c>
      <c r="AV1564" s="87">
        <v>13</v>
      </c>
      <c r="AW1564" s="87"/>
      <c r="AX1564" s="87"/>
      <c r="AY1564" s="87"/>
      <c r="AZ1564" s="87"/>
      <c r="BA1564" s="87"/>
      <c r="BB1564" s="87" t="s">
        <v>540</v>
      </c>
      <c r="BC1564" s="87" t="s">
        <v>145</v>
      </c>
      <c r="BD1564" s="87"/>
      <c r="BE1564" s="87">
        <v>0</v>
      </c>
      <c r="BF1564" s="38"/>
      <c r="BG1564" s="87"/>
      <c r="BH1564" s="122" t="s">
        <v>642</v>
      </c>
      <c r="BI1564" s="38" t="s">
        <v>110</v>
      </c>
      <c r="BJ1564" s="88">
        <v>45804</v>
      </c>
      <c r="BK1564" s="87"/>
      <c r="BL1564" s="38" t="s">
        <v>115</v>
      </c>
      <c r="BM1564" s="123"/>
      <c r="BN1564" s="124" t="s">
        <v>201</v>
      </c>
      <c r="BO1564" s="87" t="s">
        <v>247</v>
      </c>
      <c r="BP1564" s="87"/>
      <c r="BQ1564" s="125"/>
      <c r="BR1564" s="126"/>
    </row>
    <row r="1565" spans="1:70" s="121" customFormat="1" ht="15" hidden="1" customHeight="1" x14ac:dyDescent="0.3">
      <c r="A1565" s="87"/>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
      <c r="A1577" s="87">
        <v>1598</v>
      </c>
      <c r="B1577" s="38" t="s">
        <v>249</v>
      </c>
      <c r="C1577" s="38" t="s">
        <v>250</v>
      </c>
      <c r="D1577" s="38" t="s">
        <v>251</v>
      </c>
      <c r="E1577" s="38" t="s">
        <v>252</v>
      </c>
      <c r="F1577" s="38" t="s">
        <v>253</v>
      </c>
      <c r="G1577" s="87" t="s">
        <v>254</v>
      </c>
      <c r="H1577" s="38" t="s">
        <v>253</v>
      </c>
      <c r="I1577" s="87">
        <v>226794</v>
      </c>
      <c r="J1577" s="38" t="s">
        <v>288</v>
      </c>
      <c r="K1577" s="87">
        <v>226794</v>
      </c>
      <c r="L1577" s="87" t="s">
        <v>255</v>
      </c>
      <c r="M1577" s="38" t="s">
        <v>256</v>
      </c>
      <c r="N1577" s="87">
        <v>536462</v>
      </c>
      <c r="O1577" s="87" t="s">
        <v>289</v>
      </c>
      <c r="P1577" s="87">
        <v>894343</v>
      </c>
      <c r="Q1577" s="38" t="s">
        <v>323</v>
      </c>
      <c r="R1577" s="38" t="s">
        <v>257</v>
      </c>
      <c r="S1577" s="87" t="s">
        <v>475</v>
      </c>
      <c r="T1577" s="87" t="s">
        <v>475</v>
      </c>
      <c r="U1577" s="87" t="s">
        <v>275</v>
      </c>
      <c r="V1577" s="87" t="s">
        <v>259</v>
      </c>
      <c r="W1577" s="87">
        <v>0</v>
      </c>
      <c r="X1577" s="38" t="s">
        <v>260</v>
      </c>
      <c r="Y1577" s="87">
        <v>355379765</v>
      </c>
      <c r="Z1577" s="38" t="s">
        <v>476</v>
      </c>
      <c r="AA1577" s="116" t="s">
        <v>455</v>
      </c>
      <c r="AB1577" s="87">
        <v>24000</v>
      </c>
      <c r="AC1577" s="87" t="s">
        <v>281</v>
      </c>
      <c r="AD1577" s="87">
        <v>18</v>
      </c>
      <c r="AE1577" s="87" t="s">
        <v>331</v>
      </c>
      <c r="AF1577" s="87" t="s">
        <v>541</v>
      </c>
      <c r="AG1577" s="87" t="s">
        <v>550</v>
      </c>
      <c r="AH1577" s="87" t="s">
        <v>547</v>
      </c>
      <c r="AI1577" s="116" t="s">
        <v>623</v>
      </c>
      <c r="AJ1577" s="87">
        <v>1610</v>
      </c>
      <c r="AK1577" s="87">
        <v>1610</v>
      </c>
      <c r="AL1577" s="116"/>
      <c r="AM1577" s="87">
        <v>0</v>
      </c>
      <c r="AN1577" s="120">
        <v>0</v>
      </c>
      <c r="AO1577" s="120">
        <v>0</v>
      </c>
      <c r="AP1577" s="120">
        <v>24000</v>
      </c>
      <c r="AQ1577" s="120">
        <v>5483</v>
      </c>
      <c r="AR1577" s="120">
        <v>29483</v>
      </c>
      <c r="AS1577" s="120">
        <v>15959.26</v>
      </c>
      <c r="AT1577" s="120">
        <v>4970.74</v>
      </c>
      <c r="AU1577" s="120">
        <v>20930</v>
      </c>
      <c r="AV1577" s="87">
        <v>13</v>
      </c>
      <c r="AW1577" s="87"/>
      <c r="AX1577" s="87"/>
      <c r="AY1577" s="87"/>
      <c r="AZ1577" s="87"/>
      <c r="BA1577" s="87"/>
      <c r="BB1577" s="87" t="s">
        <v>540</v>
      </c>
      <c r="BC1577" s="87" t="s">
        <v>145</v>
      </c>
      <c r="BD1577" s="87"/>
      <c r="BE1577" s="87">
        <v>0</v>
      </c>
      <c r="BF1577" s="38"/>
      <c r="BG1577" s="87"/>
      <c r="BH1577" s="122" t="s">
        <v>642</v>
      </c>
      <c r="BI1577" s="38" t="s">
        <v>110</v>
      </c>
      <c r="BJ1577" s="88">
        <v>45803</v>
      </c>
      <c r="BK1577" s="87"/>
      <c r="BL1577" s="38" t="s">
        <v>115</v>
      </c>
      <c r="BM1577" s="123"/>
      <c r="BN1577" s="124" t="s">
        <v>201</v>
      </c>
      <c r="BO1577" s="87" t="s">
        <v>247</v>
      </c>
      <c r="BP1577" s="87"/>
      <c r="BQ1577" s="125"/>
      <c r="BR1577" s="126"/>
    </row>
    <row r="1578" spans="1:70" s="121" customFormat="1" ht="15" hidden="1" customHeight="1" x14ac:dyDescent="0.3">
      <c r="A1578" s="87"/>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
      <c r="A1588" s="87">
        <v>1609</v>
      </c>
      <c r="B1588" s="38" t="s">
        <v>249</v>
      </c>
      <c r="C1588" s="38" t="s">
        <v>250</v>
      </c>
      <c r="D1588" s="38" t="s">
        <v>251</v>
      </c>
      <c r="E1588" s="38" t="s">
        <v>252</v>
      </c>
      <c r="F1588" s="38" t="s">
        <v>253</v>
      </c>
      <c r="G1588" s="87" t="s">
        <v>254</v>
      </c>
      <c r="H1588" s="38" t="s">
        <v>253</v>
      </c>
      <c r="I1588" s="87">
        <v>226790</v>
      </c>
      <c r="J1588" s="38" t="s">
        <v>303</v>
      </c>
      <c r="K1588" s="87">
        <v>226790</v>
      </c>
      <c r="L1588" s="87" t="s">
        <v>255</v>
      </c>
      <c r="M1588" s="38" t="s">
        <v>256</v>
      </c>
      <c r="N1588" s="87">
        <v>536461</v>
      </c>
      <c r="O1588" s="87" t="s">
        <v>304</v>
      </c>
      <c r="P1588" s="87">
        <v>894451</v>
      </c>
      <c r="Q1588" s="38" t="s">
        <v>305</v>
      </c>
      <c r="R1588" s="38" t="s">
        <v>257</v>
      </c>
      <c r="S1588" s="87" t="s">
        <v>477</v>
      </c>
      <c r="T1588" s="87" t="s">
        <v>477</v>
      </c>
      <c r="U1588" s="87" t="s">
        <v>265</v>
      </c>
      <c r="V1588" s="87" t="s">
        <v>259</v>
      </c>
      <c r="W1588" s="87">
        <v>0</v>
      </c>
      <c r="X1588" s="38" t="s">
        <v>260</v>
      </c>
      <c r="Y1588" s="87">
        <v>355379778</v>
      </c>
      <c r="Z1588" s="38" t="s">
        <v>478</v>
      </c>
      <c r="AA1588" s="116" t="s">
        <v>470</v>
      </c>
      <c r="AB1588" s="87">
        <v>36000</v>
      </c>
      <c r="AC1588" s="87" t="s">
        <v>261</v>
      </c>
      <c r="AD1588" s="87">
        <v>24</v>
      </c>
      <c r="AE1588" s="87" t="s">
        <v>331</v>
      </c>
      <c r="AF1588" s="87" t="s">
        <v>541</v>
      </c>
      <c r="AG1588" s="87" t="s">
        <v>627</v>
      </c>
      <c r="AH1588" s="87" t="s">
        <v>547</v>
      </c>
      <c r="AI1588" s="116" t="s">
        <v>625</v>
      </c>
      <c r="AJ1588" s="87">
        <v>1920</v>
      </c>
      <c r="AK1588" s="87">
        <v>1920</v>
      </c>
      <c r="AL1588" s="116"/>
      <c r="AM1588" s="87">
        <v>0</v>
      </c>
      <c r="AN1588" s="120">
        <v>0</v>
      </c>
      <c r="AO1588" s="120">
        <v>0</v>
      </c>
      <c r="AP1588" s="120">
        <v>36000</v>
      </c>
      <c r="AQ1588" s="120">
        <v>10967</v>
      </c>
      <c r="AR1588" s="120">
        <v>46967</v>
      </c>
      <c r="AS1588" s="120">
        <v>16585.59</v>
      </c>
      <c r="AT1588" s="120">
        <v>8374.41</v>
      </c>
      <c r="AU1588" s="120">
        <v>24960</v>
      </c>
      <c r="AV1588" s="87">
        <v>13</v>
      </c>
      <c r="AW1588" s="87"/>
      <c r="AX1588" s="87"/>
      <c r="AY1588" s="87"/>
      <c r="AZ1588" s="87"/>
      <c r="BA1588" s="87"/>
      <c r="BB1588" s="87" t="s">
        <v>540</v>
      </c>
      <c r="BC1588" s="87" t="s">
        <v>145</v>
      </c>
      <c r="BD1588" s="87"/>
      <c r="BE1588" s="87">
        <v>0</v>
      </c>
      <c r="BF1588" s="38"/>
      <c r="BG1588" s="87"/>
      <c r="BH1588" s="122" t="s">
        <v>642</v>
      </c>
      <c r="BI1588" s="38" t="s">
        <v>110</v>
      </c>
      <c r="BJ1588" s="88">
        <v>45804</v>
      </c>
      <c r="BK1588" s="87"/>
      <c r="BL1588" s="38" t="s">
        <v>115</v>
      </c>
      <c r="BM1588" s="123"/>
      <c r="BN1588" s="124" t="s">
        <v>201</v>
      </c>
      <c r="BO1588" s="87" t="s">
        <v>247</v>
      </c>
      <c r="BP1588" s="87"/>
      <c r="BQ1588" s="125"/>
      <c r="BR1588" s="126"/>
    </row>
    <row r="1589" spans="1:70" s="121" customFormat="1" ht="15" hidden="1" customHeight="1" x14ac:dyDescent="0.3">
      <c r="A1589" s="87"/>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
      <c r="A1596" s="87">
        <v>1618</v>
      </c>
      <c r="B1596" s="38" t="s">
        <v>249</v>
      </c>
      <c r="C1596" s="38" t="s">
        <v>250</v>
      </c>
      <c r="D1596" s="38" t="s">
        <v>251</v>
      </c>
      <c r="E1596" s="38" t="s">
        <v>252</v>
      </c>
      <c r="F1596" s="38" t="s">
        <v>253</v>
      </c>
      <c r="G1596" s="87" t="s">
        <v>254</v>
      </c>
      <c r="H1596" s="38" t="s">
        <v>253</v>
      </c>
      <c r="I1596" s="87">
        <v>226790</v>
      </c>
      <c r="J1596" s="38" t="s">
        <v>303</v>
      </c>
      <c r="K1596" s="87">
        <v>226790</v>
      </c>
      <c r="L1596" s="87" t="s">
        <v>255</v>
      </c>
      <c r="M1596" s="38" t="s">
        <v>256</v>
      </c>
      <c r="N1596" s="87">
        <v>536461</v>
      </c>
      <c r="O1596" s="87" t="s">
        <v>304</v>
      </c>
      <c r="P1596" s="87">
        <v>894449</v>
      </c>
      <c r="Q1596" s="38" t="s">
        <v>368</v>
      </c>
      <c r="R1596" s="38" t="s">
        <v>257</v>
      </c>
      <c r="S1596" s="87" t="s">
        <v>479</v>
      </c>
      <c r="T1596" s="87" t="s">
        <v>479</v>
      </c>
      <c r="U1596" s="87" t="s">
        <v>265</v>
      </c>
      <c r="V1596" s="87" t="s">
        <v>259</v>
      </c>
      <c r="W1596" s="87">
        <v>541</v>
      </c>
      <c r="X1596" s="38" t="s">
        <v>260</v>
      </c>
      <c r="Y1596" s="87">
        <v>355399138</v>
      </c>
      <c r="Z1596" s="38" t="s">
        <v>480</v>
      </c>
      <c r="AA1596" s="116" t="s">
        <v>451</v>
      </c>
      <c r="AB1596" s="87">
        <v>42000</v>
      </c>
      <c r="AC1596" s="87" t="s">
        <v>261</v>
      </c>
      <c r="AD1596" s="87">
        <v>24</v>
      </c>
      <c r="AE1596" s="87" t="s">
        <v>262</v>
      </c>
      <c r="AF1596" s="87" t="s">
        <v>583</v>
      </c>
      <c r="AG1596" s="87" t="s">
        <v>626</v>
      </c>
      <c r="AH1596" s="87" t="s">
        <v>547</v>
      </c>
      <c r="AI1596" s="116" t="s">
        <v>624</v>
      </c>
      <c r="AJ1596" s="87">
        <v>2240</v>
      </c>
      <c r="AK1596" s="87">
        <v>2240</v>
      </c>
      <c r="AL1596" s="116" t="s">
        <v>557</v>
      </c>
      <c r="AM1596" s="87">
        <v>21176.26</v>
      </c>
      <c r="AN1596" s="120">
        <v>10183.74</v>
      </c>
      <c r="AO1596" s="120">
        <v>31360</v>
      </c>
      <c r="AP1596" s="120">
        <v>20823.740000000002</v>
      </c>
      <c r="AQ1596" s="120">
        <v>2534.2600000000002</v>
      </c>
      <c r="AR1596" s="120">
        <v>23358</v>
      </c>
      <c r="AS1596" s="120">
        <v>0</v>
      </c>
      <c r="AT1596" s="120">
        <v>0</v>
      </c>
      <c r="AU1596" s="120">
        <v>0</v>
      </c>
      <c r="AV1596" s="87">
        <v>14</v>
      </c>
      <c r="AW1596" s="87"/>
      <c r="AX1596" s="87"/>
      <c r="AY1596" s="87"/>
      <c r="AZ1596" s="87"/>
      <c r="BA1596" s="87"/>
      <c r="BB1596" s="87" t="s">
        <v>540</v>
      </c>
      <c r="BC1596" s="87" t="s">
        <v>145</v>
      </c>
      <c r="BD1596" s="87"/>
      <c r="BE1596" s="87">
        <v>0</v>
      </c>
      <c r="BF1596" s="38"/>
      <c r="BG1596" s="87"/>
      <c r="BH1596" s="122" t="s">
        <v>642</v>
      </c>
      <c r="BI1596" s="38" t="s">
        <v>110</v>
      </c>
      <c r="BJ1596" s="88">
        <v>45804</v>
      </c>
      <c r="BK1596" s="87"/>
      <c r="BL1596" s="38" t="s">
        <v>115</v>
      </c>
      <c r="BM1596" s="123"/>
      <c r="BN1596" s="124" t="s">
        <v>201</v>
      </c>
      <c r="BO1596" s="87" t="s">
        <v>247</v>
      </c>
      <c r="BP1596" s="87"/>
      <c r="BQ1596" s="125"/>
      <c r="BR1596" s="126"/>
    </row>
    <row r="1597" spans="1:70" s="121" customFormat="1" ht="15" hidden="1" customHeight="1" x14ac:dyDescent="0.3">
      <c r="A1597" s="87"/>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
      <c r="A1654" s="87">
        <v>1676</v>
      </c>
      <c r="B1654" s="38" t="s">
        <v>249</v>
      </c>
      <c r="C1654" s="38" t="s">
        <v>250</v>
      </c>
      <c r="D1654" s="38" t="s">
        <v>251</v>
      </c>
      <c r="E1654" s="38" t="s">
        <v>252</v>
      </c>
      <c r="F1654" s="38" t="s">
        <v>253</v>
      </c>
      <c r="G1654" s="87" t="s">
        <v>254</v>
      </c>
      <c r="H1654" s="38" t="s">
        <v>253</v>
      </c>
      <c r="I1654" s="87">
        <v>226790</v>
      </c>
      <c r="J1654" s="38" t="s">
        <v>303</v>
      </c>
      <c r="K1654" s="87">
        <v>226790</v>
      </c>
      <c r="L1654" s="87" t="s">
        <v>255</v>
      </c>
      <c r="M1654" s="38" t="s">
        <v>256</v>
      </c>
      <c r="N1654" s="87">
        <v>536461</v>
      </c>
      <c r="O1654" s="87" t="s">
        <v>304</v>
      </c>
      <c r="P1654" s="87">
        <v>894452</v>
      </c>
      <c r="Q1654" s="38" t="s">
        <v>381</v>
      </c>
      <c r="R1654" s="38" t="s">
        <v>348</v>
      </c>
      <c r="S1654" s="87" t="s">
        <v>385</v>
      </c>
      <c r="T1654" s="87" t="s">
        <v>385</v>
      </c>
      <c r="U1654" s="87" t="s">
        <v>265</v>
      </c>
      <c r="V1654" s="87" t="s">
        <v>259</v>
      </c>
      <c r="W1654" s="87">
        <v>0</v>
      </c>
      <c r="X1654" s="38" t="s">
        <v>260</v>
      </c>
      <c r="Y1654" s="87">
        <v>355821769</v>
      </c>
      <c r="Z1654" s="38" t="s">
        <v>386</v>
      </c>
      <c r="AA1654" s="116" t="s">
        <v>481</v>
      </c>
      <c r="AB1654" s="87">
        <v>40000</v>
      </c>
      <c r="AC1654" s="87" t="s">
        <v>261</v>
      </c>
      <c r="AD1654" s="87">
        <v>18</v>
      </c>
      <c r="AE1654" s="87" t="s">
        <v>302</v>
      </c>
      <c r="AF1654" s="87" t="s">
        <v>583</v>
      </c>
      <c r="AG1654" s="87" t="s">
        <v>605</v>
      </c>
      <c r="AH1654" s="87" t="s">
        <v>547</v>
      </c>
      <c r="AI1654" s="116" t="s">
        <v>624</v>
      </c>
      <c r="AJ1654" s="87">
        <v>2690</v>
      </c>
      <c r="AK1654" s="87">
        <v>2690</v>
      </c>
      <c r="AL1654" s="116" t="s">
        <v>557</v>
      </c>
      <c r="AM1654" s="87">
        <v>29722.12</v>
      </c>
      <c r="AN1654" s="120">
        <v>7937.88</v>
      </c>
      <c r="AO1654" s="120">
        <v>37660</v>
      </c>
      <c r="AP1654" s="120">
        <v>10277.879999999999</v>
      </c>
      <c r="AQ1654" s="120">
        <v>537.12</v>
      </c>
      <c r="AR1654" s="120">
        <v>10815</v>
      </c>
      <c r="AS1654" s="120">
        <v>0</v>
      </c>
      <c r="AT1654" s="120">
        <v>0</v>
      </c>
      <c r="AU1654" s="120">
        <v>0</v>
      </c>
      <c r="AV1654" s="87">
        <v>14</v>
      </c>
      <c r="AW1654" s="87"/>
      <c r="AX1654" s="87"/>
      <c r="AY1654" s="87"/>
      <c r="AZ1654" s="87"/>
      <c r="BA1654" s="87"/>
      <c r="BB1654" s="87" t="s">
        <v>540</v>
      </c>
      <c r="BC1654" s="87" t="s">
        <v>145</v>
      </c>
      <c r="BD1654" s="87"/>
      <c r="BE1654" s="87">
        <v>0</v>
      </c>
      <c r="BF1654" s="38"/>
      <c r="BG1654" s="87"/>
      <c r="BH1654" s="122" t="s">
        <v>642</v>
      </c>
      <c r="BI1654" s="38" t="s">
        <v>110</v>
      </c>
      <c r="BJ1654" s="88">
        <v>45804</v>
      </c>
      <c r="BK1654" s="87"/>
      <c r="BL1654" s="38" t="s">
        <v>115</v>
      </c>
      <c r="BM1654" s="123"/>
      <c r="BN1654" s="124" t="s">
        <v>201</v>
      </c>
      <c r="BO1654" s="87" t="s">
        <v>247</v>
      </c>
      <c r="BP1654" s="87"/>
      <c r="BQ1654" s="125"/>
      <c r="BR1654" s="126"/>
    </row>
    <row r="1655" spans="1:70" s="121" customFormat="1" ht="15" hidden="1" customHeight="1" x14ac:dyDescent="0.3">
      <c r="A1655" s="87"/>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32"/>
    </row>
    <row r="1656" spans="1:70" s="121" customFormat="1" ht="15" hidden="1" customHeight="1" x14ac:dyDescent="0.3">
      <c r="A1656" s="87"/>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
      <c r="A1725" s="87">
        <v>1748</v>
      </c>
      <c r="B1725" s="38" t="s">
        <v>249</v>
      </c>
      <c r="C1725" s="38" t="s">
        <v>250</v>
      </c>
      <c r="D1725" s="38" t="s">
        <v>251</v>
      </c>
      <c r="E1725" s="38" t="s">
        <v>252</v>
      </c>
      <c r="F1725" s="38" t="s">
        <v>253</v>
      </c>
      <c r="G1725" s="87" t="s">
        <v>254</v>
      </c>
      <c r="H1725" s="38" t="s">
        <v>253</v>
      </c>
      <c r="I1725" s="87">
        <v>226790</v>
      </c>
      <c r="J1725" s="38" t="s">
        <v>303</v>
      </c>
      <c r="K1725" s="87">
        <v>226790</v>
      </c>
      <c r="L1725" s="87" t="s">
        <v>255</v>
      </c>
      <c r="M1725" s="38" t="s">
        <v>256</v>
      </c>
      <c r="N1725" s="87">
        <v>536461</v>
      </c>
      <c r="O1725" s="87" t="s">
        <v>304</v>
      </c>
      <c r="P1725" s="87">
        <v>894451</v>
      </c>
      <c r="Q1725" s="38" t="s">
        <v>305</v>
      </c>
      <c r="R1725" s="38" t="s">
        <v>257</v>
      </c>
      <c r="S1725" s="87" t="s">
        <v>484</v>
      </c>
      <c r="T1725" s="87" t="s">
        <v>484</v>
      </c>
      <c r="U1725" s="87" t="s">
        <v>258</v>
      </c>
      <c r="V1725" s="87" t="s">
        <v>259</v>
      </c>
      <c r="W1725" s="87">
        <v>0</v>
      </c>
      <c r="X1725" s="38" t="s">
        <v>260</v>
      </c>
      <c r="Y1725" s="87">
        <v>356327516</v>
      </c>
      <c r="Z1725" s="38" t="s">
        <v>485</v>
      </c>
      <c r="AA1725" s="116" t="s">
        <v>483</v>
      </c>
      <c r="AB1725" s="87">
        <v>50000</v>
      </c>
      <c r="AC1725" s="87" t="s">
        <v>261</v>
      </c>
      <c r="AD1725" s="87">
        <v>24</v>
      </c>
      <c r="AE1725" s="87" t="s">
        <v>331</v>
      </c>
      <c r="AF1725" s="87" t="s">
        <v>541</v>
      </c>
      <c r="AG1725" s="87" t="s">
        <v>564</v>
      </c>
      <c r="AH1725" s="87" t="s">
        <v>547</v>
      </c>
      <c r="AI1725" s="116" t="s">
        <v>625</v>
      </c>
      <c r="AJ1725" s="87">
        <v>2670</v>
      </c>
      <c r="AK1725" s="87">
        <v>2670</v>
      </c>
      <c r="AL1725" s="116" t="s">
        <v>506</v>
      </c>
      <c r="AM1725" s="87">
        <v>4734.34</v>
      </c>
      <c r="AN1725" s="120">
        <v>3275.66</v>
      </c>
      <c r="AO1725" s="120">
        <v>8010</v>
      </c>
      <c r="AP1725" s="120">
        <v>45265.66</v>
      </c>
      <c r="AQ1725" s="120">
        <v>11328.34</v>
      </c>
      <c r="AR1725" s="120">
        <v>56594</v>
      </c>
      <c r="AS1725" s="120">
        <v>18832.53</v>
      </c>
      <c r="AT1725" s="120">
        <v>7867.47</v>
      </c>
      <c r="AU1725" s="120">
        <v>26700</v>
      </c>
      <c r="AV1725" s="87">
        <v>13</v>
      </c>
      <c r="AW1725" s="87"/>
      <c r="AX1725" s="87"/>
      <c r="AY1725" s="87"/>
      <c r="AZ1725" s="87"/>
      <c r="BA1725" s="87"/>
      <c r="BB1725" s="87" t="s">
        <v>540</v>
      </c>
      <c r="BC1725" s="87" t="s">
        <v>145</v>
      </c>
      <c r="BD1725" s="87"/>
      <c r="BE1725" s="87">
        <v>0</v>
      </c>
      <c r="BF1725" s="38"/>
      <c r="BG1725" s="87"/>
      <c r="BH1725" s="122" t="s">
        <v>642</v>
      </c>
      <c r="BI1725" s="38" t="s">
        <v>110</v>
      </c>
      <c r="BJ1725" s="88">
        <v>45804</v>
      </c>
      <c r="BK1725" s="87"/>
      <c r="BL1725" s="38" t="s">
        <v>115</v>
      </c>
      <c r="BM1725" s="123"/>
      <c r="BN1725" s="124" t="s">
        <v>201</v>
      </c>
      <c r="BO1725" s="87" t="s">
        <v>247</v>
      </c>
      <c r="BP1725" s="87"/>
      <c r="BQ1725" s="125"/>
      <c r="BR1725" s="126"/>
    </row>
    <row r="1726" spans="1:70" s="121" customFormat="1" ht="15" hidden="1" customHeight="1" x14ac:dyDescent="0.3">
      <c r="A1726" s="87"/>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
      <c r="A1742" s="87">
        <v>1766</v>
      </c>
      <c r="B1742" s="38" t="s">
        <v>249</v>
      </c>
      <c r="C1742" s="38" t="s">
        <v>250</v>
      </c>
      <c r="D1742" s="38" t="s">
        <v>251</v>
      </c>
      <c r="E1742" s="38" t="s">
        <v>252</v>
      </c>
      <c r="F1742" s="38" t="s">
        <v>253</v>
      </c>
      <c r="G1742" s="87" t="s">
        <v>254</v>
      </c>
      <c r="H1742" s="38" t="s">
        <v>253</v>
      </c>
      <c r="I1742" s="87">
        <v>226790</v>
      </c>
      <c r="J1742" s="38" t="s">
        <v>303</v>
      </c>
      <c r="K1742" s="87">
        <v>226790</v>
      </c>
      <c r="L1742" s="87" t="s">
        <v>255</v>
      </c>
      <c r="M1742" s="38" t="s">
        <v>256</v>
      </c>
      <c r="N1742" s="87">
        <v>536461</v>
      </c>
      <c r="O1742" s="87" t="s">
        <v>304</v>
      </c>
      <c r="P1742" s="87">
        <v>894342</v>
      </c>
      <c r="Q1742" s="38" t="s">
        <v>335</v>
      </c>
      <c r="R1742" s="38" t="s">
        <v>257</v>
      </c>
      <c r="S1742" s="87" t="s">
        <v>486</v>
      </c>
      <c r="T1742" s="87" t="s">
        <v>486</v>
      </c>
      <c r="U1742" s="87" t="s">
        <v>258</v>
      </c>
      <c r="V1742" s="87" t="s">
        <v>259</v>
      </c>
      <c r="W1742" s="87">
        <v>0</v>
      </c>
      <c r="X1742" s="38" t="s">
        <v>260</v>
      </c>
      <c r="Y1742" s="87">
        <v>356614062</v>
      </c>
      <c r="Z1742" s="38" t="s">
        <v>309</v>
      </c>
      <c r="AA1742" s="116" t="s">
        <v>482</v>
      </c>
      <c r="AB1742" s="87">
        <v>52000</v>
      </c>
      <c r="AC1742" s="87" t="s">
        <v>261</v>
      </c>
      <c r="AD1742" s="87">
        <v>24</v>
      </c>
      <c r="AE1742" s="87" t="s">
        <v>331</v>
      </c>
      <c r="AF1742" s="87" t="s">
        <v>541</v>
      </c>
      <c r="AG1742" s="87" t="s">
        <v>561</v>
      </c>
      <c r="AH1742" s="87" t="s">
        <v>547</v>
      </c>
      <c r="AI1742" s="116" t="s">
        <v>629</v>
      </c>
      <c r="AJ1742" s="87">
        <v>2780</v>
      </c>
      <c r="AK1742" s="87">
        <v>2780</v>
      </c>
      <c r="AL1742" s="116" t="s">
        <v>585</v>
      </c>
      <c r="AM1742" s="87">
        <v>22376.61</v>
      </c>
      <c r="AN1742" s="120">
        <v>10983.39</v>
      </c>
      <c r="AO1742" s="120">
        <v>33360</v>
      </c>
      <c r="AP1742" s="120">
        <v>29623.39</v>
      </c>
      <c r="AQ1742" s="120">
        <v>4201.6099999999997</v>
      </c>
      <c r="AR1742" s="120">
        <v>33825</v>
      </c>
      <c r="AS1742" s="120">
        <v>0</v>
      </c>
      <c r="AT1742" s="120">
        <v>0</v>
      </c>
      <c r="AU1742" s="120">
        <v>0</v>
      </c>
      <c r="AV1742" s="87">
        <v>12</v>
      </c>
      <c r="AW1742" s="87"/>
      <c r="AX1742" s="87"/>
      <c r="AY1742" s="87"/>
      <c r="AZ1742" s="87"/>
      <c r="BA1742" s="87"/>
      <c r="BB1742" s="87" t="s">
        <v>540</v>
      </c>
      <c r="BC1742" s="87" t="s">
        <v>145</v>
      </c>
      <c r="BD1742" s="87"/>
      <c r="BE1742" s="87">
        <v>0</v>
      </c>
      <c r="BF1742" s="38"/>
      <c r="BG1742" s="87"/>
      <c r="BH1742" s="122" t="s">
        <v>642</v>
      </c>
      <c r="BI1742" s="38" t="s">
        <v>110</v>
      </c>
      <c r="BJ1742" s="88">
        <v>45804</v>
      </c>
      <c r="BK1742" s="87"/>
      <c r="BL1742" s="38" t="s">
        <v>115</v>
      </c>
      <c r="BM1742" s="123"/>
      <c r="BN1742" s="124" t="s">
        <v>201</v>
      </c>
      <c r="BO1742" s="87" t="s">
        <v>247</v>
      </c>
      <c r="BP1742" s="87"/>
      <c r="BQ1742" s="125"/>
      <c r="BR1742" s="126"/>
    </row>
    <row r="1743" spans="1:70" s="121" customFormat="1" ht="15" hidden="1" customHeight="1" x14ac:dyDescent="0.3">
      <c r="A1743" s="87"/>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
      <c r="A1762" s="87">
        <v>1786</v>
      </c>
      <c r="B1762" s="38" t="s">
        <v>249</v>
      </c>
      <c r="C1762" s="38" t="s">
        <v>250</v>
      </c>
      <c r="D1762" s="38" t="s">
        <v>251</v>
      </c>
      <c r="E1762" s="38" t="s">
        <v>252</v>
      </c>
      <c r="F1762" s="38" t="s">
        <v>253</v>
      </c>
      <c r="G1762" s="87" t="s">
        <v>254</v>
      </c>
      <c r="H1762" s="38" t="s">
        <v>253</v>
      </c>
      <c r="I1762" s="87">
        <v>226790</v>
      </c>
      <c r="J1762" s="38" t="s">
        <v>303</v>
      </c>
      <c r="K1762" s="87">
        <v>226790</v>
      </c>
      <c r="L1762" s="87" t="s">
        <v>255</v>
      </c>
      <c r="M1762" s="38" t="s">
        <v>256</v>
      </c>
      <c r="N1762" s="87">
        <v>536461</v>
      </c>
      <c r="O1762" s="87" t="s">
        <v>304</v>
      </c>
      <c r="P1762" s="87">
        <v>894342</v>
      </c>
      <c r="Q1762" s="38" t="s">
        <v>335</v>
      </c>
      <c r="R1762" s="38" t="s">
        <v>257</v>
      </c>
      <c r="S1762" s="87" t="s">
        <v>490</v>
      </c>
      <c r="T1762" s="87" t="s">
        <v>490</v>
      </c>
      <c r="U1762" s="87" t="s">
        <v>258</v>
      </c>
      <c r="V1762" s="87" t="s">
        <v>259</v>
      </c>
      <c r="W1762" s="87">
        <v>0</v>
      </c>
      <c r="X1762" s="38" t="s">
        <v>260</v>
      </c>
      <c r="Y1762" s="87">
        <v>356884828</v>
      </c>
      <c r="Z1762" s="38" t="s">
        <v>283</v>
      </c>
      <c r="AA1762" s="116" t="s">
        <v>491</v>
      </c>
      <c r="AB1762" s="87">
        <v>52000</v>
      </c>
      <c r="AC1762" s="87" t="s">
        <v>261</v>
      </c>
      <c r="AD1762" s="87">
        <v>24</v>
      </c>
      <c r="AE1762" s="87" t="s">
        <v>331</v>
      </c>
      <c r="AF1762" s="87" t="s">
        <v>583</v>
      </c>
      <c r="AG1762" s="87" t="s">
        <v>599</v>
      </c>
      <c r="AH1762" s="87" t="s">
        <v>547</v>
      </c>
      <c r="AI1762" s="116" t="s">
        <v>630</v>
      </c>
      <c r="AJ1762" s="87">
        <v>2780</v>
      </c>
      <c r="AK1762" s="87">
        <v>2780</v>
      </c>
      <c r="AL1762" s="116"/>
      <c r="AM1762" s="87">
        <v>0</v>
      </c>
      <c r="AN1762" s="120">
        <v>0</v>
      </c>
      <c r="AO1762" s="120">
        <v>0</v>
      </c>
      <c r="AP1762" s="120">
        <v>52000</v>
      </c>
      <c r="AQ1762" s="120">
        <v>14977</v>
      </c>
      <c r="AR1762" s="120">
        <v>66977</v>
      </c>
      <c r="AS1762" s="120">
        <v>20411.330000000002</v>
      </c>
      <c r="AT1762" s="120">
        <v>10168.67</v>
      </c>
      <c r="AU1762" s="120">
        <v>30580</v>
      </c>
      <c r="AV1762" s="87">
        <v>11</v>
      </c>
      <c r="AW1762" s="87"/>
      <c r="AX1762" s="87"/>
      <c r="AY1762" s="87"/>
      <c r="AZ1762" s="87"/>
      <c r="BA1762" s="87"/>
      <c r="BB1762" s="87" t="s">
        <v>540</v>
      </c>
      <c r="BC1762" s="87" t="s">
        <v>145</v>
      </c>
      <c r="BD1762" s="87"/>
      <c r="BE1762" s="87">
        <v>0</v>
      </c>
      <c r="BF1762" s="38"/>
      <c r="BG1762" s="87"/>
      <c r="BH1762" s="122" t="s">
        <v>642</v>
      </c>
      <c r="BI1762" s="38" t="s">
        <v>110</v>
      </c>
      <c r="BJ1762" s="88">
        <v>45804</v>
      </c>
      <c r="BK1762" s="87"/>
      <c r="BL1762" s="38" t="s">
        <v>115</v>
      </c>
      <c r="BM1762" s="123"/>
      <c r="BN1762" s="124" t="s">
        <v>201</v>
      </c>
      <c r="BO1762" s="87" t="s">
        <v>247</v>
      </c>
      <c r="BP1762" s="87"/>
      <c r="BQ1762" s="125"/>
      <c r="BR1762" s="126"/>
    </row>
    <row r="1763" spans="1:70" s="121" customFormat="1" ht="15" customHeight="1" x14ac:dyDescent="0.3">
      <c r="A1763" s="87">
        <v>1787</v>
      </c>
      <c r="B1763" s="38" t="s">
        <v>249</v>
      </c>
      <c r="C1763" s="38" t="s">
        <v>250</v>
      </c>
      <c r="D1763" s="38" t="s">
        <v>251</v>
      </c>
      <c r="E1763" s="38" t="s">
        <v>252</v>
      </c>
      <c r="F1763" s="38" t="s">
        <v>253</v>
      </c>
      <c r="G1763" s="87" t="s">
        <v>254</v>
      </c>
      <c r="H1763" s="38" t="s">
        <v>253</v>
      </c>
      <c r="I1763" s="87">
        <v>226790</v>
      </c>
      <c r="J1763" s="38" t="s">
        <v>303</v>
      </c>
      <c r="K1763" s="87">
        <v>226790</v>
      </c>
      <c r="L1763" s="87" t="s">
        <v>255</v>
      </c>
      <c r="M1763" s="38" t="s">
        <v>256</v>
      </c>
      <c r="N1763" s="87">
        <v>536461</v>
      </c>
      <c r="O1763" s="87" t="s">
        <v>304</v>
      </c>
      <c r="P1763" s="87">
        <v>894342</v>
      </c>
      <c r="Q1763" s="38" t="s">
        <v>335</v>
      </c>
      <c r="R1763" s="38" t="s">
        <v>257</v>
      </c>
      <c r="S1763" s="87" t="s">
        <v>492</v>
      </c>
      <c r="T1763" s="87" t="s">
        <v>492</v>
      </c>
      <c r="U1763" s="87" t="s">
        <v>258</v>
      </c>
      <c r="V1763" s="87" t="s">
        <v>259</v>
      </c>
      <c r="W1763" s="87">
        <v>0</v>
      </c>
      <c r="X1763" s="38" t="s">
        <v>260</v>
      </c>
      <c r="Y1763" s="87">
        <v>356884835</v>
      </c>
      <c r="Z1763" s="38" t="s">
        <v>493</v>
      </c>
      <c r="AA1763" s="116" t="s">
        <v>491</v>
      </c>
      <c r="AB1763" s="87">
        <v>35000</v>
      </c>
      <c r="AC1763" s="87" t="s">
        <v>261</v>
      </c>
      <c r="AD1763" s="87">
        <v>24</v>
      </c>
      <c r="AE1763" s="87" t="s">
        <v>331</v>
      </c>
      <c r="AF1763" s="87" t="s">
        <v>583</v>
      </c>
      <c r="AG1763" s="87" t="s">
        <v>596</v>
      </c>
      <c r="AH1763" s="87" t="s">
        <v>547</v>
      </c>
      <c r="AI1763" s="116" t="s">
        <v>630</v>
      </c>
      <c r="AJ1763" s="87">
        <v>1870</v>
      </c>
      <c r="AK1763" s="87">
        <v>1870</v>
      </c>
      <c r="AL1763" s="116"/>
      <c r="AM1763" s="87">
        <v>0</v>
      </c>
      <c r="AN1763" s="120">
        <v>0</v>
      </c>
      <c r="AO1763" s="120">
        <v>0</v>
      </c>
      <c r="AP1763" s="120">
        <v>35000</v>
      </c>
      <c r="AQ1763" s="120">
        <v>10089</v>
      </c>
      <c r="AR1763" s="120">
        <v>45089</v>
      </c>
      <c r="AS1763" s="120">
        <v>13724.3</v>
      </c>
      <c r="AT1763" s="120">
        <v>6845.7</v>
      </c>
      <c r="AU1763" s="120">
        <v>20570</v>
      </c>
      <c r="AV1763" s="87">
        <v>11</v>
      </c>
      <c r="AW1763" s="87"/>
      <c r="AX1763" s="87"/>
      <c r="AY1763" s="87"/>
      <c r="AZ1763" s="87"/>
      <c r="BA1763" s="87"/>
      <c r="BB1763" s="87" t="s">
        <v>540</v>
      </c>
      <c r="BC1763" s="87" t="s">
        <v>145</v>
      </c>
      <c r="BD1763" s="87"/>
      <c r="BE1763" s="87">
        <v>0</v>
      </c>
      <c r="BF1763" s="38"/>
      <c r="BG1763" s="87"/>
      <c r="BH1763" s="122" t="s">
        <v>642</v>
      </c>
      <c r="BI1763" s="38" t="s">
        <v>110</v>
      </c>
      <c r="BJ1763" s="88">
        <v>45804</v>
      </c>
      <c r="BK1763" s="87"/>
      <c r="BL1763" s="38" t="s">
        <v>115</v>
      </c>
      <c r="BM1763" s="123"/>
      <c r="BN1763" s="124" t="s">
        <v>201</v>
      </c>
      <c r="BO1763" s="87" t="s">
        <v>247</v>
      </c>
      <c r="BP1763" s="87"/>
      <c r="BQ1763" s="125"/>
      <c r="BR1763" s="126"/>
    </row>
    <row r="1764" spans="1:70" s="121" customFormat="1" ht="15" hidden="1" customHeight="1" x14ac:dyDescent="0.3">
      <c r="A1764" s="87"/>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
      <c r="A1771" s="87">
        <v>1795</v>
      </c>
      <c r="B1771" s="38" t="s">
        <v>249</v>
      </c>
      <c r="C1771" s="38" t="s">
        <v>250</v>
      </c>
      <c r="D1771" s="38" t="s">
        <v>251</v>
      </c>
      <c r="E1771" s="38" t="s">
        <v>252</v>
      </c>
      <c r="F1771" s="38" t="s">
        <v>253</v>
      </c>
      <c r="G1771" s="87" t="s">
        <v>254</v>
      </c>
      <c r="H1771" s="38" t="s">
        <v>253</v>
      </c>
      <c r="I1771" s="87">
        <v>226790</v>
      </c>
      <c r="J1771" s="38" t="s">
        <v>303</v>
      </c>
      <c r="K1771" s="87">
        <v>226790</v>
      </c>
      <c r="L1771" s="87" t="s">
        <v>255</v>
      </c>
      <c r="M1771" s="38" t="s">
        <v>256</v>
      </c>
      <c r="N1771" s="87">
        <v>536461</v>
      </c>
      <c r="O1771" s="87" t="s">
        <v>304</v>
      </c>
      <c r="P1771" s="87">
        <v>894342</v>
      </c>
      <c r="Q1771" s="38" t="s">
        <v>335</v>
      </c>
      <c r="R1771" s="38" t="s">
        <v>257</v>
      </c>
      <c r="S1771" s="87" t="s">
        <v>494</v>
      </c>
      <c r="T1771" s="87" t="s">
        <v>494</v>
      </c>
      <c r="U1771" s="87" t="s">
        <v>258</v>
      </c>
      <c r="V1771" s="87" t="s">
        <v>274</v>
      </c>
      <c r="W1771" s="87">
        <v>0</v>
      </c>
      <c r="X1771" s="38" t="s">
        <v>260</v>
      </c>
      <c r="Y1771" s="87">
        <v>356884866</v>
      </c>
      <c r="Z1771" s="38" t="s">
        <v>495</v>
      </c>
      <c r="AA1771" s="116" t="s">
        <v>491</v>
      </c>
      <c r="AB1771" s="87">
        <v>52000</v>
      </c>
      <c r="AC1771" s="87" t="s">
        <v>261</v>
      </c>
      <c r="AD1771" s="87">
        <v>24</v>
      </c>
      <c r="AE1771" s="87" t="s">
        <v>331</v>
      </c>
      <c r="AF1771" s="87" t="s">
        <v>541</v>
      </c>
      <c r="AG1771" s="87" t="s">
        <v>563</v>
      </c>
      <c r="AH1771" s="87" t="s">
        <v>547</v>
      </c>
      <c r="AI1771" s="116" t="s">
        <v>630</v>
      </c>
      <c r="AJ1771" s="87">
        <v>2780</v>
      </c>
      <c r="AK1771" s="87">
        <v>2780</v>
      </c>
      <c r="AL1771" s="116"/>
      <c r="AM1771" s="87">
        <v>0</v>
      </c>
      <c r="AN1771" s="120">
        <v>0</v>
      </c>
      <c r="AO1771" s="120">
        <v>0</v>
      </c>
      <c r="AP1771" s="120">
        <v>52000</v>
      </c>
      <c r="AQ1771" s="120">
        <v>14977</v>
      </c>
      <c r="AR1771" s="120">
        <v>66977</v>
      </c>
      <c r="AS1771" s="120">
        <v>20411.330000000002</v>
      </c>
      <c r="AT1771" s="120">
        <v>10168.67</v>
      </c>
      <c r="AU1771" s="120">
        <v>30580</v>
      </c>
      <c r="AV1771" s="87">
        <v>11</v>
      </c>
      <c r="AW1771" s="87"/>
      <c r="AX1771" s="87"/>
      <c r="AY1771" s="87"/>
      <c r="AZ1771" s="87"/>
      <c r="BA1771" s="87"/>
      <c r="BB1771" s="87" t="s">
        <v>540</v>
      </c>
      <c r="BC1771" s="87" t="s">
        <v>145</v>
      </c>
      <c r="BD1771" s="87"/>
      <c r="BE1771" s="87">
        <v>0</v>
      </c>
      <c r="BF1771" s="38"/>
      <c r="BG1771" s="87"/>
      <c r="BH1771" s="122" t="s">
        <v>642</v>
      </c>
      <c r="BI1771" s="38" t="s">
        <v>110</v>
      </c>
      <c r="BJ1771" s="88">
        <v>45804</v>
      </c>
      <c r="BK1771" s="87"/>
      <c r="BL1771" s="38" t="s">
        <v>115</v>
      </c>
      <c r="BM1771" s="123"/>
      <c r="BN1771" s="124" t="s">
        <v>201</v>
      </c>
      <c r="BO1771" s="87" t="s">
        <v>247</v>
      </c>
      <c r="BP1771" s="87"/>
      <c r="BQ1771" s="125"/>
      <c r="BR1771" s="126"/>
    </row>
    <row r="1772" spans="1:70" s="121" customFormat="1" ht="15" hidden="1" customHeight="1" x14ac:dyDescent="0.3">
      <c r="A1772" s="87"/>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
      <c r="A1796" s="87">
        <v>1820</v>
      </c>
      <c r="B1796" s="38" t="s">
        <v>249</v>
      </c>
      <c r="C1796" s="38" t="s">
        <v>250</v>
      </c>
      <c r="D1796" s="38" t="s">
        <v>251</v>
      </c>
      <c r="E1796" s="38" t="s">
        <v>252</v>
      </c>
      <c r="F1796" s="38" t="s">
        <v>253</v>
      </c>
      <c r="G1796" s="87" t="s">
        <v>254</v>
      </c>
      <c r="H1796" s="38" t="s">
        <v>253</v>
      </c>
      <c r="I1796" s="87">
        <v>185646</v>
      </c>
      <c r="J1796" s="38" t="s">
        <v>264</v>
      </c>
      <c r="K1796" s="87">
        <v>185646</v>
      </c>
      <c r="L1796" s="87" t="s">
        <v>255</v>
      </c>
      <c r="M1796" s="38" t="s">
        <v>256</v>
      </c>
      <c r="N1796" s="87">
        <v>317253</v>
      </c>
      <c r="O1796" s="87" t="s">
        <v>271</v>
      </c>
      <c r="P1796" s="87">
        <v>477788</v>
      </c>
      <c r="Q1796" s="38" t="s">
        <v>402</v>
      </c>
      <c r="R1796" s="38" t="s">
        <v>257</v>
      </c>
      <c r="S1796" s="87" t="s">
        <v>497</v>
      </c>
      <c r="T1796" s="87" t="s">
        <v>497</v>
      </c>
      <c r="U1796" s="87" t="s">
        <v>275</v>
      </c>
      <c r="V1796" s="87" t="s">
        <v>259</v>
      </c>
      <c r="W1796" s="87">
        <v>0</v>
      </c>
      <c r="X1796" s="38" t="s">
        <v>260</v>
      </c>
      <c r="Y1796" s="87">
        <v>357055887</v>
      </c>
      <c r="Z1796" s="38" t="s">
        <v>498</v>
      </c>
      <c r="AA1796" s="116" t="s">
        <v>491</v>
      </c>
      <c r="AB1796" s="87">
        <v>52000</v>
      </c>
      <c r="AC1796" s="87" t="s">
        <v>267</v>
      </c>
      <c r="AD1796" s="87">
        <v>24</v>
      </c>
      <c r="AE1796" s="87" t="s">
        <v>331</v>
      </c>
      <c r="AF1796" s="87" t="s">
        <v>541</v>
      </c>
      <c r="AG1796" s="87" t="s">
        <v>632</v>
      </c>
      <c r="AH1796" s="87" t="s">
        <v>547</v>
      </c>
      <c r="AI1796" s="116" t="s">
        <v>631</v>
      </c>
      <c r="AJ1796" s="87">
        <v>2780</v>
      </c>
      <c r="AK1796" s="87">
        <v>2780</v>
      </c>
      <c r="AL1796" s="116"/>
      <c r="AM1796" s="87">
        <v>0</v>
      </c>
      <c r="AN1796" s="120">
        <v>0</v>
      </c>
      <c r="AO1796" s="120">
        <v>0</v>
      </c>
      <c r="AP1796" s="120">
        <v>52000</v>
      </c>
      <c r="AQ1796" s="120">
        <v>14991</v>
      </c>
      <c r="AR1796" s="120">
        <v>66991</v>
      </c>
      <c r="AS1796" s="120">
        <v>20366.150000000001</v>
      </c>
      <c r="AT1796" s="120">
        <v>10213.85</v>
      </c>
      <c r="AU1796" s="120">
        <v>30580</v>
      </c>
      <c r="AV1796" s="87">
        <v>11</v>
      </c>
      <c r="AW1796" s="87"/>
      <c r="AX1796" s="87"/>
      <c r="AY1796" s="87"/>
      <c r="AZ1796" s="87"/>
      <c r="BA1796" s="87"/>
      <c r="BB1796" s="87" t="s">
        <v>540</v>
      </c>
      <c r="BC1796" s="87" t="s">
        <v>145</v>
      </c>
      <c r="BD1796" s="87"/>
      <c r="BE1796" s="87">
        <v>0</v>
      </c>
      <c r="BF1796" s="38"/>
      <c r="BG1796" s="87"/>
      <c r="BH1796" s="122" t="s">
        <v>642</v>
      </c>
      <c r="BI1796" s="38" t="s">
        <v>110</v>
      </c>
      <c r="BJ1796" s="88">
        <v>45803</v>
      </c>
      <c r="BK1796" s="87"/>
      <c r="BL1796" s="38" t="s">
        <v>115</v>
      </c>
      <c r="BM1796" s="123"/>
      <c r="BN1796" s="124" t="s">
        <v>201</v>
      </c>
      <c r="BO1796" s="87" t="s">
        <v>247</v>
      </c>
      <c r="BP1796" s="87"/>
      <c r="BQ1796" s="125"/>
      <c r="BR1796" s="126"/>
    </row>
    <row r="1797" spans="1:70" s="121" customFormat="1" ht="15" hidden="1" customHeight="1" x14ac:dyDescent="0.3">
      <c r="A1797" s="87"/>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
      <c r="A1803" s="87">
        <v>1827</v>
      </c>
      <c r="B1803" s="38" t="s">
        <v>249</v>
      </c>
      <c r="C1803" s="38" t="s">
        <v>250</v>
      </c>
      <c r="D1803" s="38" t="s">
        <v>251</v>
      </c>
      <c r="E1803" s="38" t="s">
        <v>252</v>
      </c>
      <c r="F1803" s="38" t="s">
        <v>253</v>
      </c>
      <c r="G1803" s="87" t="s">
        <v>254</v>
      </c>
      <c r="H1803" s="38" t="s">
        <v>253</v>
      </c>
      <c r="I1803" s="87">
        <v>185646</v>
      </c>
      <c r="J1803" s="38" t="s">
        <v>264</v>
      </c>
      <c r="K1803" s="87">
        <v>185646</v>
      </c>
      <c r="L1803" s="87" t="s">
        <v>255</v>
      </c>
      <c r="M1803" s="38" t="s">
        <v>256</v>
      </c>
      <c r="N1803" s="87">
        <v>317253</v>
      </c>
      <c r="O1803" s="87" t="s">
        <v>271</v>
      </c>
      <c r="P1803" s="87">
        <v>477788</v>
      </c>
      <c r="Q1803" s="38" t="s">
        <v>402</v>
      </c>
      <c r="R1803" s="38" t="s">
        <v>257</v>
      </c>
      <c r="S1803" s="87" t="s">
        <v>499</v>
      </c>
      <c r="T1803" s="87" t="s">
        <v>499</v>
      </c>
      <c r="U1803" s="87" t="s">
        <v>275</v>
      </c>
      <c r="V1803" s="87" t="s">
        <v>259</v>
      </c>
      <c r="W1803" s="87">
        <v>0</v>
      </c>
      <c r="X1803" s="38" t="s">
        <v>260</v>
      </c>
      <c r="Y1803" s="87">
        <v>357055899</v>
      </c>
      <c r="Z1803" s="38" t="s">
        <v>500</v>
      </c>
      <c r="AA1803" s="116" t="s">
        <v>491</v>
      </c>
      <c r="AB1803" s="87">
        <v>44000</v>
      </c>
      <c r="AC1803" s="87" t="s">
        <v>267</v>
      </c>
      <c r="AD1803" s="87">
        <v>24</v>
      </c>
      <c r="AE1803" s="87" t="s">
        <v>331</v>
      </c>
      <c r="AF1803" s="87" t="s">
        <v>541</v>
      </c>
      <c r="AG1803" s="87" t="s">
        <v>632</v>
      </c>
      <c r="AH1803" s="87" t="s">
        <v>547</v>
      </c>
      <c r="AI1803" s="116" t="s">
        <v>631</v>
      </c>
      <c r="AJ1803" s="87">
        <v>2350</v>
      </c>
      <c r="AK1803" s="87">
        <v>2350</v>
      </c>
      <c r="AL1803" s="116"/>
      <c r="AM1803" s="87">
        <v>0</v>
      </c>
      <c r="AN1803" s="120">
        <v>0</v>
      </c>
      <c r="AO1803" s="120">
        <v>0</v>
      </c>
      <c r="AP1803" s="120">
        <v>44000</v>
      </c>
      <c r="AQ1803" s="120">
        <v>12700</v>
      </c>
      <c r="AR1803" s="120">
        <v>56700</v>
      </c>
      <c r="AS1803" s="120">
        <v>17204.68</v>
      </c>
      <c r="AT1803" s="120">
        <v>8645.32</v>
      </c>
      <c r="AU1803" s="120">
        <v>25850</v>
      </c>
      <c r="AV1803" s="87">
        <v>11</v>
      </c>
      <c r="AW1803" s="87"/>
      <c r="AX1803" s="87"/>
      <c r="AY1803" s="87"/>
      <c r="AZ1803" s="87"/>
      <c r="BA1803" s="87"/>
      <c r="BB1803" s="87" t="s">
        <v>540</v>
      </c>
      <c r="BC1803" s="87" t="s">
        <v>145</v>
      </c>
      <c r="BD1803" s="87"/>
      <c r="BE1803" s="87">
        <v>0</v>
      </c>
      <c r="BF1803" s="38"/>
      <c r="BG1803" s="87"/>
      <c r="BH1803" s="122" t="s">
        <v>642</v>
      </c>
      <c r="BI1803" s="38" t="s">
        <v>110</v>
      </c>
      <c r="BJ1803" s="88">
        <v>45803</v>
      </c>
      <c r="BK1803" s="87"/>
      <c r="BL1803" s="38" t="s">
        <v>115</v>
      </c>
      <c r="BM1803" s="123"/>
      <c r="BN1803" s="124" t="s">
        <v>201</v>
      </c>
      <c r="BO1803" s="87" t="s">
        <v>247</v>
      </c>
      <c r="BP1803" s="87"/>
      <c r="BQ1803" s="125"/>
      <c r="BR1803" s="126"/>
    </row>
    <row r="1804" spans="1:70" s="121" customFormat="1" ht="15" hidden="1" customHeight="1" x14ac:dyDescent="0.3">
      <c r="A1804" s="87"/>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
      <c r="A1830" s="87">
        <v>1854</v>
      </c>
      <c r="B1830" s="38" t="s">
        <v>249</v>
      </c>
      <c r="C1830" s="38" t="s">
        <v>250</v>
      </c>
      <c r="D1830" s="38" t="s">
        <v>251</v>
      </c>
      <c r="E1830" s="38" t="s">
        <v>252</v>
      </c>
      <c r="F1830" s="38" t="s">
        <v>253</v>
      </c>
      <c r="G1830" s="87" t="s">
        <v>254</v>
      </c>
      <c r="H1830" s="38" t="s">
        <v>253</v>
      </c>
      <c r="I1830" s="87">
        <v>226790</v>
      </c>
      <c r="J1830" s="38" t="s">
        <v>303</v>
      </c>
      <c r="K1830" s="87">
        <v>226790</v>
      </c>
      <c r="L1830" s="87" t="s">
        <v>255</v>
      </c>
      <c r="M1830" s="38" t="s">
        <v>256</v>
      </c>
      <c r="N1830" s="87">
        <v>536461</v>
      </c>
      <c r="O1830" s="87" t="s">
        <v>304</v>
      </c>
      <c r="P1830" s="87">
        <v>894342</v>
      </c>
      <c r="Q1830" s="38" t="s">
        <v>335</v>
      </c>
      <c r="R1830" s="38" t="s">
        <v>257</v>
      </c>
      <c r="S1830" s="87" t="s">
        <v>502</v>
      </c>
      <c r="T1830" s="87" t="s">
        <v>502</v>
      </c>
      <c r="U1830" s="87" t="s">
        <v>258</v>
      </c>
      <c r="V1830" s="87" t="s">
        <v>259</v>
      </c>
      <c r="W1830" s="87">
        <v>0</v>
      </c>
      <c r="X1830" s="38" t="s">
        <v>260</v>
      </c>
      <c r="Y1830" s="87">
        <v>357400966</v>
      </c>
      <c r="Z1830" s="38" t="s">
        <v>503</v>
      </c>
      <c r="AA1830" s="116" t="s">
        <v>491</v>
      </c>
      <c r="AB1830" s="87">
        <v>29000</v>
      </c>
      <c r="AC1830" s="87" t="s">
        <v>261</v>
      </c>
      <c r="AD1830" s="87">
        <v>18</v>
      </c>
      <c r="AE1830" s="87" t="s">
        <v>331</v>
      </c>
      <c r="AF1830" s="87" t="s">
        <v>583</v>
      </c>
      <c r="AG1830" s="87" t="s">
        <v>586</v>
      </c>
      <c r="AH1830" s="87" t="s">
        <v>547</v>
      </c>
      <c r="AI1830" s="116" t="s">
        <v>630</v>
      </c>
      <c r="AJ1830" s="87">
        <v>1950</v>
      </c>
      <c r="AK1830" s="87">
        <v>1950</v>
      </c>
      <c r="AL1830" s="116"/>
      <c r="AM1830" s="87">
        <v>0</v>
      </c>
      <c r="AN1830" s="120">
        <v>0</v>
      </c>
      <c r="AO1830" s="120">
        <v>0</v>
      </c>
      <c r="AP1830" s="120">
        <v>29000</v>
      </c>
      <c r="AQ1830" s="120">
        <v>6270</v>
      </c>
      <c r="AR1830" s="120">
        <v>35270</v>
      </c>
      <c r="AS1830" s="120">
        <v>16266.86</v>
      </c>
      <c r="AT1830" s="120">
        <v>5183.1400000000003</v>
      </c>
      <c r="AU1830" s="120">
        <v>21450</v>
      </c>
      <c r="AV1830" s="87">
        <v>11</v>
      </c>
      <c r="AW1830" s="87"/>
      <c r="AX1830" s="87"/>
      <c r="AY1830" s="87"/>
      <c r="AZ1830" s="87"/>
      <c r="BA1830" s="87"/>
      <c r="BB1830" s="87" t="s">
        <v>540</v>
      </c>
      <c r="BC1830" s="87" t="s">
        <v>145</v>
      </c>
      <c r="BD1830" s="87"/>
      <c r="BE1830" s="87">
        <v>0</v>
      </c>
      <c r="BF1830" s="38"/>
      <c r="BG1830" s="87"/>
      <c r="BH1830" s="122" t="s">
        <v>642</v>
      </c>
      <c r="BI1830" s="38" t="s">
        <v>110</v>
      </c>
      <c r="BJ1830" s="88">
        <v>45804</v>
      </c>
      <c r="BK1830" s="87"/>
      <c r="BL1830" s="38" t="s">
        <v>115</v>
      </c>
      <c r="BM1830" s="123"/>
      <c r="BN1830" s="124" t="s">
        <v>201</v>
      </c>
      <c r="BO1830" s="87" t="s">
        <v>247</v>
      </c>
      <c r="BP1830" s="87"/>
      <c r="BQ1830" s="125"/>
      <c r="BR1830" s="126"/>
    </row>
    <row r="1831" spans="1:70" s="121" customFormat="1" ht="15" hidden="1" customHeight="1" x14ac:dyDescent="0.3">
      <c r="A1831" s="87"/>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
      <c r="A1857" s="87">
        <v>1881</v>
      </c>
      <c r="B1857" s="38" t="s">
        <v>249</v>
      </c>
      <c r="C1857" s="38" t="s">
        <v>250</v>
      </c>
      <c r="D1857" s="38" t="s">
        <v>251</v>
      </c>
      <c r="E1857" s="38" t="s">
        <v>252</v>
      </c>
      <c r="F1857" s="38" t="s">
        <v>253</v>
      </c>
      <c r="G1857" s="87" t="s">
        <v>254</v>
      </c>
      <c r="H1857" s="38" t="s">
        <v>253</v>
      </c>
      <c r="I1857" s="87">
        <v>167219</v>
      </c>
      <c r="J1857" s="38" t="s">
        <v>507</v>
      </c>
      <c r="K1857" s="87">
        <v>167219</v>
      </c>
      <c r="L1857" s="87" t="s">
        <v>255</v>
      </c>
      <c r="M1857" s="38" t="s">
        <v>256</v>
      </c>
      <c r="N1857" s="87">
        <v>288509</v>
      </c>
      <c r="O1857" s="87" t="s">
        <v>508</v>
      </c>
      <c r="P1857" s="87">
        <v>772518</v>
      </c>
      <c r="Q1857" s="38" t="s">
        <v>509</v>
      </c>
      <c r="R1857" s="38" t="s">
        <v>257</v>
      </c>
      <c r="S1857" s="87" t="s">
        <v>510</v>
      </c>
      <c r="T1857" s="87" t="s">
        <v>510</v>
      </c>
      <c r="U1857" s="87" t="s">
        <v>275</v>
      </c>
      <c r="V1857" s="87" t="s">
        <v>259</v>
      </c>
      <c r="W1857" s="87">
        <v>0</v>
      </c>
      <c r="X1857" s="38" t="s">
        <v>260</v>
      </c>
      <c r="Y1857" s="87">
        <v>358141054</v>
      </c>
      <c r="Z1857" s="38" t="s">
        <v>511</v>
      </c>
      <c r="AA1857" s="116" t="s">
        <v>505</v>
      </c>
      <c r="AB1857" s="87">
        <v>24000</v>
      </c>
      <c r="AC1857" s="87" t="s">
        <v>266</v>
      </c>
      <c r="AD1857" s="87">
        <v>18</v>
      </c>
      <c r="AE1857" s="87" t="s">
        <v>331</v>
      </c>
      <c r="AF1857" s="87"/>
      <c r="AG1857" s="87" t="s">
        <v>555</v>
      </c>
      <c r="AH1857" s="87"/>
      <c r="AI1857" s="116" t="s">
        <v>529</v>
      </c>
      <c r="AJ1857" s="87">
        <v>1610</v>
      </c>
      <c r="AK1857" s="87">
        <v>1610</v>
      </c>
      <c r="AL1857" s="116" t="s">
        <v>609</v>
      </c>
      <c r="AM1857" s="87">
        <v>926.49</v>
      </c>
      <c r="AN1857" s="120">
        <v>683.51</v>
      </c>
      <c r="AO1857" s="120">
        <v>1610</v>
      </c>
      <c r="AP1857" s="120">
        <v>23073.51</v>
      </c>
      <c r="AQ1857" s="120">
        <v>4540.49</v>
      </c>
      <c r="AR1857" s="120">
        <v>27614</v>
      </c>
      <c r="AS1857" s="120">
        <v>7172.96</v>
      </c>
      <c r="AT1857" s="120">
        <v>2487.04</v>
      </c>
      <c r="AU1857" s="120">
        <v>9660</v>
      </c>
      <c r="AV1857" s="87">
        <v>7</v>
      </c>
      <c r="AW1857" s="87"/>
      <c r="AX1857" s="87"/>
      <c r="AY1857" s="87"/>
      <c r="AZ1857" s="87"/>
      <c r="BA1857" s="87"/>
      <c r="BB1857" s="87" t="s">
        <v>540</v>
      </c>
      <c r="BC1857" s="87" t="s">
        <v>145</v>
      </c>
      <c r="BD1857" s="87"/>
      <c r="BE1857" s="87">
        <v>0</v>
      </c>
      <c r="BF1857" s="38"/>
      <c r="BG1857" s="87"/>
      <c r="BH1857" s="122" t="s">
        <v>642</v>
      </c>
      <c r="BI1857" s="38" t="s">
        <v>110</v>
      </c>
      <c r="BJ1857" s="88">
        <v>45803</v>
      </c>
      <c r="BK1857" s="87"/>
      <c r="BL1857" s="38" t="s">
        <v>115</v>
      </c>
      <c r="BM1857" s="123" t="s">
        <v>120</v>
      </c>
      <c r="BN1857" s="124" t="s">
        <v>201</v>
      </c>
      <c r="BO1857" s="87" t="s">
        <v>247</v>
      </c>
      <c r="BP1857" s="87"/>
      <c r="BQ1857" s="125"/>
      <c r="BR1857" s="126"/>
    </row>
    <row r="1858" spans="1:70" s="121" customFormat="1" ht="15" hidden="1" customHeight="1" x14ac:dyDescent="0.3">
      <c r="A1858" s="87"/>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
      <c r="A1884" s="87">
        <v>1909</v>
      </c>
      <c r="B1884" s="38" t="s">
        <v>249</v>
      </c>
      <c r="C1884" s="38" t="s">
        <v>250</v>
      </c>
      <c r="D1884" s="38" t="s">
        <v>251</v>
      </c>
      <c r="E1884" s="38" t="s">
        <v>252</v>
      </c>
      <c r="F1884" s="38" t="s">
        <v>253</v>
      </c>
      <c r="G1884" s="87" t="s">
        <v>254</v>
      </c>
      <c r="H1884" s="38" t="s">
        <v>253</v>
      </c>
      <c r="I1884" s="87">
        <v>167219</v>
      </c>
      <c r="J1884" s="38" t="s">
        <v>507</v>
      </c>
      <c r="K1884" s="87">
        <v>167219</v>
      </c>
      <c r="L1884" s="87" t="s">
        <v>255</v>
      </c>
      <c r="M1884" s="38" t="s">
        <v>256</v>
      </c>
      <c r="N1884" s="87">
        <v>288509</v>
      </c>
      <c r="O1884" s="87" t="s">
        <v>508</v>
      </c>
      <c r="P1884" s="87">
        <v>784020</v>
      </c>
      <c r="Q1884" s="38" t="s">
        <v>512</v>
      </c>
      <c r="R1884" s="38" t="s">
        <v>257</v>
      </c>
      <c r="S1884" s="87" t="s">
        <v>513</v>
      </c>
      <c r="T1884" s="87" t="s">
        <v>513</v>
      </c>
      <c r="U1884" s="87" t="s">
        <v>258</v>
      </c>
      <c r="V1884" s="87" t="s">
        <v>259</v>
      </c>
      <c r="W1884" s="87">
        <v>0</v>
      </c>
      <c r="X1884" s="38" t="s">
        <v>260</v>
      </c>
      <c r="Y1884" s="87">
        <v>358141185</v>
      </c>
      <c r="Z1884" s="38" t="s">
        <v>514</v>
      </c>
      <c r="AA1884" s="116" t="s">
        <v>506</v>
      </c>
      <c r="AB1884" s="87">
        <v>43000</v>
      </c>
      <c r="AC1884" s="87" t="s">
        <v>266</v>
      </c>
      <c r="AD1884" s="87">
        <v>24</v>
      </c>
      <c r="AE1884" s="87" t="s">
        <v>331</v>
      </c>
      <c r="AF1884" s="87"/>
      <c r="AG1884" s="87" t="s">
        <v>565</v>
      </c>
      <c r="AH1884" s="87"/>
      <c r="AI1884" s="116" t="s">
        <v>633</v>
      </c>
      <c r="AJ1884" s="87">
        <v>2290</v>
      </c>
      <c r="AK1884" s="87">
        <v>2290</v>
      </c>
      <c r="AL1884" s="116" t="s">
        <v>634</v>
      </c>
      <c r="AM1884" s="87">
        <v>8599.52</v>
      </c>
      <c r="AN1884" s="120">
        <v>5140.4799999999996</v>
      </c>
      <c r="AO1884" s="120">
        <v>13740</v>
      </c>
      <c r="AP1884" s="120">
        <v>34400.480000000003</v>
      </c>
      <c r="AQ1884" s="120">
        <v>7254.52</v>
      </c>
      <c r="AR1884" s="120">
        <v>41655</v>
      </c>
      <c r="AS1884" s="120">
        <v>3138.42</v>
      </c>
      <c r="AT1884" s="120">
        <v>1441.58</v>
      </c>
      <c r="AU1884" s="120">
        <v>4580</v>
      </c>
      <c r="AV1884" s="87">
        <v>8</v>
      </c>
      <c r="AW1884" s="87"/>
      <c r="AX1884" s="87"/>
      <c r="AY1884" s="87"/>
      <c r="AZ1884" s="87"/>
      <c r="BA1884" s="87"/>
      <c r="BB1884" s="87" t="s">
        <v>540</v>
      </c>
      <c r="BC1884" s="87" t="s">
        <v>145</v>
      </c>
      <c r="BD1884" s="87"/>
      <c r="BE1884" s="87">
        <v>0</v>
      </c>
      <c r="BF1884" s="38"/>
      <c r="BG1884" s="87"/>
      <c r="BH1884" s="122" t="s">
        <v>642</v>
      </c>
      <c r="BI1884" s="38" t="s">
        <v>110</v>
      </c>
      <c r="BJ1884" s="88">
        <v>45803</v>
      </c>
      <c r="BK1884" s="87"/>
      <c r="BL1884" s="38" t="s">
        <v>115</v>
      </c>
      <c r="BM1884" s="123"/>
      <c r="BN1884" s="124" t="s">
        <v>201</v>
      </c>
      <c r="BO1884" s="87" t="s">
        <v>247</v>
      </c>
      <c r="BP1884" s="87"/>
      <c r="BQ1884" s="125"/>
      <c r="BR1884" s="126"/>
    </row>
    <row r="1885" spans="1:70" s="121" customFormat="1" ht="15" hidden="1" customHeight="1" x14ac:dyDescent="0.3">
      <c r="A1885" s="87"/>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
      <c r="A1916" s="87">
        <v>1942</v>
      </c>
      <c r="B1916" s="38" t="s">
        <v>249</v>
      </c>
      <c r="C1916" s="38" t="s">
        <v>250</v>
      </c>
      <c r="D1916" s="38" t="s">
        <v>251</v>
      </c>
      <c r="E1916" s="38" t="s">
        <v>252</v>
      </c>
      <c r="F1916" s="38" t="s">
        <v>253</v>
      </c>
      <c r="G1916" s="87" t="s">
        <v>254</v>
      </c>
      <c r="H1916" s="38" t="s">
        <v>253</v>
      </c>
      <c r="I1916" s="87">
        <v>226790</v>
      </c>
      <c r="J1916" s="38" t="s">
        <v>303</v>
      </c>
      <c r="K1916" s="87">
        <v>226790</v>
      </c>
      <c r="L1916" s="87" t="s">
        <v>255</v>
      </c>
      <c r="M1916" s="38" t="s">
        <v>256</v>
      </c>
      <c r="N1916" s="87">
        <v>536461</v>
      </c>
      <c r="O1916" s="87" t="s">
        <v>304</v>
      </c>
      <c r="P1916" s="87">
        <v>894452</v>
      </c>
      <c r="Q1916" s="38" t="s">
        <v>381</v>
      </c>
      <c r="R1916" s="38" t="s">
        <v>257</v>
      </c>
      <c r="S1916" s="87" t="s">
        <v>516</v>
      </c>
      <c r="T1916" s="87" t="s">
        <v>516</v>
      </c>
      <c r="U1916" s="87" t="s">
        <v>258</v>
      </c>
      <c r="V1916" s="87" t="s">
        <v>259</v>
      </c>
      <c r="W1916" s="87">
        <v>0</v>
      </c>
      <c r="X1916" s="38" t="s">
        <v>260</v>
      </c>
      <c r="Y1916" s="87">
        <v>358558746</v>
      </c>
      <c r="Z1916" s="38" t="s">
        <v>496</v>
      </c>
      <c r="AA1916" s="116" t="s">
        <v>517</v>
      </c>
      <c r="AB1916" s="87">
        <v>27000</v>
      </c>
      <c r="AC1916" s="87" t="s">
        <v>261</v>
      </c>
      <c r="AD1916" s="87">
        <v>18</v>
      </c>
      <c r="AE1916" s="87" t="s">
        <v>331</v>
      </c>
      <c r="AF1916" s="87" t="s">
        <v>541</v>
      </c>
      <c r="AG1916" s="87" t="s">
        <v>635</v>
      </c>
      <c r="AH1916" s="87" t="s">
        <v>547</v>
      </c>
      <c r="AI1916" s="116" t="s">
        <v>636</v>
      </c>
      <c r="AJ1916" s="87">
        <v>1810</v>
      </c>
      <c r="AK1916" s="87">
        <v>1810</v>
      </c>
      <c r="AL1916" s="116"/>
      <c r="AM1916" s="87">
        <v>0</v>
      </c>
      <c r="AN1916" s="120">
        <v>0</v>
      </c>
      <c r="AO1916" s="120">
        <v>0</v>
      </c>
      <c r="AP1916" s="120">
        <v>27000</v>
      </c>
      <c r="AQ1916" s="120">
        <v>5661</v>
      </c>
      <c r="AR1916" s="120">
        <v>32661</v>
      </c>
      <c r="AS1916" s="120">
        <v>7853.67</v>
      </c>
      <c r="AT1916" s="120">
        <v>3006.33</v>
      </c>
      <c r="AU1916" s="120">
        <v>10860</v>
      </c>
      <c r="AV1916" s="87">
        <v>6</v>
      </c>
      <c r="AW1916" s="87"/>
      <c r="AX1916" s="87"/>
      <c r="AY1916" s="87"/>
      <c r="AZ1916" s="87"/>
      <c r="BA1916" s="87"/>
      <c r="BB1916" s="87" t="s">
        <v>540</v>
      </c>
      <c r="BC1916" s="87" t="s">
        <v>145</v>
      </c>
      <c r="BD1916" s="87"/>
      <c r="BE1916" s="87">
        <v>0</v>
      </c>
      <c r="BF1916" s="38"/>
      <c r="BG1916" s="87"/>
      <c r="BH1916" s="122" t="s">
        <v>642</v>
      </c>
      <c r="BI1916" s="38" t="s">
        <v>110</v>
      </c>
      <c r="BJ1916" s="88">
        <v>45804</v>
      </c>
      <c r="BK1916" s="87"/>
      <c r="BL1916" s="38" t="s">
        <v>115</v>
      </c>
      <c r="BM1916" s="123"/>
      <c r="BN1916" s="124" t="s">
        <v>201</v>
      </c>
      <c r="BO1916" s="87" t="s">
        <v>247</v>
      </c>
      <c r="BP1916" s="87"/>
      <c r="BQ1916" s="125"/>
      <c r="BR1916" s="126"/>
    </row>
    <row r="1917" spans="1:70" s="121" customFormat="1" ht="15" customHeight="1" x14ac:dyDescent="0.3">
      <c r="A1917" s="87">
        <v>1943</v>
      </c>
      <c r="B1917" s="38" t="s">
        <v>249</v>
      </c>
      <c r="C1917" s="38" t="s">
        <v>250</v>
      </c>
      <c r="D1917" s="38" t="s">
        <v>251</v>
      </c>
      <c r="E1917" s="38" t="s">
        <v>252</v>
      </c>
      <c r="F1917" s="38" t="s">
        <v>253</v>
      </c>
      <c r="G1917" s="87" t="s">
        <v>254</v>
      </c>
      <c r="H1917" s="38" t="s">
        <v>253</v>
      </c>
      <c r="I1917" s="87">
        <v>226790</v>
      </c>
      <c r="J1917" s="38" t="s">
        <v>303</v>
      </c>
      <c r="K1917" s="87">
        <v>226790</v>
      </c>
      <c r="L1917" s="87" t="s">
        <v>255</v>
      </c>
      <c r="M1917" s="38" t="s">
        <v>256</v>
      </c>
      <c r="N1917" s="87">
        <v>536461</v>
      </c>
      <c r="O1917" s="87" t="s">
        <v>304</v>
      </c>
      <c r="P1917" s="87">
        <v>894342</v>
      </c>
      <c r="Q1917" s="38" t="s">
        <v>335</v>
      </c>
      <c r="R1917" s="38" t="s">
        <v>257</v>
      </c>
      <c r="S1917" s="87" t="s">
        <v>518</v>
      </c>
      <c r="T1917" s="87" t="s">
        <v>518</v>
      </c>
      <c r="U1917" s="87" t="s">
        <v>258</v>
      </c>
      <c r="V1917" s="87" t="s">
        <v>259</v>
      </c>
      <c r="W1917" s="87">
        <v>0</v>
      </c>
      <c r="X1917" s="38" t="s">
        <v>260</v>
      </c>
      <c r="Y1917" s="87">
        <v>358558747</v>
      </c>
      <c r="Z1917" s="38" t="s">
        <v>519</v>
      </c>
      <c r="AA1917" s="116" t="s">
        <v>520</v>
      </c>
      <c r="AB1917" s="87">
        <v>50000</v>
      </c>
      <c r="AC1917" s="87" t="s">
        <v>261</v>
      </c>
      <c r="AD1917" s="87">
        <v>24</v>
      </c>
      <c r="AE1917" s="87" t="s">
        <v>331</v>
      </c>
      <c r="AF1917" s="87" t="s">
        <v>583</v>
      </c>
      <c r="AG1917" s="87" t="s">
        <v>597</v>
      </c>
      <c r="AH1917" s="87" t="s">
        <v>547</v>
      </c>
      <c r="AI1917" s="116" t="s">
        <v>636</v>
      </c>
      <c r="AJ1917" s="87">
        <v>2660</v>
      </c>
      <c r="AK1917" s="87">
        <v>2660</v>
      </c>
      <c r="AL1917" s="116"/>
      <c r="AM1917" s="87">
        <v>0</v>
      </c>
      <c r="AN1917" s="120">
        <v>0</v>
      </c>
      <c r="AO1917" s="120">
        <v>0</v>
      </c>
      <c r="AP1917" s="120">
        <v>50000</v>
      </c>
      <c r="AQ1917" s="120">
        <v>14797</v>
      </c>
      <c r="AR1917" s="120">
        <v>64797</v>
      </c>
      <c r="AS1917" s="120">
        <v>9643.68</v>
      </c>
      <c r="AT1917" s="120">
        <v>6316.32</v>
      </c>
      <c r="AU1917" s="120">
        <v>15960</v>
      </c>
      <c r="AV1917" s="87">
        <v>6</v>
      </c>
      <c r="AW1917" s="87"/>
      <c r="AX1917" s="87"/>
      <c r="AY1917" s="87"/>
      <c r="AZ1917" s="87"/>
      <c r="BA1917" s="87"/>
      <c r="BB1917" s="87" t="s">
        <v>540</v>
      </c>
      <c r="BC1917" s="87" t="s">
        <v>145</v>
      </c>
      <c r="BD1917" s="87"/>
      <c r="BE1917" s="87">
        <v>0</v>
      </c>
      <c r="BF1917" s="38"/>
      <c r="BG1917" s="87"/>
      <c r="BH1917" s="122" t="s">
        <v>642</v>
      </c>
      <c r="BI1917" s="38" t="s">
        <v>110</v>
      </c>
      <c r="BJ1917" s="88">
        <v>45804</v>
      </c>
      <c r="BK1917" s="87"/>
      <c r="BL1917" s="38" t="s">
        <v>115</v>
      </c>
      <c r="BM1917" s="123"/>
      <c r="BN1917" s="124" t="s">
        <v>201</v>
      </c>
      <c r="BO1917" s="87" t="s">
        <v>247</v>
      </c>
      <c r="BP1917" s="87"/>
      <c r="BQ1917" s="125"/>
      <c r="BR1917" s="126"/>
    </row>
    <row r="1918" spans="1:70" s="121" customFormat="1" ht="15" hidden="1" customHeight="1" x14ac:dyDescent="0.3">
      <c r="A1918" s="87"/>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
      <c r="A1919" s="87">
        <v>1945</v>
      </c>
      <c r="B1919" s="38" t="s">
        <v>249</v>
      </c>
      <c r="C1919" s="38" t="s">
        <v>250</v>
      </c>
      <c r="D1919" s="38" t="s">
        <v>251</v>
      </c>
      <c r="E1919" s="38" t="s">
        <v>252</v>
      </c>
      <c r="F1919" s="38" t="s">
        <v>253</v>
      </c>
      <c r="G1919" s="87" t="s">
        <v>254</v>
      </c>
      <c r="H1919" s="38" t="s">
        <v>253</v>
      </c>
      <c r="I1919" s="87">
        <v>167219</v>
      </c>
      <c r="J1919" s="38" t="s">
        <v>507</v>
      </c>
      <c r="K1919" s="87">
        <v>167219</v>
      </c>
      <c r="L1919" s="87" t="s">
        <v>255</v>
      </c>
      <c r="M1919" s="38" t="s">
        <v>256</v>
      </c>
      <c r="N1919" s="87">
        <v>288509</v>
      </c>
      <c r="O1919" s="87" t="s">
        <v>508</v>
      </c>
      <c r="P1919" s="87">
        <v>772517</v>
      </c>
      <c r="Q1919" s="38" t="s">
        <v>521</v>
      </c>
      <c r="R1919" s="38" t="s">
        <v>257</v>
      </c>
      <c r="S1919" s="87" t="s">
        <v>522</v>
      </c>
      <c r="T1919" s="87" t="s">
        <v>522</v>
      </c>
      <c r="U1919" s="87" t="s">
        <v>258</v>
      </c>
      <c r="V1919" s="87" t="s">
        <v>259</v>
      </c>
      <c r="W1919" s="87">
        <v>0</v>
      </c>
      <c r="X1919" s="38" t="s">
        <v>260</v>
      </c>
      <c r="Y1919" s="87">
        <v>358558749</v>
      </c>
      <c r="Z1919" s="38" t="s">
        <v>523</v>
      </c>
      <c r="AA1919" s="116" t="s">
        <v>515</v>
      </c>
      <c r="AB1919" s="87">
        <v>51000</v>
      </c>
      <c r="AC1919" s="87" t="s">
        <v>266</v>
      </c>
      <c r="AD1919" s="87">
        <v>24</v>
      </c>
      <c r="AE1919" s="87" t="s">
        <v>331</v>
      </c>
      <c r="AF1919" s="87" t="s">
        <v>583</v>
      </c>
      <c r="AG1919" s="87" t="s">
        <v>593</v>
      </c>
      <c r="AH1919" s="87" t="s">
        <v>547</v>
      </c>
      <c r="AI1919" s="116" t="s">
        <v>529</v>
      </c>
      <c r="AJ1919" s="87">
        <v>2720</v>
      </c>
      <c r="AK1919" s="87">
        <v>2720</v>
      </c>
      <c r="AL1919" s="116" t="s">
        <v>584</v>
      </c>
      <c r="AM1919" s="87">
        <v>12028.18</v>
      </c>
      <c r="AN1919" s="120">
        <v>7011.82</v>
      </c>
      <c r="AO1919" s="120">
        <v>19040</v>
      </c>
      <c r="AP1919" s="120">
        <v>38971.82</v>
      </c>
      <c r="AQ1919" s="120">
        <v>7679.18</v>
      </c>
      <c r="AR1919" s="120">
        <v>46651</v>
      </c>
      <c r="AS1919" s="120">
        <v>0</v>
      </c>
      <c r="AT1919" s="120">
        <v>0</v>
      </c>
      <c r="AU1919" s="120">
        <v>0</v>
      </c>
      <c r="AV1919" s="87">
        <v>7</v>
      </c>
      <c r="AW1919" s="87"/>
      <c r="AX1919" s="87"/>
      <c r="AY1919" s="87"/>
      <c r="AZ1919" s="87"/>
      <c r="BA1919" s="87"/>
      <c r="BB1919" s="87" t="s">
        <v>540</v>
      </c>
      <c r="BC1919" s="87" t="s">
        <v>145</v>
      </c>
      <c r="BD1919" s="87"/>
      <c r="BE1919" s="87">
        <v>0</v>
      </c>
      <c r="BF1919" s="38"/>
      <c r="BG1919" s="87"/>
      <c r="BH1919" s="122" t="s">
        <v>642</v>
      </c>
      <c r="BI1919" s="38" t="s">
        <v>110</v>
      </c>
      <c r="BJ1919" s="88">
        <v>45803</v>
      </c>
      <c r="BK1919" s="87"/>
      <c r="BL1919" s="38" t="s">
        <v>114</v>
      </c>
      <c r="BM1919" s="123"/>
      <c r="BN1919" s="124" t="s">
        <v>201</v>
      </c>
      <c r="BO1919" s="87" t="s">
        <v>247</v>
      </c>
      <c r="BP1919" s="87"/>
      <c r="BQ1919" s="125"/>
      <c r="BR1919" s="126"/>
    </row>
    <row r="1920" spans="1:70" s="121" customFormat="1" ht="15" customHeight="1" x14ac:dyDescent="0.3">
      <c r="A1920" s="87">
        <v>1946</v>
      </c>
      <c r="B1920" s="38" t="s">
        <v>249</v>
      </c>
      <c r="C1920" s="38" t="s">
        <v>250</v>
      </c>
      <c r="D1920" s="38" t="s">
        <v>251</v>
      </c>
      <c r="E1920" s="38" t="s">
        <v>252</v>
      </c>
      <c r="F1920" s="38" t="s">
        <v>253</v>
      </c>
      <c r="G1920" s="87" t="s">
        <v>254</v>
      </c>
      <c r="H1920" s="38" t="s">
        <v>253</v>
      </c>
      <c r="I1920" s="87">
        <v>167219</v>
      </c>
      <c r="J1920" s="38" t="s">
        <v>507</v>
      </c>
      <c r="K1920" s="87">
        <v>167219</v>
      </c>
      <c r="L1920" s="87" t="s">
        <v>255</v>
      </c>
      <c r="M1920" s="38" t="s">
        <v>256</v>
      </c>
      <c r="N1920" s="87">
        <v>288509</v>
      </c>
      <c r="O1920" s="87" t="s">
        <v>508</v>
      </c>
      <c r="P1920" s="87">
        <v>772518</v>
      </c>
      <c r="Q1920" s="38" t="s">
        <v>509</v>
      </c>
      <c r="R1920" s="38" t="s">
        <v>257</v>
      </c>
      <c r="S1920" s="87" t="s">
        <v>524</v>
      </c>
      <c r="T1920" s="87" t="s">
        <v>524</v>
      </c>
      <c r="U1920" s="87" t="s">
        <v>275</v>
      </c>
      <c r="V1920" s="87" t="s">
        <v>259</v>
      </c>
      <c r="W1920" s="87">
        <v>0</v>
      </c>
      <c r="X1920" s="38" t="s">
        <v>260</v>
      </c>
      <c r="Y1920" s="87">
        <v>358558750</v>
      </c>
      <c r="Z1920" s="38" t="s">
        <v>525</v>
      </c>
      <c r="AA1920" s="116" t="s">
        <v>515</v>
      </c>
      <c r="AB1920" s="87">
        <v>22000</v>
      </c>
      <c r="AC1920" s="87" t="s">
        <v>266</v>
      </c>
      <c r="AD1920" s="87">
        <v>18</v>
      </c>
      <c r="AE1920" s="87" t="s">
        <v>331</v>
      </c>
      <c r="AF1920" s="87" t="s">
        <v>541</v>
      </c>
      <c r="AG1920" s="87" t="s">
        <v>555</v>
      </c>
      <c r="AH1920" s="87" t="s">
        <v>547</v>
      </c>
      <c r="AI1920" s="116" t="s">
        <v>529</v>
      </c>
      <c r="AJ1920" s="87">
        <v>1480</v>
      </c>
      <c r="AK1920" s="87">
        <v>1480</v>
      </c>
      <c r="AL1920" s="116"/>
      <c r="AM1920" s="87">
        <v>0</v>
      </c>
      <c r="AN1920" s="120">
        <v>0</v>
      </c>
      <c r="AO1920" s="120">
        <v>0</v>
      </c>
      <c r="AP1920" s="120">
        <v>22000</v>
      </c>
      <c r="AQ1920" s="120">
        <v>4753</v>
      </c>
      <c r="AR1920" s="120">
        <v>26753</v>
      </c>
      <c r="AS1920" s="120">
        <v>7472.39</v>
      </c>
      <c r="AT1920" s="120">
        <v>2887.61</v>
      </c>
      <c r="AU1920" s="120">
        <v>10360</v>
      </c>
      <c r="AV1920" s="87">
        <v>7</v>
      </c>
      <c r="AW1920" s="87"/>
      <c r="AX1920" s="87"/>
      <c r="AY1920" s="87"/>
      <c r="AZ1920" s="87"/>
      <c r="BA1920" s="87"/>
      <c r="BB1920" s="87" t="s">
        <v>540</v>
      </c>
      <c r="BC1920" s="87" t="s">
        <v>145</v>
      </c>
      <c r="BD1920" s="87"/>
      <c r="BE1920" s="87">
        <v>0</v>
      </c>
      <c r="BF1920" s="38"/>
      <c r="BG1920" s="87"/>
      <c r="BH1920" s="122" t="s">
        <v>642</v>
      </c>
      <c r="BI1920" s="38" t="s">
        <v>110</v>
      </c>
      <c r="BJ1920" s="88">
        <v>45803</v>
      </c>
      <c r="BK1920" s="87"/>
      <c r="BL1920" s="38" t="s">
        <v>115</v>
      </c>
      <c r="BM1920" s="123"/>
      <c r="BN1920" s="124" t="s">
        <v>201</v>
      </c>
      <c r="BO1920" s="87" t="s">
        <v>247</v>
      </c>
      <c r="BP1920" s="87"/>
      <c r="BQ1920" s="125"/>
      <c r="BR1920" s="126"/>
    </row>
    <row r="1921" spans="1:70" s="121" customFormat="1" ht="15" customHeight="1" x14ac:dyDescent="0.3">
      <c r="A1921" s="87">
        <v>1947</v>
      </c>
      <c r="B1921" s="38" t="s">
        <v>249</v>
      </c>
      <c r="C1921" s="38" t="s">
        <v>250</v>
      </c>
      <c r="D1921" s="38" t="s">
        <v>251</v>
      </c>
      <c r="E1921" s="38" t="s">
        <v>252</v>
      </c>
      <c r="F1921" s="38" t="s">
        <v>253</v>
      </c>
      <c r="G1921" s="87" t="s">
        <v>254</v>
      </c>
      <c r="H1921" s="38" t="s">
        <v>253</v>
      </c>
      <c r="I1921" s="87">
        <v>167219</v>
      </c>
      <c r="J1921" s="38" t="s">
        <v>507</v>
      </c>
      <c r="K1921" s="87">
        <v>167219</v>
      </c>
      <c r="L1921" s="87" t="s">
        <v>255</v>
      </c>
      <c r="M1921" s="38" t="s">
        <v>256</v>
      </c>
      <c r="N1921" s="87">
        <v>288509</v>
      </c>
      <c r="O1921" s="87" t="s">
        <v>508</v>
      </c>
      <c r="P1921" s="87">
        <v>772518</v>
      </c>
      <c r="Q1921" s="38" t="s">
        <v>509</v>
      </c>
      <c r="R1921" s="38" t="s">
        <v>257</v>
      </c>
      <c r="S1921" s="87" t="s">
        <v>526</v>
      </c>
      <c r="T1921" s="87" t="s">
        <v>526</v>
      </c>
      <c r="U1921" s="87" t="s">
        <v>265</v>
      </c>
      <c r="V1921" s="87" t="s">
        <v>259</v>
      </c>
      <c r="W1921" s="87">
        <v>0</v>
      </c>
      <c r="X1921" s="38" t="s">
        <v>260</v>
      </c>
      <c r="Y1921" s="87">
        <v>358558751</v>
      </c>
      <c r="Z1921" s="38" t="s">
        <v>294</v>
      </c>
      <c r="AA1921" s="116" t="s">
        <v>515</v>
      </c>
      <c r="AB1921" s="87">
        <v>29000</v>
      </c>
      <c r="AC1921" s="87" t="s">
        <v>266</v>
      </c>
      <c r="AD1921" s="87">
        <v>18</v>
      </c>
      <c r="AE1921" s="87" t="s">
        <v>331</v>
      </c>
      <c r="AF1921" s="87" t="s">
        <v>541</v>
      </c>
      <c r="AG1921" s="87" t="s">
        <v>586</v>
      </c>
      <c r="AH1921" s="87" t="s">
        <v>547</v>
      </c>
      <c r="AI1921" s="116" t="s">
        <v>529</v>
      </c>
      <c r="AJ1921" s="87">
        <v>1950</v>
      </c>
      <c r="AK1921" s="87">
        <v>1950</v>
      </c>
      <c r="AL1921" s="116" t="s">
        <v>591</v>
      </c>
      <c r="AM1921" s="87">
        <v>9843.2099999999991</v>
      </c>
      <c r="AN1921" s="120">
        <v>3806.79</v>
      </c>
      <c r="AO1921" s="120">
        <v>13650</v>
      </c>
      <c r="AP1921" s="120">
        <v>19156.79</v>
      </c>
      <c r="AQ1921" s="120">
        <v>2461.21</v>
      </c>
      <c r="AR1921" s="120">
        <v>21618</v>
      </c>
      <c r="AS1921" s="120">
        <v>0</v>
      </c>
      <c r="AT1921" s="120">
        <v>0</v>
      </c>
      <c r="AU1921" s="120">
        <v>0</v>
      </c>
      <c r="AV1921" s="87">
        <v>7</v>
      </c>
      <c r="AW1921" s="87"/>
      <c r="AX1921" s="87"/>
      <c r="AY1921" s="87"/>
      <c r="AZ1921" s="87"/>
      <c r="BA1921" s="87"/>
      <c r="BB1921" s="87" t="s">
        <v>540</v>
      </c>
      <c r="BC1921" s="87" t="s">
        <v>145</v>
      </c>
      <c r="BD1921" s="87"/>
      <c r="BE1921" s="87">
        <v>0</v>
      </c>
      <c r="BF1921" s="38"/>
      <c r="BG1921" s="87"/>
      <c r="BH1921" s="122" t="s">
        <v>642</v>
      </c>
      <c r="BI1921" s="38" t="s">
        <v>110</v>
      </c>
      <c r="BJ1921" s="88">
        <v>45803</v>
      </c>
      <c r="BK1921" s="87"/>
      <c r="BL1921" s="38" t="s">
        <v>115</v>
      </c>
      <c r="BM1921" s="123"/>
      <c r="BN1921" s="124" t="s">
        <v>201</v>
      </c>
      <c r="BO1921" s="87" t="s">
        <v>247</v>
      </c>
      <c r="BP1921" s="87"/>
      <c r="BQ1921" s="125"/>
      <c r="BR1921" s="126"/>
    </row>
    <row r="1922" spans="1:70" s="121" customFormat="1" ht="15" customHeight="1" x14ac:dyDescent="0.3">
      <c r="A1922" s="87">
        <v>1948</v>
      </c>
      <c r="B1922" s="38" t="s">
        <v>249</v>
      </c>
      <c r="C1922" s="38" t="s">
        <v>250</v>
      </c>
      <c r="D1922" s="38" t="s">
        <v>251</v>
      </c>
      <c r="E1922" s="38" t="s">
        <v>252</v>
      </c>
      <c r="F1922" s="38" t="s">
        <v>253</v>
      </c>
      <c r="G1922" s="87" t="s">
        <v>254</v>
      </c>
      <c r="H1922" s="38" t="s">
        <v>253</v>
      </c>
      <c r="I1922" s="87">
        <v>226790</v>
      </c>
      <c r="J1922" s="38" t="s">
        <v>303</v>
      </c>
      <c r="K1922" s="87">
        <v>226790</v>
      </c>
      <c r="L1922" s="87" t="s">
        <v>255</v>
      </c>
      <c r="M1922" s="38" t="s">
        <v>256</v>
      </c>
      <c r="N1922" s="87">
        <v>536461</v>
      </c>
      <c r="O1922" s="87" t="s">
        <v>304</v>
      </c>
      <c r="P1922" s="87">
        <v>894342</v>
      </c>
      <c r="Q1922" s="38" t="s">
        <v>335</v>
      </c>
      <c r="R1922" s="38" t="s">
        <v>257</v>
      </c>
      <c r="S1922" s="87" t="s">
        <v>527</v>
      </c>
      <c r="T1922" s="87" t="s">
        <v>527</v>
      </c>
      <c r="U1922" s="87" t="s">
        <v>258</v>
      </c>
      <c r="V1922" s="87" t="s">
        <v>259</v>
      </c>
      <c r="W1922" s="87">
        <v>0</v>
      </c>
      <c r="X1922" s="38" t="s">
        <v>260</v>
      </c>
      <c r="Y1922" s="87">
        <v>358558752</v>
      </c>
      <c r="Z1922" s="38" t="s">
        <v>284</v>
      </c>
      <c r="AA1922" s="116" t="s">
        <v>528</v>
      </c>
      <c r="AB1922" s="87">
        <v>55000</v>
      </c>
      <c r="AC1922" s="87" t="s">
        <v>261</v>
      </c>
      <c r="AD1922" s="87">
        <v>24</v>
      </c>
      <c r="AE1922" s="87" t="s">
        <v>406</v>
      </c>
      <c r="AF1922" s="87" t="s">
        <v>541</v>
      </c>
      <c r="AG1922" s="87" t="s">
        <v>574</v>
      </c>
      <c r="AH1922" s="87" t="s">
        <v>547</v>
      </c>
      <c r="AI1922" s="116" t="s">
        <v>558</v>
      </c>
      <c r="AJ1922" s="87">
        <v>2930</v>
      </c>
      <c r="AK1922" s="87">
        <v>2930</v>
      </c>
      <c r="AL1922" s="116" t="s">
        <v>557</v>
      </c>
      <c r="AM1922" s="87">
        <v>8842.31</v>
      </c>
      <c r="AN1922" s="120">
        <v>5807.69</v>
      </c>
      <c r="AO1922" s="120">
        <v>14650</v>
      </c>
      <c r="AP1922" s="120">
        <v>46157.69</v>
      </c>
      <c r="AQ1922" s="120">
        <v>10162.31</v>
      </c>
      <c r="AR1922" s="120">
        <v>56320</v>
      </c>
      <c r="AS1922" s="120">
        <v>0</v>
      </c>
      <c r="AT1922" s="120">
        <v>0</v>
      </c>
      <c r="AU1922" s="120">
        <v>0</v>
      </c>
      <c r="AV1922" s="87">
        <v>5</v>
      </c>
      <c r="AW1922" s="87"/>
      <c r="AX1922" s="87"/>
      <c r="AY1922" s="87"/>
      <c r="AZ1922" s="87"/>
      <c r="BA1922" s="87"/>
      <c r="BB1922" s="87" t="s">
        <v>540</v>
      </c>
      <c r="BC1922" s="87" t="s">
        <v>145</v>
      </c>
      <c r="BD1922" s="87"/>
      <c r="BE1922" s="87">
        <v>0</v>
      </c>
      <c r="BF1922" s="38"/>
      <c r="BG1922" s="87"/>
      <c r="BH1922" s="122" t="s">
        <v>642</v>
      </c>
      <c r="BI1922" s="38" t="s">
        <v>110</v>
      </c>
      <c r="BJ1922" s="88">
        <v>45804</v>
      </c>
      <c r="BK1922" s="87"/>
      <c r="BL1922" s="38" t="s">
        <v>115</v>
      </c>
      <c r="BM1922" s="123"/>
      <c r="BN1922" s="124" t="s">
        <v>201</v>
      </c>
      <c r="BO1922" s="87" t="s">
        <v>247</v>
      </c>
      <c r="BP1922" s="87"/>
      <c r="BQ1922" s="125"/>
      <c r="BR1922" s="126"/>
    </row>
    <row r="1923" spans="1:70" s="121" customFormat="1" ht="15" hidden="1" customHeight="1" x14ac:dyDescent="0.3">
      <c r="A1923" s="87"/>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
      <c r="A1998" s="87">
        <v>2026</v>
      </c>
      <c r="B1998" s="38" t="s">
        <v>249</v>
      </c>
      <c r="C1998" s="38" t="s">
        <v>250</v>
      </c>
      <c r="D1998" s="38" t="s">
        <v>251</v>
      </c>
      <c r="E1998" s="38" t="s">
        <v>252</v>
      </c>
      <c r="F1998" s="38" t="s">
        <v>253</v>
      </c>
      <c r="G1998" s="87" t="s">
        <v>254</v>
      </c>
      <c r="H1998" s="38" t="s">
        <v>253</v>
      </c>
      <c r="I1998" s="87">
        <v>226794</v>
      </c>
      <c r="J1998" s="38" t="s">
        <v>288</v>
      </c>
      <c r="K1998" s="87">
        <v>226794</v>
      </c>
      <c r="L1998" s="87" t="s">
        <v>255</v>
      </c>
      <c r="M1998" s="38" t="s">
        <v>256</v>
      </c>
      <c r="N1998" s="87">
        <v>536462</v>
      </c>
      <c r="O1998" s="87" t="s">
        <v>289</v>
      </c>
      <c r="P1998" s="87">
        <v>894465</v>
      </c>
      <c r="Q1998" s="38" t="s">
        <v>290</v>
      </c>
      <c r="R1998" s="38" t="s">
        <v>257</v>
      </c>
      <c r="S1998" s="87" t="s">
        <v>536</v>
      </c>
      <c r="T1998" s="87" t="s">
        <v>536</v>
      </c>
      <c r="U1998" s="87" t="s">
        <v>275</v>
      </c>
      <c r="V1998" s="87" t="s">
        <v>259</v>
      </c>
      <c r="W1998" s="87">
        <v>0</v>
      </c>
      <c r="X1998" s="38" t="s">
        <v>260</v>
      </c>
      <c r="Y1998" s="87">
        <v>358558883</v>
      </c>
      <c r="Z1998" s="38" t="s">
        <v>537</v>
      </c>
      <c r="AA1998" s="116" t="s">
        <v>530</v>
      </c>
      <c r="AB1998" s="87">
        <v>58000</v>
      </c>
      <c r="AC1998" s="87" t="s">
        <v>281</v>
      </c>
      <c r="AD1998" s="87">
        <v>24</v>
      </c>
      <c r="AE1998" s="87" t="s">
        <v>406</v>
      </c>
      <c r="AF1998" s="87" t="s">
        <v>541</v>
      </c>
      <c r="AG1998" s="87" t="s">
        <v>552</v>
      </c>
      <c r="AH1998" s="87" t="s">
        <v>547</v>
      </c>
      <c r="AI1998" s="116" t="s">
        <v>628</v>
      </c>
      <c r="AJ1998" s="87">
        <v>3090</v>
      </c>
      <c r="AK1998" s="87">
        <v>3090</v>
      </c>
      <c r="AL1998" s="116" t="s">
        <v>600</v>
      </c>
      <c r="AM1998" s="87">
        <v>9124.98</v>
      </c>
      <c r="AN1998" s="120">
        <v>6325.02</v>
      </c>
      <c r="AO1998" s="120">
        <v>15450</v>
      </c>
      <c r="AP1998" s="120">
        <v>48875.02</v>
      </c>
      <c r="AQ1998" s="120">
        <v>10757.98</v>
      </c>
      <c r="AR1998" s="120">
        <v>59633</v>
      </c>
      <c r="AS1998" s="120">
        <v>0</v>
      </c>
      <c r="AT1998" s="120">
        <v>0</v>
      </c>
      <c r="AU1998" s="120">
        <v>0</v>
      </c>
      <c r="AV1998" s="87">
        <v>5</v>
      </c>
      <c r="AW1998" s="87"/>
      <c r="AX1998" s="87"/>
      <c r="AY1998" s="87"/>
      <c r="AZ1998" s="87"/>
      <c r="BA1998" s="87"/>
      <c r="BB1998" s="87" t="s">
        <v>540</v>
      </c>
      <c r="BC1998" s="87" t="s">
        <v>145</v>
      </c>
      <c r="BD1998" s="87"/>
      <c r="BE1998" s="87">
        <v>0</v>
      </c>
      <c r="BF1998" s="38"/>
      <c r="BG1998" s="87"/>
      <c r="BH1998" s="122" t="s">
        <v>642</v>
      </c>
      <c r="BI1998" s="38" t="s">
        <v>110</v>
      </c>
      <c r="BJ1998" s="88">
        <v>45803</v>
      </c>
      <c r="BK1998" s="87"/>
      <c r="BL1998" s="38" t="s">
        <v>115</v>
      </c>
      <c r="BM1998" s="123"/>
      <c r="BN1998" s="124" t="s">
        <v>201</v>
      </c>
      <c r="BO1998" s="87" t="s">
        <v>247</v>
      </c>
      <c r="BP1998" s="87"/>
      <c r="BQ1998" s="125"/>
      <c r="BR1998" s="126"/>
    </row>
    <row r="1999" spans="1:70" s="121" customFormat="1" ht="15" hidden="1" customHeight="1" x14ac:dyDescent="0.3">
      <c r="A1999" s="87"/>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
      <c r="A2094" s="87">
        <v>2126</v>
      </c>
      <c r="B2094" s="38" t="s">
        <v>249</v>
      </c>
      <c r="C2094" s="38" t="s">
        <v>250</v>
      </c>
      <c r="D2094" s="38" t="s">
        <v>251</v>
      </c>
      <c r="E2094" s="38" t="s">
        <v>252</v>
      </c>
      <c r="F2094" s="38" t="s">
        <v>253</v>
      </c>
      <c r="G2094" s="87" t="s">
        <v>254</v>
      </c>
      <c r="H2094" s="38" t="s">
        <v>253</v>
      </c>
      <c r="I2094" s="87">
        <v>226790</v>
      </c>
      <c r="J2094" s="38" t="s">
        <v>303</v>
      </c>
      <c r="K2094" s="87">
        <v>226790</v>
      </c>
      <c r="L2094" s="87" t="s">
        <v>255</v>
      </c>
      <c r="M2094" s="38" t="s">
        <v>256</v>
      </c>
      <c r="N2094" s="87">
        <v>536461</v>
      </c>
      <c r="O2094" s="87" t="s">
        <v>304</v>
      </c>
      <c r="P2094" s="87">
        <v>894342</v>
      </c>
      <c r="Q2094" s="38" t="s">
        <v>335</v>
      </c>
      <c r="R2094" s="38" t="s">
        <v>257</v>
      </c>
      <c r="S2094" s="87" t="s">
        <v>531</v>
      </c>
      <c r="T2094" s="87" t="s">
        <v>531</v>
      </c>
      <c r="U2094" s="87" t="s">
        <v>258</v>
      </c>
      <c r="V2094" s="87" t="s">
        <v>259</v>
      </c>
      <c r="W2094" s="87">
        <v>0</v>
      </c>
      <c r="X2094" s="38" t="s">
        <v>260</v>
      </c>
      <c r="Y2094" s="87">
        <v>358875310</v>
      </c>
      <c r="Z2094" s="38" t="s">
        <v>532</v>
      </c>
      <c r="AA2094" s="116" t="s">
        <v>530</v>
      </c>
      <c r="AB2094" s="87">
        <v>25000</v>
      </c>
      <c r="AC2094" s="87" t="s">
        <v>261</v>
      </c>
      <c r="AD2094" s="87">
        <v>12</v>
      </c>
      <c r="AE2094" s="87" t="s">
        <v>331</v>
      </c>
      <c r="AF2094" s="87" t="s">
        <v>541</v>
      </c>
      <c r="AG2094" s="87" t="s">
        <v>635</v>
      </c>
      <c r="AH2094" s="87" t="s">
        <v>547</v>
      </c>
      <c r="AI2094" s="116" t="s">
        <v>558</v>
      </c>
      <c r="AJ2094" s="87">
        <v>2370</v>
      </c>
      <c r="AK2094" s="87">
        <v>2370</v>
      </c>
      <c r="AL2094" s="116" t="s">
        <v>558</v>
      </c>
      <c r="AM2094" s="87">
        <v>1522.4</v>
      </c>
      <c r="AN2094" s="120">
        <v>847.6</v>
      </c>
      <c r="AO2094" s="120">
        <v>2370</v>
      </c>
      <c r="AP2094" s="120">
        <v>23477.599999999999</v>
      </c>
      <c r="AQ2094" s="120">
        <v>2964.4</v>
      </c>
      <c r="AR2094" s="120">
        <v>26442</v>
      </c>
      <c r="AS2094" s="120">
        <v>7835.47</v>
      </c>
      <c r="AT2094" s="120">
        <v>1644.53</v>
      </c>
      <c r="AU2094" s="120">
        <v>9480</v>
      </c>
      <c r="AV2094" s="87">
        <v>5</v>
      </c>
      <c r="AW2094" s="87"/>
      <c r="AX2094" s="87"/>
      <c r="AY2094" s="87"/>
      <c r="AZ2094" s="87"/>
      <c r="BA2094" s="87"/>
      <c r="BB2094" s="87" t="s">
        <v>540</v>
      </c>
      <c r="BC2094" s="87" t="s">
        <v>145</v>
      </c>
      <c r="BD2094" s="87"/>
      <c r="BE2094" s="87">
        <v>0</v>
      </c>
      <c r="BF2094" s="38"/>
      <c r="BG2094" s="87"/>
      <c r="BH2094" s="122" t="s">
        <v>642</v>
      </c>
      <c r="BI2094" s="38" t="s">
        <v>110</v>
      </c>
      <c r="BJ2094" s="88">
        <v>45804</v>
      </c>
      <c r="BK2094" s="87"/>
      <c r="BL2094" s="38" t="s">
        <v>115</v>
      </c>
      <c r="BM2094" s="123"/>
      <c r="BN2094" s="124" t="s">
        <v>201</v>
      </c>
      <c r="BO2094" s="87" t="s">
        <v>247</v>
      </c>
      <c r="BP2094" s="87"/>
      <c r="BQ2094" s="125"/>
      <c r="BR2094" s="126"/>
    </row>
    <row r="2095" spans="1:70" s="121" customFormat="1" ht="15" customHeight="1" x14ac:dyDescent="0.3">
      <c r="A2095" s="87">
        <v>2127</v>
      </c>
      <c r="B2095" s="38" t="s">
        <v>249</v>
      </c>
      <c r="C2095" s="38" t="s">
        <v>250</v>
      </c>
      <c r="D2095" s="38" t="s">
        <v>251</v>
      </c>
      <c r="E2095" s="38" t="s">
        <v>252</v>
      </c>
      <c r="F2095" s="38" t="s">
        <v>253</v>
      </c>
      <c r="G2095" s="87" t="s">
        <v>254</v>
      </c>
      <c r="H2095" s="38" t="s">
        <v>253</v>
      </c>
      <c r="I2095" s="87">
        <v>226790</v>
      </c>
      <c r="J2095" s="38" t="s">
        <v>303</v>
      </c>
      <c r="K2095" s="87">
        <v>226790</v>
      </c>
      <c r="L2095" s="87" t="s">
        <v>255</v>
      </c>
      <c r="M2095" s="38" t="s">
        <v>256</v>
      </c>
      <c r="N2095" s="87">
        <v>536461</v>
      </c>
      <c r="O2095" s="87" t="s">
        <v>304</v>
      </c>
      <c r="P2095" s="87">
        <v>894450</v>
      </c>
      <c r="Q2095" s="38" t="s">
        <v>417</v>
      </c>
      <c r="R2095" s="38" t="s">
        <v>257</v>
      </c>
      <c r="S2095" s="87" t="s">
        <v>533</v>
      </c>
      <c r="T2095" s="87" t="s">
        <v>533</v>
      </c>
      <c r="U2095" s="87" t="s">
        <v>258</v>
      </c>
      <c r="V2095" s="87" t="s">
        <v>259</v>
      </c>
      <c r="W2095" s="87">
        <v>0</v>
      </c>
      <c r="X2095" s="38" t="s">
        <v>260</v>
      </c>
      <c r="Y2095" s="87">
        <v>358875312</v>
      </c>
      <c r="Z2095" s="38" t="s">
        <v>534</v>
      </c>
      <c r="AA2095" s="116" t="s">
        <v>530</v>
      </c>
      <c r="AB2095" s="87">
        <v>41000</v>
      </c>
      <c r="AC2095" s="87" t="s">
        <v>261</v>
      </c>
      <c r="AD2095" s="87">
        <v>24</v>
      </c>
      <c r="AE2095" s="87" t="s">
        <v>331</v>
      </c>
      <c r="AF2095" s="87" t="s">
        <v>541</v>
      </c>
      <c r="AG2095" s="87" t="s">
        <v>565</v>
      </c>
      <c r="AH2095" s="87" t="s">
        <v>547</v>
      </c>
      <c r="AI2095" s="116" t="s">
        <v>558</v>
      </c>
      <c r="AJ2095" s="87">
        <v>2180</v>
      </c>
      <c r="AK2095" s="87">
        <v>2180</v>
      </c>
      <c r="AL2095" s="116"/>
      <c r="AM2095" s="87">
        <v>0</v>
      </c>
      <c r="AN2095" s="120">
        <v>0</v>
      </c>
      <c r="AO2095" s="120">
        <v>0</v>
      </c>
      <c r="AP2095" s="120">
        <v>41000</v>
      </c>
      <c r="AQ2095" s="120">
        <v>12110</v>
      </c>
      <c r="AR2095" s="120">
        <v>53110</v>
      </c>
      <c r="AS2095" s="120">
        <v>6449.28</v>
      </c>
      <c r="AT2095" s="120">
        <v>4450.72</v>
      </c>
      <c r="AU2095" s="120">
        <v>10900</v>
      </c>
      <c r="AV2095" s="87">
        <v>5</v>
      </c>
      <c r="AW2095" s="87"/>
      <c r="AX2095" s="87"/>
      <c r="AY2095" s="87"/>
      <c r="AZ2095" s="87"/>
      <c r="BA2095" s="87"/>
      <c r="BB2095" s="87" t="s">
        <v>540</v>
      </c>
      <c r="BC2095" s="87" t="s">
        <v>145</v>
      </c>
      <c r="BD2095" s="87"/>
      <c r="BE2095" s="87">
        <v>0</v>
      </c>
      <c r="BF2095" s="38"/>
      <c r="BG2095" s="87"/>
      <c r="BH2095" s="122" t="s">
        <v>642</v>
      </c>
      <c r="BI2095" s="38" t="s">
        <v>110</v>
      </c>
      <c r="BJ2095" s="88">
        <v>45804</v>
      </c>
      <c r="BK2095" s="87"/>
      <c r="BL2095" s="38" t="s">
        <v>115</v>
      </c>
      <c r="BM2095" s="123"/>
      <c r="BN2095" s="124" t="s">
        <v>201</v>
      </c>
      <c r="BO2095" s="87" t="s">
        <v>247</v>
      </c>
      <c r="BP2095" s="87"/>
      <c r="BQ2095" s="125"/>
      <c r="BR2095" s="126"/>
    </row>
    <row r="2096" spans="1:70" s="121" customFormat="1" ht="15" customHeight="1" x14ac:dyDescent="0.3">
      <c r="A2096" s="87">
        <v>2128</v>
      </c>
      <c r="B2096" s="38" t="s">
        <v>249</v>
      </c>
      <c r="C2096" s="38" t="s">
        <v>250</v>
      </c>
      <c r="D2096" s="38" t="s">
        <v>251</v>
      </c>
      <c r="E2096" s="38" t="s">
        <v>252</v>
      </c>
      <c r="F2096" s="38" t="s">
        <v>253</v>
      </c>
      <c r="G2096" s="87" t="s">
        <v>254</v>
      </c>
      <c r="H2096" s="38" t="s">
        <v>253</v>
      </c>
      <c r="I2096" s="87">
        <v>226790</v>
      </c>
      <c r="J2096" s="38" t="s">
        <v>303</v>
      </c>
      <c r="K2096" s="87">
        <v>226790</v>
      </c>
      <c r="L2096" s="87" t="s">
        <v>255</v>
      </c>
      <c r="M2096" s="38" t="s">
        <v>256</v>
      </c>
      <c r="N2096" s="87">
        <v>536461</v>
      </c>
      <c r="O2096" s="87" t="s">
        <v>304</v>
      </c>
      <c r="P2096" s="87">
        <v>894451</v>
      </c>
      <c r="Q2096" s="38" t="s">
        <v>305</v>
      </c>
      <c r="R2096" s="38" t="s">
        <v>257</v>
      </c>
      <c r="S2096" s="87" t="s">
        <v>535</v>
      </c>
      <c r="T2096" s="87" t="s">
        <v>535</v>
      </c>
      <c r="U2096" s="87" t="s">
        <v>258</v>
      </c>
      <c r="V2096" s="87" t="s">
        <v>259</v>
      </c>
      <c r="W2096" s="87">
        <v>0</v>
      </c>
      <c r="X2096" s="38" t="s">
        <v>260</v>
      </c>
      <c r="Y2096" s="87">
        <v>358875313</v>
      </c>
      <c r="Z2096" s="38" t="s">
        <v>286</v>
      </c>
      <c r="AA2096" s="116" t="s">
        <v>530</v>
      </c>
      <c r="AB2096" s="87">
        <v>60000</v>
      </c>
      <c r="AC2096" s="87" t="s">
        <v>261</v>
      </c>
      <c r="AD2096" s="87">
        <v>24</v>
      </c>
      <c r="AE2096" s="87" t="s">
        <v>331</v>
      </c>
      <c r="AF2096" s="87" t="s">
        <v>583</v>
      </c>
      <c r="AG2096" s="87" t="s">
        <v>593</v>
      </c>
      <c r="AH2096" s="87" t="s">
        <v>547</v>
      </c>
      <c r="AI2096" s="116" t="s">
        <v>558</v>
      </c>
      <c r="AJ2096" s="87">
        <v>3190</v>
      </c>
      <c r="AK2096" s="87">
        <v>3190</v>
      </c>
      <c r="AL2096" s="116" t="s">
        <v>584</v>
      </c>
      <c r="AM2096" s="87">
        <v>9436.7099999999991</v>
      </c>
      <c r="AN2096" s="120">
        <v>6513.29</v>
      </c>
      <c r="AO2096" s="120">
        <v>15950</v>
      </c>
      <c r="AP2096" s="120">
        <v>50563.29</v>
      </c>
      <c r="AQ2096" s="120">
        <v>11209.71</v>
      </c>
      <c r="AR2096" s="120">
        <v>61773</v>
      </c>
      <c r="AS2096" s="120">
        <v>0</v>
      </c>
      <c r="AT2096" s="120">
        <v>0</v>
      </c>
      <c r="AU2096" s="120">
        <v>0</v>
      </c>
      <c r="AV2096" s="87">
        <v>5</v>
      </c>
      <c r="AW2096" s="87"/>
      <c r="AX2096" s="87"/>
      <c r="AY2096" s="87"/>
      <c r="AZ2096" s="87"/>
      <c r="BA2096" s="87"/>
      <c r="BB2096" s="87" t="s">
        <v>540</v>
      </c>
      <c r="BC2096" s="87" t="s">
        <v>145</v>
      </c>
      <c r="BD2096" s="87"/>
      <c r="BE2096" s="87">
        <v>0</v>
      </c>
      <c r="BF2096" s="38"/>
      <c r="BG2096" s="87"/>
      <c r="BH2096" s="122" t="s">
        <v>642</v>
      </c>
      <c r="BI2096" s="38" t="s">
        <v>110</v>
      </c>
      <c r="BJ2096" s="88">
        <v>45804</v>
      </c>
      <c r="BK2096" s="87"/>
      <c r="BL2096" s="38" t="s">
        <v>115</v>
      </c>
      <c r="BM2096" s="123"/>
      <c r="BN2096" s="124" t="s">
        <v>201</v>
      </c>
      <c r="BO2096" s="87" t="s">
        <v>247</v>
      </c>
      <c r="BP2096" s="87"/>
      <c r="BQ2096" s="125"/>
      <c r="BR2096" s="126"/>
    </row>
    <row r="2097" spans="1:70" s="121" customFormat="1" ht="15" hidden="1" customHeight="1" x14ac:dyDescent="0.3">
      <c r="A2097" s="87"/>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
      <c r="A2106" s="87">
        <v>1575</v>
      </c>
      <c r="B2106" s="38" t="s">
        <v>249</v>
      </c>
      <c r="C2106" s="38" t="s">
        <v>250</v>
      </c>
      <c r="D2106" s="38" t="s">
        <v>251</v>
      </c>
      <c r="E2106" s="38" t="s">
        <v>252</v>
      </c>
      <c r="F2106" s="38" t="s">
        <v>253</v>
      </c>
      <c r="G2106" s="87" t="s">
        <v>254</v>
      </c>
      <c r="H2106" s="38" t="s">
        <v>253</v>
      </c>
      <c r="I2106" s="87">
        <v>167219</v>
      </c>
      <c r="J2106" s="38" t="s">
        <v>507</v>
      </c>
      <c r="K2106" s="87">
        <v>167219</v>
      </c>
      <c r="L2106" s="87" t="s">
        <v>255</v>
      </c>
      <c r="M2106" s="38" t="s">
        <v>256</v>
      </c>
      <c r="N2106" s="87">
        <v>288509</v>
      </c>
      <c r="O2106" s="87" t="s">
        <v>508</v>
      </c>
      <c r="P2106" s="87">
        <v>772517</v>
      </c>
      <c r="Q2106" s="38" t="s">
        <v>521</v>
      </c>
      <c r="R2106" s="38" t="s">
        <v>257</v>
      </c>
      <c r="S2106" s="87" t="s">
        <v>522</v>
      </c>
      <c r="T2106" s="87" t="s">
        <v>522</v>
      </c>
      <c r="U2106" s="87" t="s">
        <v>258</v>
      </c>
      <c r="V2106" s="87" t="s">
        <v>259</v>
      </c>
      <c r="W2106" s="87">
        <v>541</v>
      </c>
      <c r="X2106" s="38" t="s">
        <v>260</v>
      </c>
      <c r="Y2106" s="87">
        <v>351647113</v>
      </c>
      <c r="Z2106" s="38" t="s">
        <v>523</v>
      </c>
      <c r="AA2106" s="116" t="s">
        <v>355</v>
      </c>
      <c r="AB2106" s="87">
        <v>42000</v>
      </c>
      <c r="AC2106" s="87" t="s">
        <v>266</v>
      </c>
      <c r="AD2106" s="87">
        <v>24</v>
      </c>
      <c r="AE2106" s="87" t="s">
        <v>262</v>
      </c>
      <c r="AF2106" s="87" t="s">
        <v>583</v>
      </c>
      <c r="AG2106" s="87" t="s">
        <v>593</v>
      </c>
      <c r="AH2106" s="87" t="s">
        <v>547</v>
      </c>
      <c r="AI2106" s="116" t="s">
        <v>380</v>
      </c>
      <c r="AJ2106" s="87">
        <v>2250</v>
      </c>
      <c r="AK2106" s="87">
        <v>2250</v>
      </c>
      <c r="AL2106" s="116" t="s">
        <v>515</v>
      </c>
      <c r="AM2106" s="87">
        <v>42000</v>
      </c>
      <c r="AN2106" s="120">
        <v>10569.89</v>
      </c>
      <c r="AO2106" s="120">
        <v>52569.89</v>
      </c>
      <c r="AP2106" s="120">
        <v>0</v>
      </c>
      <c r="AQ2106" s="120">
        <v>1723.11</v>
      </c>
      <c r="AR2106" s="120">
        <v>1723.11</v>
      </c>
      <c r="AS2106" s="120">
        <v>0</v>
      </c>
      <c r="AT2106" s="120">
        <v>0</v>
      </c>
      <c r="AU2106" s="120">
        <v>0</v>
      </c>
      <c r="AV2106" s="87">
        <v>15</v>
      </c>
      <c r="AW2106" s="87"/>
      <c r="AX2106" s="87"/>
      <c r="AY2106" s="87"/>
      <c r="AZ2106" s="87"/>
      <c r="BA2106" s="87"/>
      <c r="BB2106" s="87" t="s">
        <v>645</v>
      </c>
      <c r="BC2106" s="87" t="s">
        <v>145</v>
      </c>
      <c r="BD2106" s="87"/>
      <c r="BE2106" s="87">
        <v>0</v>
      </c>
      <c r="BF2106" s="87" t="s">
        <v>522</v>
      </c>
      <c r="BG2106" s="133"/>
      <c r="BH2106" s="122" t="s">
        <v>642</v>
      </c>
      <c r="BI2106" s="38" t="s">
        <v>110</v>
      </c>
      <c r="BJ2106" s="88">
        <v>45803</v>
      </c>
      <c r="BK2106" s="87"/>
      <c r="BL2106" s="38" t="s">
        <v>114</v>
      </c>
      <c r="BM2106" s="123" t="s">
        <v>119</v>
      </c>
      <c r="BN2106" s="124" t="s">
        <v>201</v>
      </c>
      <c r="BO2106" s="87" t="s">
        <v>245</v>
      </c>
      <c r="BP2106" s="87">
        <v>40240</v>
      </c>
      <c r="BQ2106" s="125" t="s">
        <v>204</v>
      </c>
      <c r="BR2106" s="132" t="s">
        <v>646</v>
      </c>
    </row>
    <row r="2107" spans="1:70" s="121" customFormat="1" ht="15" hidden="1" customHeight="1" x14ac:dyDescent="0.3">
      <c r="A2107" s="87"/>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2025-05-28T03:11:10Z</dcterms:modified>
</cp:coreProperties>
</file>