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42/"/>
    </mc:Choice>
  </mc:AlternateContent>
  <xr:revisionPtr revIDLastSave="18" documentId="13_ncr:1_{B92ECAC6-532A-4CCF-B7F7-309262EF76D3}" xr6:coauthVersionLast="47" xr6:coauthVersionMax="47" xr10:uidLastSave="{7DF57E33-4F66-468F-99E4-81295F2627F5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<sst xmlns="http://schemas.openxmlformats.org/spreadsheetml/2006/main" count="1105" uniqueCount="501">
  <si>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</si>
  <si>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</si>
  <si>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</si>
  <si>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</si>
  <si>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</si>
  <si>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</si>
  <si>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</si>
  <si>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</si>
  <si>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</si>
  <si>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</si>
  <si>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</si>
  <si>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</si>
  <si>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</si>
  <si>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</si>
  <si>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</si>
  <si>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</si>
  <si>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</si>
  <si>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</si>
  <si>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</si>
  <si>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</si>
  <si>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</si>
  <si>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</si>
  <si>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</si>
  <si>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</si>
  <si>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</si>
  <si>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</si>
  <si>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</si>
  <si>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</si>
  <si>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</si>
  <si>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</si>
  <si>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</si>
  <si>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</si>
  <si>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</si>
  <si>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</si>
  <si>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</si>
  <si>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</si>
  <si>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</si>
  <si>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</si>
  <si>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</si>
  <si>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</si>
  <si>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</si>
  <si>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</si>
  <si>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</si>
  <si>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</si>
  <si>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</si>
  <si>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</si>
  <si>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</si>
  <si>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</si>
  <si>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</si>
  <si>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</si>
  <si>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</si>
  <si>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</si>
  <si>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</si>
  <si>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</si>
  <si>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</si>
  <si>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</si>
  <si>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</si>
  <si>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</si>
  <si>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</si>
  <si>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</si>
  <si>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</si>
  <si>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</si>
  <si>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</si>
  <si>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</si>
  <si>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</si>
  <si>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</si>
  <si>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</si>
  <si>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</si>
  <si>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</si>
  <si>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</si>
  <si>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</si>
  <si>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</si>
  <si>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</si>
  <si>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</si>
  <si>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</si>
  <si>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</si>
  <si>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</si>
  <si>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</si>
  <si>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</si>
  <si>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</si>
  <si>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</si>
  <si>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</si>
  <si>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</si>
  <si>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</si>
  <si>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</si>
  <si>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</si>
  <si>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</si>
  <si>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</si>
  <si>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</si>
  <si>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</si>
  <si>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</si>
  <si>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</si>
  <si>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</si>
  <si>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</si>
  <si>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</si>
  <si>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</si>
  <si>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</si>
  <si>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</si>
  <si>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</si>
  <si>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</si>
  <si>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</si>
  <si>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</si>
  <si>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</si>
  <si>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</si>
  <si>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</si>
  <si>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</si>
  <si>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</si>
  <si>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</si>
  <si>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</si>
  <si>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</si>
  <si>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</si>
  <si>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</si>
  <si>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</si>
  <si>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</si>
  <si>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</si>
  <si>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</si>
  <si>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</si>
  <si>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</si>
  <si>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</si>
  <si>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</si>
  <si>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</si>
  <si>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</si>
  <si>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</si>
  <si>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</si>
  <si>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</si>
  <si>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</si>
  <si>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</si>
  <si>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</si>
  <si>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</si>
  <si>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</si>
  <si>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</si>
  <si>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</si>
  <si>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</si>
  <si>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</si>
  <si>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</si>
  <si>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</si>
  <si>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</si>
  <si>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</si>
  <si>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</si>
  <si>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</si>
  <si>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</si>
  <si>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</si>
  <si>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</si>
  <si>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</si>
  <si>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</si>
  <si>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</si>
  <si>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</si>
  <si>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</si>
  <si>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</si>
  <si>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</si>
  <si>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</si>
  <si>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</si>
  <si>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</si>
  <si>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</si>
  <si>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</si>
  <si>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</si>
  <si>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</si>
  <si>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</si>
  <si>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</si>
  <si>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</si>
  <si>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</si>
  <si>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</si>
  <si>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</si>
  <si>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</si>
  <si>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</si>
  <si>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</si>
  <si>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</si>
  <si>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</si>
  <si>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</si>
  <si>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</si>
  <si>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</si>
  <si>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</si>
  <si>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</si>
  <si>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</si>
  <si>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</si>
  <si>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</si>
  <si>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</si>
  <si>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</si>
  <si>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</si>
  <si>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</si>
  <si>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</si>
  <si>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</si>
  <si>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</si>
  <si>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</si>
  <si>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</si>
  <si>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</si>
  <si>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</si>
  <si>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</si>
  <si>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</si>
  <si>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</si>
  <si>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</si>
  <si>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</si>
  <si>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</si>
  <si>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</si>
  <si>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</si>
  <si>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</si>
  <si>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</si>
  <si>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</si>
  <si>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</si>
  <si>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</si>
  <si>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</si>
  <si>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</si>
  <si>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</si>
  <si>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</si>
  <si>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</si>
  <si>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</si>
  <si>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</si>
  <si>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</si>
  <si>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</si>
  <si>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</si>
  <si>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</si>
  <si>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</si>
  <si>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</si>
  <si>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</si>
  <si>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</si>
  <si>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</si>
  <si>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</si>
  <si>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</si>
  <si>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</si>
  <si>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</si>
  <si>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</si>
  <si>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</si>
  <si>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</si>
  <si>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</si>
  <si>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</si>
  <si>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</si>
  <si>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</si>
  <si>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</si>
  <si>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</si>
  <si>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</si>
  <si>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</si>
  <si>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</si>
  <si>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</si>
  <si>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</si>
  <si>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</si>
  <si>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</si>
  <si>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</si>
  <si>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</si>
  <si>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</si>
  <si>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</si>
  <si>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</si>
  <si>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</si>
  <si>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</si>
  <si>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</si>
  <si>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</si>
  <si>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</si>
  <si>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</si>
  <si>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</si>
  <si>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</si>
  <si>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</si>
  <si>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</si>
  <si>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</si>
  <si>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</si>
  <si>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</si>
  <si>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</si>
  <si>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</si>
  <si>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</si>
  <si>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</si>
  <si>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</si>
  <si>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Daspalla</t>
  </si>
  <si>
    <t>OR2763</t>
  </si>
  <si>
    <t>Athmallik</t>
  </si>
  <si>
    <t>RAJBATI SAHI</t>
  </si>
  <si>
    <t>SF0091407</t>
  </si>
  <si>
    <t>Rajesh Kumar Sahu</t>
  </si>
  <si>
    <t>129</t>
  </si>
  <si>
    <t>OMM</t>
  </si>
  <si>
    <t>Chetana</t>
  </si>
  <si>
    <t>CID118705651</t>
  </si>
  <si>
    <t>OBC</t>
  </si>
  <si>
    <t>HINDU</t>
  </si>
  <si>
    <t>Agriculture &amp; Farming</t>
  </si>
  <si>
    <t>PRAVATI MAHAKUD</t>
  </si>
  <si>
    <t>08-Feb-2024</t>
  </si>
  <si>
    <t>Wed</t>
  </si>
  <si>
    <t>9</t>
  </si>
  <si>
    <t>12.20 Yrs</t>
  </si>
  <si>
    <t>17 Mar 2021</t>
  </si>
  <si>
    <t>&gt; 10 Years</t>
  </si>
  <si>
    <t>06-Mar-2024</t>
  </si>
  <si>
    <t>09-Jun-2026</t>
  </si>
  <si>
    <t>Close</t>
  </si>
  <si>
    <t>31-Dec-2025</t>
  </si>
  <si>
    <t>9556295071</t>
  </si>
  <si>
    <t>Prabhat Kumar Tripathy/SF0098255</t>
  </si>
  <si>
    <t>FN26-27-00642</t>
  </si>
  <si>
    <t>Jashobant Meher</t>
  </si>
  <si>
    <t>SF0092246</t>
  </si>
  <si>
    <t>Loan Officer</t>
  </si>
  <si>
    <t>Business</t>
  </si>
  <si>
    <t>Completed-Report Submitted</t>
  </si>
  <si>
    <t>Tapan Kumar Parida/SF0096350</t>
  </si>
  <si>
    <t xml:space="preserve">Biswanath Swain/SF56841  </t>
  </si>
  <si>
    <t>Sanjaya kumar Sahoo/SF0070624</t>
  </si>
  <si>
    <t>Deepak Kujur</t>
  </si>
  <si>
    <t>Absconding</t>
  </si>
  <si>
    <t>Prabhat Kumar Tripathy</t>
  </si>
  <si>
    <t>SF0098255</t>
  </si>
  <si>
    <t>After caseload verification I observed total fraud amount Rs.8540/-</t>
  </si>
  <si>
    <t>Dual Staff</t>
  </si>
  <si>
    <t>R</t>
  </si>
  <si>
    <t>Rajesh kumar Sahu</t>
  </si>
  <si>
    <t>LO</t>
  </si>
  <si>
    <t>Available &amp; Updated</t>
  </si>
  <si>
    <t>L</t>
  </si>
  <si>
    <t>Kedarnath Senapati</t>
  </si>
  <si>
    <t>BM</t>
  </si>
  <si>
    <t>SF0085627</t>
  </si>
  <si>
    <t>As per field verification Borrower PRAVATI MAHAKUD and Loan card, I Observed that Borrower PRAVATI MAHAKUD  to LO Jashobant Meher/SF0092246 RS-8540/- on 02-04-2025 And 04-06-2025, Respectively but that amount was not Remitted to Branch.</t>
  </si>
  <si>
    <t>Malipadar</t>
  </si>
  <si>
    <t>433805</t>
  </si>
  <si>
    <t>maa</t>
  </si>
  <si>
    <t>SID2125461508</t>
  </si>
  <si>
    <t>GENERAL</t>
  </si>
  <si>
    <t>Animal Husbandry &amp; Poultry</t>
  </si>
  <si>
    <t>SANJUKTA BEHERAMALI</t>
  </si>
  <si>
    <t>09-Mar-2024</t>
  </si>
  <si>
    <t>Fri</t>
  </si>
  <si>
    <t>5</t>
  </si>
  <si>
    <t>5.20 Yrs</t>
  </si>
  <si>
    <t>05 Apr 2021</t>
  </si>
  <si>
    <t>&gt; 4 to 6 Years</t>
  </si>
  <si>
    <t>12-Apr-2024</t>
  </si>
  <si>
    <t>09-Mar-2026</t>
  </si>
  <si>
    <t>Open</t>
  </si>
  <si>
    <t>Kuteswar</t>
  </si>
  <si>
    <t>Kuteswar C4</t>
  </si>
  <si>
    <t>Kuteswar C4 Maa Rudrakali1</t>
  </si>
  <si>
    <t>Unnati</t>
  </si>
  <si>
    <t>SSF4129928</t>
  </si>
  <si>
    <t>ASTAMI DEHURY</t>
  </si>
  <si>
    <t>24-Jan-2024</t>
  </si>
  <si>
    <t>Mon</t>
  </si>
  <si>
    <t>0</t>
  </si>
  <si>
    <t>2.93 Yrs</t>
  </si>
  <si>
    <t>13 Jul 2023</t>
  </si>
  <si>
    <t>&gt; 2 to 4 Years</t>
  </si>
  <si>
    <t>04-Mar-2024</t>
  </si>
  <si>
    <t>19-Feb-2025</t>
  </si>
  <si>
    <t>440145</t>
  </si>
  <si>
    <t>kabita</t>
  </si>
  <si>
    <t>CID118704978</t>
  </si>
  <si>
    <t>LABANYA BEHERA</t>
  </si>
  <si>
    <t>29-Jan-2024</t>
  </si>
  <si>
    <t>8</t>
  </si>
  <si>
    <t>12.63 Yrs</t>
  </si>
  <si>
    <t>02 Dec 2019</t>
  </si>
  <si>
    <t>13-Feb-2026</t>
  </si>
  <si>
    <t>Madhapur</t>
  </si>
  <si>
    <t>Madhapur C2</t>
  </si>
  <si>
    <t>Madhapur C2 Maa Pitabali1</t>
  </si>
  <si>
    <t>SSF4191673</t>
  </si>
  <si>
    <t>MANORAMA BARIK</t>
  </si>
  <si>
    <t>04-Jan-2024</t>
  </si>
  <si>
    <t>2.90 Yrs</t>
  </si>
  <si>
    <t>24 Jul 2023</t>
  </si>
  <si>
    <t>12-Feb-2024</t>
  </si>
  <si>
    <t>30-Jan-2026</t>
  </si>
  <si>
    <t>Kamalpur</t>
  </si>
  <si>
    <t>Kamalpur C1</t>
  </si>
  <si>
    <t>Kamalpur C1 Maa Pitabali11</t>
  </si>
  <si>
    <t>SSF5492531</t>
  </si>
  <si>
    <t>EBC</t>
  </si>
  <si>
    <t>SATYABHAMA NAIK</t>
  </si>
  <si>
    <t>09-Feb-2024</t>
  </si>
  <si>
    <t>1</t>
  </si>
  <si>
    <t>2.35 Yrs</t>
  </si>
  <si>
    <t>09 Feb 2024</t>
  </si>
  <si>
    <t>15-Aug-2025</t>
  </si>
  <si>
    <t>Aeda</t>
  </si>
  <si>
    <t>SF0103451</t>
  </si>
  <si>
    <t>Manas Ranjan Behera</t>
  </si>
  <si>
    <t>19</t>
  </si>
  <si>
    <t>SONA</t>
  </si>
  <si>
    <t>CID118705310</t>
  </si>
  <si>
    <t>SC</t>
  </si>
  <si>
    <t>BANDANI MUNDA</t>
  </si>
  <si>
    <t>Tue</t>
  </si>
  <si>
    <t>7</t>
  </si>
  <si>
    <t>12.05 Yrs</t>
  </si>
  <si>
    <t>21 Oct 2019</t>
  </si>
  <si>
    <t>09-Apr-2024</t>
  </si>
  <si>
    <t>20-Jan-2026</t>
  </si>
  <si>
    <t>SSF5581719</t>
  </si>
  <si>
    <t>PRAMODINI SAHOO</t>
  </si>
  <si>
    <t>20-Feb-2024</t>
  </si>
  <si>
    <t>2.32 Yrs</t>
  </si>
  <si>
    <t>20 Feb 2024</t>
  </si>
  <si>
    <t>08-Apr-2024</t>
  </si>
  <si>
    <t>11-May-2026</t>
  </si>
  <si>
    <t>Malipadar C1</t>
  </si>
  <si>
    <t>Malipadar C1 Maa Kali 11</t>
  </si>
  <si>
    <t>SSF4708963</t>
  </si>
  <si>
    <t>SABITA SAHOO</t>
  </si>
  <si>
    <t>15-Mar-2024</t>
  </si>
  <si>
    <t>2</t>
  </si>
  <si>
    <t>2.67 Yrs</t>
  </si>
  <si>
    <t>16 Oct 2023</t>
  </si>
  <si>
    <t>16-Mar-2026</t>
  </si>
  <si>
    <t>Mahendrapur</t>
  </si>
  <si>
    <t>422644</t>
  </si>
  <si>
    <t>MOON</t>
  </si>
  <si>
    <t>SSF3888977</t>
  </si>
  <si>
    <t>LATA DEHURI</t>
  </si>
  <si>
    <t>08-Sep-2024</t>
  </si>
  <si>
    <t>3.03 Yrs</t>
  </si>
  <si>
    <t>07 Jun 2023</t>
  </si>
  <si>
    <t>04-Oct-2024</t>
  </si>
  <si>
    <t>04-Apr-2026</t>
  </si>
  <si>
    <t>SSF3437213</t>
  </si>
  <si>
    <t>SIMANTINI BADAMALI</t>
  </si>
  <si>
    <t>29-Jun-2024</t>
  </si>
  <si>
    <t>GL-2</t>
  </si>
  <si>
    <t>3.32 Yrs</t>
  </si>
  <si>
    <t>22 Feb 2023</t>
  </si>
  <si>
    <t>09-Aug-2024</t>
  </si>
  <si>
    <t>01-Jan-2026</t>
  </si>
  <si>
    <t>SSF3738529</t>
  </si>
  <si>
    <t>BHAGABATI MUNDA</t>
  </si>
  <si>
    <t>04-Aug-2024</t>
  </si>
  <si>
    <t>3.18 Yrs</t>
  </si>
  <si>
    <t>13 Apr 2023</t>
  </si>
  <si>
    <t>02-Sep-2024</t>
  </si>
  <si>
    <t>Nilakantha Pada</t>
  </si>
  <si>
    <t>445039</t>
  </si>
  <si>
    <t>KALKI</t>
  </si>
  <si>
    <t>SSF4275182</t>
  </si>
  <si>
    <t>SACHITA BEHERA</t>
  </si>
  <si>
    <t>06-Aug-2024</t>
  </si>
  <si>
    <t>2.86 Yrs</t>
  </si>
  <si>
    <t>09 Aug 2023</t>
  </si>
  <si>
    <t>03-Sep-2024</t>
  </si>
  <si>
    <t>03-Dec-2024</t>
  </si>
  <si>
    <t>Sargiseni</t>
  </si>
  <si>
    <t>Sargiseni C3</t>
  </si>
  <si>
    <t>Sargiseni C3 Banabasi11</t>
  </si>
  <si>
    <t>SSF4138478</t>
  </si>
  <si>
    <t>LILI MAHAR</t>
  </si>
  <si>
    <t>01-Nov-2024</t>
  </si>
  <si>
    <t>2.89 Yrs</t>
  </si>
  <si>
    <t>29 Jul 2023</t>
  </si>
  <si>
    <t>10-Dec-2024</t>
  </si>
  <si>
    <t>14-Apr-2026</t>
  </si>
  <si>
    <t>SSF4038998</t>
  </si>
  <si>
    <t>SANGITA BEHERA</t>
  </si>
  <si>
    <t>02-Nov-2024</t>
  </si>
  <si>
    <t>2.98 Yrs</t>
  </si>
  <si>
    <t>27 Jun 2023</t>
  </si>
  <si>
    <t>09-Dec-2024</t>
  </si>
  <si>
    <t>01-Apr-2026</t>
  </si>
  <si>
    <t>ram</t>
  </si>
  <si>
    <t>SSF3359560</t>
  </si>
  <si>
    <t xml:space="preserve">SEBATI DANTA </t>
  </si>
  <si>
    <t>13-Nov-2024</t>
  </si>
  <si>
    <t>3.33 Yrs</t>
  </si>
  <si>
    <t>16 Feb 2023</t>
  </si>
  <si>
    <t>02-Dec-2024</t>
  </si>
  <si>
    <t>01-Jun-2026</t>
  </si>
  <si>
    <t>432400</t>
  </si>
  <si>
    <t>sai</t>
  </si>
  <si>
    <t>SSF2826095</t>
  </si>
  <si>
    <t>PARIMITA RANA</t>
  </si>
  <si>
    <t>16-Jul-2024</t>
  </si>
  <si>
    <t>Thu</t>
  </si>
  <si>
    <t>3.68 Yrs</t>
  </si>
  <si>
    <t>14 Oct 2022</t>
  </si>
  <si>
    <t>05-Sep-2024</t>
  </si>
  <si>
    <t>04-Jun-2026</t>
  </si>
  <si>
    <t>SSF2591370</t>
  </si>
  <si>
    <t>BASANTI MEHER</t>
  </si>
  <si>
    <t>4.03 Yrs</t>
  </si>
  <si>
    <t>07 Jun 2022</t>
  </si>
  <si>
    <t>07-Oct-2024</t>
  </si>
  <si>
    <t>03-Jun-2026</t>
  </si>
  <si>
    <t>Kuteswar C1</t>
  </si>
  <si>
    <t>Kuteswar C1 Surya1</t>
  </si>
  <si>
    <t>CID118704979</t>
  </si>
  <si>
    <t>AHALYA DANTA</t>
  </si>
  <si>
    <t>GL-9</t>
  </si>
  <si>
    <t>Madhapur C1</t>
  </si>
  <si>
    <t>Madhapur C1 Kundanali1</t>
  </si>
  <si>
    <t>SSF3898284</t>
  </si>
  <si>
    <t>JAGYANSENI NAIK</t>
  </si>
  <si>
    <t>22-Jun-2024</t>
  </si>
  <si>
    <t>3.05 Yrs</t>
  </si>
  <si>
    <t>29 May 2023</t>
  </si>
  <si>
    <t>13-Aug-2024</t>
  </si>
  <si>
    <t>13-Jun-2026</t>
  </si>
  <si>
    <t>SSF3822783</t>
  </si>
  <si>
    <t>UPASI PRADHAN</t>
  </si>
  <si>
    <t>25-Jun-2024</t>
  </si>
  <si>
    <t>3.10 Yrs</t>
  </si>
  <si>
    <t>11 May 2023</t>
  </si>
  <si>
    <t>Kuteswar C2</t>
  </si>
  <si>
    <t>Kuteswar C2 Mathakurani11</t>
  </si>
  <si>
    <t>SSF3766702</t>
  </si>
  <si>
    <t>BHUMITA KARMI</t>
  </si>
  <si>
    <t>3.14 Yrs</t>
  </si>
  <si>
    <t>27 Apr 2023</t>
  </si>
  <si>
    <t>05-Aug-2024</t>
  </si>
  <si>
    <t>28-May-2026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</si>
</sst>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2"/>
      <color rgb="FF000000"/>
      <name val="Calibri"/>
      <family val="2"/>
      <scheme val="minor"/>
    </font>
    <font>
      <sz val="10"/>
      <color rgb="FF242424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0" fillId="8" borderId="1" xfId="0" applyFill="1" applyBorder="1" applyProtection="1"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locked="0"/>
    </xf>
    <xf numFmtId="0" fontId="38" fillId="0" borderId="1" xfId="17" applyFont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35" fillId="0" borderId="1" xfId="0" applyFont="1" applyBorder="1" applyAlignment="1">
      <alignment horizontal="center" vertical="top" wrapText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15" applyNumberFormat="1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3" sqref="A3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OR2763</v>
      </c>
      <c r="D5" s="63" t="str">
        <f>IF('Physical Cash at Safe'!D28="Yes", 'Physical Cash at Safe'!A4, 'Borrower Wise Details'!C5)</f>
        <v>Athmallik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Odisha</v>
      </c>
      <c r="G5" s="60">
        <v>46157</v>
      </c>
      <c r="H5" s="61" t="s">
        <v>289</v>
      </c>
      <c r="I5" s="60">
        <v>46161</v>
      </c>
      <c r="J5" s="78" t="str">
        <f>IF('Physical Cash at Safe'!D28="Yes",'Physical Cash at Safe'!E28,IF('Borrower Wise Details'!D5&lt;&gt;"",'Borrower Wise Details'!D5,""))</f>
        <v>FN26-27-00642</v>
      </c>
      <c r="K5" s="88">
        <v>2</v>
      </c>
      <c r="L5" s="89">
        <v>8540</v>
      </c>
      <c r="M5" s="89">
        <v>0</v>
      </c>
      <c r="N5" s="89" t="s">
        <v>291</v>
      </c>
      <c r="O5" s="89" t="s">
        <v>292</v>
      </c>
      <c r="P5" s="89" t="s">
        <v>293</v>
      </c>
      <c r="Q5" s="89" t="s">
        <v>294</v>
      </c>
      <c r="R5" s="79" t="str">
        <f>IF('Physical Cash at Safe'!$D$28="Yes", 'Physical Cash at Safe'!$A$28, IF('Borrower Wise Details'!F5&lt;&gt;"", 'Borrower Wise Details'!F5, ""))</f>
        <v>Jashobant Meher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SF0092246</v>
      </c>
      <c r="U5" s="82" t="s">
        <v>295</v>
      </c>
      <c r="V5" s="60">
        <v>45883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290</v>
      </c>
      <c r="Z5" s="60">
        <v>46189</v>
      </c>
      <c r="AA5" s="60">
        <v>46192</v>
      </c>
      <c r="AB5" s="152" t="s">
        <v>223</v>
      </c>
      <c r="AC5" s="152" t="s">
        <v>223</v>
      </c>
      <c r="AD5" s="152" t="s">
        <v>223</v>
      </c>
      <c r="AE5" s="60" t="s">
        <v>296</v>
      </c>
      <c r="AF5" s="60" t="s">
        <v>297</v>
      </c>
      <c r="AG5" s="151">
        <v>22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8540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46199</v>
      </c>
      <c r="AO5" s="74" t="s">
        <v>298</v>
      </c>
    </row>
    <row r="6" spans="1:41" ht="30" customHeight="1" x14ac:dyDescent="0.35"/>
  </sheetData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53" t="s">
        <v>81</v>
      </c>
      <c r="I3" s="153"/>
      <c r="J3" s="153"/>
      <c r="K3" s="153"/>
      <c r="L3" s="153"/>
      <c r="M3" s="153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OR2763</v>
      </c>
      <c r="C5" s="49" t="str">
        <f>IF('Fraud Investigation Report'!D5="", "", 'Fraud Investigation Report'!D5)</f>
        <v>Athmallik</v>
      </c>
      <c r="D5" s="72" t="str">
        <f>IF(OR('Fraud Investigation Report'!R5="", 'Fraud Investigation Report'!R5=0), "", 'Fraud Investigation Report'!R5)</f>
        <v>Jashobant Meher</v>
      </c>
      <c r="E5" s="72" t="str">
        <f>IF(OR('Fraud Investigation Report'!T5="", 'Fraud Investigation Report'!T5=0), "", 'Fraud Investigation Report'!T5)</f>
        <v>SF0092246</v>
      </c>
      <c r="F5" s="72" t="str">
        <f>IF(OR('Fraud Investigation Report'!S5="", 'Fraud Investigation Report'!S5=0), "", 'Fraud Investigation Report'!S5)</f>
        <v>Loan Officer</v>
      </c>
      <c r="G5" s="49" t="str">
        <f>IF('Fraud Investigation Report'!J5="", "", 'Fraud Investigation Report'!J5)</f>
        <v>FN26-27-00642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8540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8540</v>
      </c>
      <c r="O5" s="103">
        <f>'Fraud Investigation Report'!AJ5+'Fraud Investigation Report'!AK5</f>
        <v>0</v>
      </c>
      <c r="P5" s="102">
        <f>IF(AND(N5="", O5=""), "", IF(O5="", N5, N5 - IF(ISNUMBER(O5), O5, 0)))</f>
        <v>8540</v>
      </c>
      <c r="Q5" s="48"/>
      <c r="R5" s="93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2" sqref="D32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260</v>
      </c>
      <c r="B4" s="59" t="s">
        <v>261</v>
      </c>
      <c r="C4" s="146" t="s">
        <v>259</v>
      </c>
      <c r="D4" s="140" t="s">
        <v>258</v>
      </c>
      <c r="E4" s="140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146" t="s">
        <v>257</v>
      </c>
      <c r="B6" s="18">
        <v>46189</v>
      </c>
      <c r="C6" s="18">
        <v>46190</v>
      </c>
      <c r="D6" s="18">
        <v>46190</v>
      </c>
      <c r="E6" s="19">
        <v>0.375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2" t="s">
        <v>196</v>
      </c>
      <c r="E29" s="163"/>
    </row>
    <row r="30" spans="1:5" ht="40" customHeight="1" x14ac:dyDescent="0.35">
      <c r="A30" s="84"/>
      <c r="B30" s="84"/>
      <c r="C30" s="85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299</v>
      </c>
      <c r="C32" s="37" t="s">
        <v>76</v>
      </c>
      <c r="D32" s="160" t="s">
        <v>303</v>
      </c>
      <c r="E32" s="161"/>
    </row>
    <row r="33" spans="1:5" ht="18" customHeight="1" x14ac:dyDescent="0.35">
      <c r="A33" s="37" t="s">
        <v>77</v>
      </c>
      <c r="B33" s="125" t="s">
        <v>300</v>
      </c>
      <c r="C33" s="39" t="s">
        <v>78</v>
      </c>
      <c r="D33" s="154" t="s">
        <v>304</v>
      </c>
      <c r="E33" s="155"/>
    </row>
    <row r="34" spans="1:5" ht="26" x14ac:dyDescent="0.35">
      <c r="A34" s="39" t="s">
        <v>198</v>
      </c>
      <c r="B34" s="125" t="s">
        <v>301</v>
      </c>
      <c r="C34" s="39" t="s">
        <v>199</v>
      </c>
      <c r="D34" s="156" t="s">
        <v>305</v>
      </c>
      <c r="E34" s="157"/>
    </row>
    <row r="35" spans="1:5" ht="26" x14ac:dyDescent="0.35">
      <c r="A35" s="39" t="s">
        <v>200</v>
      </c>
      <c r="B35" s="125" t="s">
        <v>263</v>
      </c>
      <c r="C35" s="39" t="s">
        <v>202</v>
      </c>
      <c r="D35" s="156" t="s">
        <v>307</v>
      </c>
      <c r="E35" s="157"/>
    </row>
    <row r="36" spans="1:5" ht="25.5" customHeight="1" x14ac:dyDescent="0.35">
      <c r="A36" s="39" t="s">
        <v>201</v>
      </c>
      <c r="B36" s="147" t="s">
        <v>302</v>
      </c>
      <c r="C36" s="39" t="s">
        <v>203</v>
      </c>
      <c r="D36" s="158" t="s">
        <v>306</v>
      </c>
      <c r="E36" s="158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8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B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  <dataValidation allowBlank="1" showErrorMessage="1" sqref="A4:B4" xr:uid="{12C5D258-2A73-4C86-B13B-807F80DA8FB1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R1" zoomScaleNormal="100" workbookViewId="0">
      <selection activeCell="X5" sqref="X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OR2763</v>
      </c>
      <c r="C5" s="59" t="str">
        <f>IF('Loan Outstanding Report'!$H$5="", "", 'Loan Outstanding Report'!$H$5)</f>
        <v>Athmallik</v>
      </c>
      <c r="D5" s="145" t="s">
        <v>285</v>
      </c>
      <c r="E5" s="65">
        <v>46190</v>
      </c>
      <c r="F5" s="91" t="s">
        <v>286</v>
      </c>
      <c r="G5" s="48" t="s">
        <v>287</v>
      </c>
      <c r="H5" s="48" t="s">
        <v>288</v>
      </c>
      <c r="I5" s="48" t="s">
        <v>265</v>
      </c>
      <c r="J5" s="48">
        <v>245973</v>
      </c>
      <c r="K5" s="48" t="s">
        <v>272</v>
      </c>
      <c r="L5" s="11">
        <v>355134631</v>
      </c>
      <c r="M5" s="66">
        <v>45330</v>
      </c>
      <c r="N5" s="48">
        <v>80000</v>
      </c>
      <c r="O5" s="48">
        <v>4270</v>
      </c>
      <c r="P5" s="66" t="s">
        <v>127</v>
      </c>
      <c r="Q5" s="87">
        <v>45749</v>
      </c>
      <c r="R5" s="48">
        <v>8540</v>
      </c>
      <c r="S5" s="48">
        <v>0</v>
      </c>
      <c r="T5" s="48">
        <v>0</v>
      </c>
      <c r="U5" s="67">
        <f t="shared" ref="U5:U69" si="0">IF(AND(ISBLANK(R5),ISBLANK(S5),ISBLANK(T5)),"",R5-(S5+T5))</f>
        <v>8540</v>
      </c>
      <c r="V5" s="41" t="s">
        <v>182</v>
      </c>
      <c r="W5" s="68" t="s">
        <v>308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K4" sqref="BK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9" x14ac:dyDescent="0.35">
      <c r="A5" s="134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145422</v>
      </c>
      <c r="J5" s="140" t="s">
        <v>262</v>
      </c>
      <c r="K5" s="140">
        <v>145422</v>
      </c>
      <c r="L5" s="140" t="s">
        <v>263</v>
      </c>
      <c r="M5" s="140" t="s">
        <v>264</v>
      </c>
      <c r="N5" s="140">
        <v>245973</v>
      </c>
      <c r="O5" s="140" t="s">
        <v>265</v>
      </c>
      <c r="P5" s="140">
        <v>323229</v>
      </c>
      <c r="Q5" s="140" t="s">
        <v>266</v>
      </c>
      <c r="R5" s="140" t="s">
        <v>267</v>
      </c>
      <c r="S5" s="140" t="s">
        <v>268</v>
      </c>
      <c r="T5" s="140" t="s">
        <v>268</v>
      </c>
      <c r="U5" s="140" t="s">
        <v>269</v>
      </c>
      <c r="V5" s="140" t="s">
        <v>270</v>
      </c>
      <c r="W5" s="140">
        <v>0</v>
      </c>
      <c r="X5" s="140" t="s">
        <v>271</v>
      </c>
      <c r="Y5" s="140">
        <v>355134631</v>
      </c>
      <c r="Z5" s="140" t="s">
        <v>272</v>
      </c>
      <c r="AA5" s="140" t="s">
        <v>273</v>
      </c>
      <c r="AB5" s="141">
        <v>80000</v>
      </c>
      <c r="AC5" s="140" t="s">
        <v>274</v>
      </c>
      <c r="AD5" s="140">
        <v>24</v>
      </c>
      <c r="AE5" s="140" t="s">
        <v>275</v>
      </c>
      <c r="AF5" s="140" t="s">
        <v>276</v>
      </c>
      <c r="AG5" s="140" t="s">
        <v>277</v>
      </c>
      <c r="AH5" s="140" t="s">
        <v>278</v>
      </c>
      <c r="AI5" s="140" t="s">
        <v>279</v>
      </c>
      <c r="AJ5" s="141">
        <v>4270</v>
      </c>
      <c r="AK5" s="141">
        <v>4270</v>
      </c>
      <c r="AL5" s="140" t="s">
        <v>280</v>
      </c>
      <c r="AM5" s="141">
        <v>80000</v>
      </c>
      <c r="AN5" s="141">
        <v>22078</v>
      </c>
      <c r="AO5" s="141">
        <v>102078</v>
      </c>
      <c r="AP5" s="141">
        <v>0</v>
      </c>
      <c r="AQ5" s="141">
        <v>0</v>
      </c>
      <c r="AR5" s="141">
        <v>0</v>
      </c>
      <c r="AS5" s="141">
        <v>0</v>
      </c>
      <c r="AT5" s="141">
        <v>0</v>
      </c>
      <c r="AU5" s="141">
        <v>0</v>
      </c>
      <c r="AV5" s="140">
        <v>29</v>
      </c>
      <c r="AW5" s="140"/>
      <c r="AX5" s="140"/>
      <c r="AY5" s="140"/>
      <c r="AZ5" s="140"/>
      <c r="BA5" s="140"/>
      <c r="BB5" s="140" t="s">
        <v>281</v>
      </c>
      <c r="BC5" s="93"/>
      <c r="BD5" s="140" t="s">
        <v>282</v>
      </c>
      <c r="BE5" s="141">
        <v>80000</v>
      </c>
      <c r="BF5" s="140" t="s">
        <v>268</v>
      </c>
      <c r="BG5" s="140" t="s">
        <v>283</v>
      </c>
      <c r="BH5" s="120" t="s">
        <v>284</v>
      </c>
      <c r="BI5" s="94" t="s">
        <v>100</v>
      </c>
      <c r="BJ5" s="122">
        <v>46190</v>
      </c>
      <c r="BK5" s="94" t="s">
        <v>103</v>
      </c>
      <c r="BL5" s="94" t="s">
        <v>108</v>
      </c>
      <c r="BM5" s="142" t="s">
        <v>180</v>
      </c>
      <c r="BN5" s="94" t="s">
        <v>221</v>
      </c>
      <c r="BO5" s="94">
        <v>8540</v>
      </c>
      <c r="BP5" s="143" t="s">
        <v>182</v>
      </c>
      <c r="BQ5" s="144" t="s">
        <v>308</v>
      </c>
    </row>
    <row r="6" spans="1:69" hidden="1" x14ac:dyDescent="0.35">
      <c r="A6" s="134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139717</v>
      </c>
      <c r="J6" s="140" t="s">
        <v>309</v>
      </c>
      <c r="K6" s="140">
        <v>139717</v>
      </c>
      <c r="L6" s="140" t="s">
        <v>263</v>
      </c>
      <c r="M6" s="140" t="s">
        <v>264</v>
      </c>
      <c r="N6" s="140">
        <v>235837</v>
      </c>
      <c r="O6" s="140" t="s">
        <v>310</v>
      </c>
      <c r="P6" s="140">
        <v>310284</v>
      </c>
      <c r="Q6" s="140" t="s">
        <v>311</v>
      </c>
      <c r="R6" s="140" t="s">
        <v>267</v>
      </c>
      <c r="S6" s="140" t="s">
        <v>312</v>
      </c>
      <c r="T6" s="140" t="s">
        <v>312</v>
      </c>
      <c r="U6" s="140" t="s">
        <v>313</v>
      </c>
      <c r="V6" s="140" t="s">
        <v>270</v>
      </c>
      <c r="W6" s="140">
        <v>0</v>
      </c>
      <c r="X6" s="140" t="s">
        <v>314</v>
      </c>
      <c r="Y6" s="140">
        <v>355760277</v>
      </c>
      <c r="Z6" s="140" t="s">
        <v>315</v>
      </c>
      <c r="AA6" s="140" t="s">
        <v>316</v>
      </c>
      <c r="AB6" s="141">
        <v>53000</v>
      </c>
      <c r="AC6" s="140" t="s">
        <v>317</v>
      </c>
      <c r="AD6" s="140">
        <v>24</v>
      </c>
      <c r="AE6" s="140" t="s">
        <v>318</v>
      </c>
      <c r="AF6" s="140" t="s">
        <v>319</v>
      </c>
      <c r="AG6" s="140" t="s">
        <v>320</v>
      </c>
      <c r="AH6" s="140" t="s">
        <v>321</v>
      </c>
      <c r="AI6" s="140" t="s">
        <v>322</v>
      </c>
      <c r="AJ6" s="141">
        <v>2830</v>
      </c>
      <c r="AK6" s="141">
        <v>2830</v>
      </c>
      <c r="AL6" s="140" t="s">
        <v>323</v>
      </c>
      <c r="AM6" s="141">
        <v>44700.58</v>
      </c>
      <c r="AN6" s="141">
        <v>14729.42</v>
      </c>
      <c r="AO6" s="141">
        <v>59430</v>
      </c>
      <c r="AP6" s="141">
        <v>8299.42</v>
      </c>
      <c r="AQ6" s="141">
        <v>350.58</v>
      </c>
      <c r="AR6" s="141">
        <v>8650</v>
      </c>
      <c r="AS6" s="141">
        <v>8299.42</v>
      </c>
      <c r="AT6" s="141">
        <v>350.58</v>
      </c>
      <c r="AU6" s="141">
        <v>8650</v>
      </c>
      <c r="AV6" s="140">
        <v>27</v>
      </c>
      <c r="AW6" s="140"/>
      <c r="AX6" s="140"/>
      <c r="AY6" s="140"/>
      <c r="AZ6" s="140"/>
      <c r="BA6" s="140"/>
      <c r="BB6" s="140" t="s">
        <v>324</v>
      </c>
      <c r="BC6" s="93"/>
      <c r="BD6" s="93"/>
      <c r="BE6" s="141">
        <v>0</v>
      </c>
      <c r="BF6" s="140" t="s">
        <v>312</v>
      </c>
      <c r="BG6" s="123"/>
      <c r="BH6" s="120" t="s">
        <v>284</v>
      </c>
      <c r="BI6" s="94" t="s">
        <v>100</v>
      </c>
      <c r="BJ6" s="122">
        <v>46192</v>
      </c>
      <c r="BK6" s="148" t="s">
        <v>104</v>
      </c>
      <c r="BL6" s="148" t="s">
        <v>109</v>
      </c>
      <c r="BM6" s="149" t="s">
        <v>181</v>
      </c>
      <c r="BN6" s="148" t="s">
        <v>223</v>
      </c>
      <c r="BO6" s="148"/>
      <c r="BP6" s="150"/>
      <c r="BQ6" s="139"/>
    </row>
    <row r="7" spans="1:69" hidden="1" x14ac:dyDescent="0.35">
      <c r="A7" s="134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138040</v>
      </c>
      <c r="J7" s="140" t="s">
        <v>325</v>
      </c>
      <c r="K7" s="140">
        <v>138040</v>
      </c>
      <c r="L7" s="140" t="s">
        <v>263</v>
      </c>
      <c r="M7" s="140" t="s">
        <v>264</v>
      </c>
      <c r="N7" s="140">
        <v>403135</v>
      </c>
      <c r="O7" s="140" t="s">
        <v>326</v>
      </c>
      <c r="P7" s="140">
        <v>605674</v>
      </c>
      <c r="Q7" s="140" t="s">
        <v>327</v>
      </c>
      <c r="R7" s="140" t="s">
        <v>328</v>
      </c>
      <c r="S7" s="140" t="s">
        <v>329</v>
      </c>
      <c r="T7" s="140" t="s">
        <v>329</v>
      </c>
      <c r="U7" s="140" t="s">
        <v>269</v>
      </c>
      <c r="V7" s="140" t="s">
        <v>270</v>
      </c>
      <c r="W7" s="140">
        <v>0</v>
      </c>
      <c r="X7" s="140" t="s">
        <v>271</v>
      </c>
      <c r="Y7" s="140">
        <v>354848070</v>
      </c>
      <c r="Z7" s="140" t="s">
        <v>330</v>
      </c>
      <c r="AA7" s="140" t="s">
        <v>331</v>
      </c>
      <c r="AB7" s="141">
        <v>30000</v>
      </c>
      <c r="AC7" s="140" t="s">
        <v>332</v>
      </c>
      <c r="AD7" s="140">
        <v>18</v>
      </c>
      <c r="AE7" s="140" t="s">
        <v>333</v>
      </c>
      <c r="AF7" s="140" t="s">
        <v>334</v>
      </c>
      <c r="AG7" s="140" t="s">
        <v>335</v>
      </c>
      <c r="AH7" s="140" t="s">
        <v>336</v>
      </c>
      <c r="AI7" s="140" t="s">
        <v>337</v>
      </c>
      <c r="AJ7" s="141">
        <v>2020</v>
      </c>
      <c r="AK7" s="141">
        <v>2020</v>
      </c>
      <c r="AL7" s="140" t="s">
        <v>338</v>
      </c>
      <c r="AM7" s="141">
        <v>13378.28</v>
      </c>
      <c r="AN7" s="141">
        <v>4781.72</v>
      </c>
      <c r="AO7" s="141">
        <v>18160</v>
      </c>
      <c r="AP7" s="141">
        <v>16621.72</v>
      </c>
      <c r="AQ7" s="141">
        <v>1789.28</v>
      </c>
      <c r="AR7" s="141">
        <v>18411</v>
      </c>
      <c r="AS7" s="141">
        <v>16621.72</v>
      </c>
      <c r="AT7" s="141">
        <v>1789.28</v>
      </c>
      <c r="AU7" s="141">
        <v>18411</v>
      </c>
      <c r="AV7" s="140">
        <v>28</v>
      </c>
      <c r="AW7" s="140"/>
      <c r="AX7" s="140"/>
      <c r="AY7" s="140"/>
      <c r="AZ7" s="140"/>
      <c r="BA7" s="140"/>
      <c r="BB7" s="140" t="s">
        <v>324</v>
      </c>
      <c r="BC7" s="93"/>
      <c r="BD7" s="93"/>
      <c r="BE7" s="141">
        <v>0</v>
      </c>
      <c r="BF7" s="140" t="s">
        <v>329</v>
      </c>
      <c r="BG7" s="134"/>
      <c r="BH7" s="120" t="s">
        <v>284</v>
      </c>
      <c r="BI7" s="94" t="s">
        <v>100</v>
      </c>
      <c r="BJ7" s="122">
        <v>46192</v>
      </c>
      <c r="BK7" s="148" t="s">
        <v>104</v>
      </c>
      <c r="BL7" s="148" t="s">
        <v>109</v>
      </c>
      <c r="BM7" s="149" t="s">
        <v>181</v>
      </c>
      <c r="BN7" s="148" t="s">
        <v>223</v>
      </c>
      <c r="BO7" s="148"/>
      <c r="BP7" s="150"/>
      <c r="BQ7" s="139"/>
    </row>
    <row r="8" spans="1:69" hidden="1" x14ac:dyDescent="0.35">
      <c r="A8" s="134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138040</v>
      </c>
      <c r="J8" s="140" t="s">
        <v>325</v>
      </c>
      <c r="K8" s="140">
        <v>138040</v>
      </c>
      <c r="L8" s="140" t="s">
        <v>263</v>
      </c>
      <c r="M8" s="140" t="s">
        <v>264</v>
      </c>
      <c r="N8" s="140">
        <v>232932</v>
      </c>
      <c r="O8" s="140" t="s">
        <v>339</v>
      </c>
      <c r="P8" s="140">
        <v>306604</v>
      </c>
      <c r="Q8" s="140" t="s">
        <v>340</v>
      </c>
      <c r="R8" s="140" t="s">
        <v>267</v>
      </c>
      <c r="S8" s="140" t="s">
        <v>341</v>
      </c>
      <c r="T8" s="140" t="s">
        <v>341</v>
      </c>
      <c r="U8" s="140" t="s">
        <v>269</v>
      </c>
      <c r="V8" s="140" t="s">
        <v>270</v>
      </c>
      <c r="W8" s="140">
        <v>0</v>
      </c>
      <c r="X8" s="140" t="s">
        <v>271</v>
      </c>
      <c r="Y8" s="140">
        <v>354914190</v>
      </c>
      <c r="Z8" s="140" t="s">
        <v>342</v>
      </c>
      <c r="AA8" s="140" t="s">
        <v>343</v>
      </c>
      <c r="AB8" s="141">
        <v>40000</v>
      </c>
      <c r="AC8" s="140" t="s">
        <v>332</v>
      </c>
      <c r="AD8" s="140">
        <v>24</v>
      </c>
      <c r="AE8" s="140" t="s">
        <v>344</v>
      </c>
      <c r="AF8" s="140" t="s">
        <v>345</v>
      </c>
      <c r="AG8" s="140" t="s">
        <v>346</v>
      </c>
      <c r="AH8" s="140" t="s">
        <v>278</v>
      </c>
      <c r="AI8" s="140" t="s">
        <v>337</v>
      </c>
      <c r="AJ8" s="141">
        <v>2130</v>
      </c>
      <c r="AK8" s="141">
        <v>2130</v>
      </c>
      <c r="AL8" s="140" t="s">
        <v>347</v>
      </c>
      <c r="AM8" s="141">
        <v>35512.69</v>
      </c>
      <c r="AN8" s="141">
        <v>11347.31</v>
      </c>
      <c r="AO8" s="141">
        <v>46860</v>
      </c>
      <c r="AP8" s="141">
        <v>4487.3100000000004</v>
      </c>
      <c r="AQ8" s="141">
        <v>155.69</v>
      </c>
      <c r="AR8" s="141">
        <v>4643</v>
      </c>
      <c r="AS8" s="141">
        <v>4487.3100000000004</v>
      </c>
      <c r="AT8" s="141">
        <v>155.69</v>
      </c>
      <c r="AU8" s="141">
        <v>4643</v>
      </c>
      <c r="AV8" s="140">
        <v>28</v>
      </c>
      <c r="AW8" s="140"/>
      <c r="AX8" s="140"/>
      <c r="AY8" s="140"/>
      <c r="AZ8" s="140"/>
      <c r="BA8" s="140"/>
      <c r="BB8" s="140" t="s">
        <v>324</v>
      </c>
      <c r="BC8" s="138"/>
      <c r="BD8" s="138"/>
      <c r="BE8" s="141">
        <v>0</v>
      </c>
      <c r="BF8" s="140" t="s">
        <v>341</v>
      </c>
      <c r="BG8" s="134"/>
      <c r="BH8" s="120" t="s">
        <v>284</v>
      </c>
      <c r="BI8" s="94" t="s">
        <v>100</v>
      </c>
      <c r="BJ8" s="122">
        <v>46192</v>
      </c>
      <c r="BK8" s="148" t="s">
        <v>104</v>
      </c>
      <c r="BL8" s="148" t="s">
        <v>109</v>
      </c>
      <c r="BM8" s="149" t="s">
        <v>181</v>
      </c>
      <c r="BN8" s="148" t="s">
        <v>223</v>
      </c>
      <c r="BO8" s="148"/>
      <c r="BP8" s="150"/>
      <c r="BQ8" s="139"/>
    </row>
    <row r="9" spans="1:69" hidden="1" x14ac:dyDescent="0.35">
      <c r="A9" s="134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261</v>
      </c>
      <c r="I9" s="140">
        <v>142065</v>
      </c>
      <c r="J9" s="140" t="s">
        <v>348</v>
      </c>
      <c r="K9" s="140">
        <v>142065</v>
      </c>
      <c r="L9" s="140" t="s">
        <v>263</v>
      </c>
      <c r="M9" s="140" t="s">
        <v>264</v>
      </c>
      <c r="N9" s="140">
        <v>408732</v>
      </c>
      <c r="O9" s="140" t="s">
        <v>349</v>
      </c>
      <c r="P9" s="140">
        <v>619838</v>
      </c>
      <c r="Q9" s="140" t="s">
        <v>350</v>
      </c>
      <c r="R9" s="140" t="s">
        <v>328</v>
      </c>
      <c r="S9" s="140" t="s">
        <v>351</v>
      </c>
      <c r="T9" s="140" t="s">
        <v>351</v>
      </c>
      <c r="U9" s="140" t="s">
        <v>269</v>
      </c>
      <c r="V9" s="140" t="s">
        <v>270</v>
      </c>
      <c r="W9" s="140">
        <v>0</v>
      </c>
      <c r="X9" s="140" t="s">
        <v>271</v>
      </c>
      <c r="Y9" s="140">
        <v>354472201</v>
      </c>
      <c r="Z9" s="140" t="s">
        <v>352</v>
      </c>
      <c r="AA9" s="140" t="s">
        <v>353</v>
      </c>
      <c r="AB9" s="141">
        <v>20000</v>
      </c>
      <c r="AC9" s="140" t="s">
        <v>332</v>
      </c>
      <c r="AD9" s="140">
        <v>18</v>
      </c>
      <c r="AE9" s="140" t="s">
        <v>333</v>
      </c>
      <c r="AF9" s="140" t="s">
        <v>354</v>
      </c>
      <c r="AG9" s="140" t="s">
        <v>355</v>
      </c>
      <c r="AH9" s="140" t="s">
        <v>336</v>
      </c>
      <c r="AI9" s="140" t="s">
        <v>356</v>
      </c>
      <c r="AJ9" s="141">
        <v>1340</v>
      </c>
      <c r="AK9" s="141">
        <v>1340</v>
      </c>
      <c r="AL9" s="140" t="s">
        <v>357</v>
      </c>
      <c r="AM9" s="141">
        <v>10639.3</v>
      </c>
      <c r="AN9" s="141">
        <v>3560.7</v>
      </c>
      <c r="AO9" s="141">
        <v>14200</v>
      </c>
      <c r="AP9" s="141">
        <v>9360.7000000000007</v>
      </c>
      <c r="AQ9" s="141">
        <v>779.3</v>
      </c>
      <c r="AR9" s="141">
        <v>10140</v>
      </c>
      <c r="AS9" s="141">
        <v>9360.7000000000007</v>
      </c>
      <c r="AT9" s="141">
        <v>779.3</v>
      </c>
      <c r="AU9" s="141">
        <v>10140</v>
      </c>
      <c r="AV9" s="140">
        <v>29</v>
      </c>
      <c r="AW9" s="140"/>
      <c r="AX9" s="140"/>
      <c r="AY9" s="140"/>
      <c r="AZ9" s="140"/>
      <c r="BA9" s="140"/>
      <c r="BB9" s="140" t="s">
        <v>324</v>
      </c>
      <c r="BC9" s="134"/>
      <c r="BD9" s="134"/>
      <c r="BE9" s="141">
        <v>0</v>
      </c>
      <c r="BF9" s="140" t="s">
        <v>351</v>
      </c>
      <c r="BG9" s="134"/>
      <c r="BH9" s="120" t="s">
        <v>284</v>
      </c>
      <c r="BI9" s="94" t="s">
        <v>100</v>
      </c>
      <c r="BJ9" s="122">
        <v>46192</v>
      </c>
      <c r="BK9" s="148" t="s">
        <v>104</v>
      </c>
      <c r="BL9" s="148" t="s">
        <v>109</v>
      </c>
      <c r="BM9" s="149" t="s">
        <v>181</v>
      </c>
      <c r="BN9" s="148" t="s">
        <v>223</v>
      </c>
      <c r="BO9" s="148"/>
      <c r="BP9" s="150"/>
      <c r="BQ9" s="139"/>
    </row>
    <row r="10" spans="1:69" hidden="1" x14ac:dyDescent="0.35">
      <c r="A10" s="134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261</v>
      </c>
      <c r="I10" s="140">
        <v>136311</v>
      </c>
      <c r="J10" s="140" t="s">
        <v>358</v>
      </c>
      <c r="K10" s="140">
        <v>136311</v>
      </c>
      <c r="L10" s="140" t="s">
        <v>263</v>
      </c>
      <c r="M10" s="140" t="s">
        <v>264</v>
      </c>
      <c r="N10" s="140">
        <v>407974</v>
      </c>
      <c r="O10" s="140" t="s">
        <v>359</v>
      </c>
      <c r="P10" s="140">
        <v>617555</v>
      </c>
      <c r="Q10" s="140" t="s">
        <v>360</v>
      </c>
      <c r="R10" s="140" t="s">
        <v>267</v>
      </c>
      <c r="S10" s="140" t="s">
        <v>361</v>
      </c>
      <c r="T10" s="140" t="s">
        <v>361</v>
      </c>
      <c r="U10" s="140" t="s">
        <v>362</v>
      </c>
      <c r="V10" s="140" t="s">
        <v>270</v>
      </c>
      <c r="W10" s="140">
        <v>0</v>
      </c>
      <c r="X10" s="140" t="s">
        <v>271</v>
      </c>
      <c r="Y10" s="140">
        <v>355117212</v>
      </c>
      <c r="Z10" s="140" t="s">
        <v>363</v>
      </c>
      <c r="AA10" s="140" t="s">
        <v>364</v>
      </c>
      <c r="AB10" s="141">
        <v>31000</v>
      </c>
      <c r="AC10" s="140" t="s">
        <v>332</v>
      </c>
      <c r="AD10" s="140">
        <v>24</v>
      </c>
      <c r="AE10" s="140" t="s">
        <v>365</v>
      </c>
      <c r="AF10" s="140" t="s">
        <v>366</v>
      </c>
      <c r="AG10" s="140" t="s">
        <v>367</v>
      </c>
      <c r="AH10" s="140" t="s">
        <v>336</v>
      </c>
      <c r="AI10" s="140" t="s">
        <v>337</v>
      </c>
      <c r="AJ10" s="141">
        <v>1650</v>
      </c>
      <c r="AK10" s="141">
        <v>1650</v>
      </c>
      <c r="AL10" s="140" t="s">
        <v>368</v>
      </c>
      <c r="AM10" s="141">
        <v>21831.22</v>
      </c>
      <c r="AN10" s="141">
        <v>7868.78</v>
      </c>
      <c r="AO10" s="141">
        <v>29700</v>
      </c>
      <c r="AP10" s="141">
        <v>9168.7800000000007</v>
      </c>
      <c r="AQ10" s="141">
        <v>675.22</v>
      </c>
      <c r="AR10" s="141">
        <v>9844</v>
      </c>
      <c r="AS10" s="141">
        <v>9168.7800000000007</v>
      </c>
      <c r="AT10" s="141">
        <v>675.22</v>
      </c>
      <c r="AU10" s="141">
        <v>9844</v>
      </c>
      <c r="AV10" s="140">
        <v>28</v>
      </c>
      <c r="AW10" s="140"/>
      <c r="AX10" s="140"/>
      <c r="AY10" s="140"/>
      <c r="AZ10" s="140"/>
      <c r="BA10" s="140"/>
      <c r="BB10" s="140" t="s">
        <v>324</v>
      </c>
      <c r="BC10" s="134"/>
      <c r="BD10" s="134"/>
      <c r="BE10" s="141">
        <v>0</v>
      </c>
      <c r="BF10" s="140" t="s">
        <v>361</v>
      </c>
      <c r="BG10" s="134"/>
      <c r="BH10" s="120" t="s">
        <v>284</v>
      </c>
      <c r="BI10" s="94" t="s">
        <v>100</v>
      </c>
      <c r="BJ10" s="122">
        <v>46192</v>
      </c>
      <c r="BK10" s="148" t="s">
        <v>104</v>
      </c>
      <c r="BL10" s="148" t="s">
        <v>109</v>
      </c>
      <c r="BM10" s="149" t="s">
        <v>181</v>
      </c>
      <c r="BN10" s="148" t="s">
        <v>223</v>
      </c>
      <c r="BO10" s="148"/>
      <c r="BP10" s="150"/>
      <c r="BQ10" s="139"/>
    </row>
    <row r="11" spans="1:69" hidden="1" x14ac:dyDescent="0.35">
      <c r="A11" s="134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261</v>
      </c>
      <c r="I11" s="140">
        <v>135874</v>
      </c>
      <c r="J11" s="140" t="s">
        <v>369</v>
      </c>
      <c r="K11" s="140">
        <v>135874</v>
      </c>
      <c r="L11" s="140" t="s">
        <v>370</v>
      </c>
      <c r="M11" s="140" t="s">
        <v>371</v>
      </c>
      <c r="N11" s="140">
        <v>238930</v>
      </c>
      <c r="O11" s="140" t="s">
        <v>372</v>
      </c>
      <c r="P11" s="140">
        <v>321433</v>
      </c>
      <c r="Q11" s="140" t="s">
        <v>373</v>
      </c>
      <c r="R11" s="140" t="s">
        <v>267</v>
      </c>
      <c r="S11" s="140" t="s">
        <v>374</v>
      </c>
      <c r="T11" s="140" t="s">
        <v>374</v>
      </c>
      <c r="U11" s="140" t="s">
        <v>375</v>
      </c>
      <c r="V11" s="140" t="s">
        <v>270</v>
      </c>
      <c r="W11" s="140">
        <v>0</v>
      </c>
      <c r="X11" s="140" t="s">
        <v>271</v>
      </c>
      <c r="Y11" s="140">
        <v>355756320</v>
      </c>
      <c r="Z11" s="140" t="s">
        <v>376</v>
      </c>
      <c r="AA11" s="140" t="s">
        <v>316</v>
      </c>
      <c r="AB11" s="141">
        <v>73000</v>
      </c>
      <c r="AC11" s="140" t="s">
        <v>377</v>
      </c>
      <c r="AD11" s="140">
        <v>24</v>
      </c>
      <c r="AE11" s="140" t="s">
        <v>378</v>
      </c>
      <c r="AF11" s="140" t="s">
        <v>379</v>
      </c>
      <c r="AG11" s="140" t="s">
        <v>380</v>
      </c>
      <c r="AH11" s="140" t="s">
        <v>278</v>
      </c>
      <c r="AI11" s="140" t="s">
        <v>381</v>
      </c>
      <c r="AJ11" s="141">
        <v>3900</v>
      </c>
      <c r="AK11" s="141">
        <v>3900</v>
      </c>
      <c r="AL11" s="140" t="s">
        <v>382</v>
      </c>
      <c r="AM11" s="141">
        <v>63618.79</v>
      </c>
      <c r="AN11" s="141">
        <v>20481.21</v>
      </c>
      <c r="AO11" s="141">
        <v>84100</v>
      </c>
      <c r="AP11" s="141">
        <v>9381.2099999999991</v>
      </c>
      <c r="AQ11" s="141">
        <v>222.79</v>
      </c>
      <c r="AR11" s="141">
        <v>9604</v>
      </c>
      <c r="AS11" s="141">
        <v>9381.2099999999991</v>
      </c>
      <c r="AT11" s="141">
        <v>222.79</v>
      </c>
      <c r="AU11" s="141">
        <v>9604</v>
      </c>
      <c r="AV11" s="140">
        <v>27</v>
      </c>
      <c r="AW11" s="140"/>
      <c r="AX11" s="140"/>
      <c r="AY11" s="140"/>
      <c r="AZ11" s="140"/>
      <c r="BA11" s="140"/>
      <c r="BB11" s="140" t="s">
        <v>324</v>
      </c>
      <c r="BC11" s="134"/>
      <c r="BD11" s="134"/>
      <c r="BE11" s="141">
        <v>0</v>
      </c>
      <c r="BF11" s="140" t="s">
        <v>374</v>
      </c>
      <c r="BG11" s="134"/>
      <c r="BH11" s="120" t="s">
        <v>284</v>
      </c>
      <c r="BI11" s="94" t="s">
        <v>100</v>
      </c>
      <c r="BJ11" s="122">
        <v>46192</v>
      </c>
      <c r="BK11" s="148" t="s">
        <v>104</v>
      </c>
      <c r="BL11" s="148" t="s">
        <v>109</v>
      </c>
      <c r="BM11" s="149" t="s">
        <v>181</v>
      </c>
      <c r="BN11" s="148" t="s">
        <v>223</v>
      </c>
      <c r="BO11" s="148"/>
      <c r="BP11" s="150"/>
      <c r="BQ11" s="139"/>
    </row>
    <row r="12" spans="1:69" hidden="1" x14ac:dyDescent="0.35">
      <c r="A12" s="134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261</v>
      </c>
      <c r="I12" s="140">
        <v>142065</v>
      </c>
      <c r="J12" s="140" t="s">
        <v>348</v>
      </c>
      <c r="K12" s="140">
        <v>142065</v>
      </c>
      <c r="L12" s="140" t="s">
        <v>263</v>
      </c>
      <c r="M12" s="140" t="s">
        <v>264</v>
      </c>
      <c r="N12" s="140">
        <v>408732</v>
      </c>
      <c r="O12" s="140" t="s">
        <v>349</v>
      </c>
      <c r="P12" s="140">
        <v>619838</v>
      </c>
      <c r="Q12" s="140" t="s">
        <v>350</v>
      </c>
      <c r="R12" s="140" t="s">
        <v>267</v>
      </c>
      <c r="S12" s="140" t="s">
        <v>383</v>
      </c>
      <c r="T12" s="140" t="s">
        <v>383</v>
      </c>
      <c r="U12" s="140" t="s">
        <v>269</v>
      </c>
      <c r="V12" s="140" t="s">
        <v>270</v>
      </c>
      <c r="W12" s="140">
        <v>0</v>
      </c>
      <c r="X12" s="140" t="s">
        <v>271</v>
      </c>
      <c r="Y12" s="140">
        <v>355322357</v>
      </c>
      <c r="Z12" s="140" t="s">
        <v>384</v>
      </c>
      <c r="AA12" s="140" t="s">
        <v>385</v>
      </c>
      <c r="AB12" s="141">
        <v>40000</v>
      </c>
      <c r="AC12" s="140" t="s">
        <v>332</v>
      </c>
      <c r="AD12" s="140">
        <v>24</v>
      </c>
      <c r="AE12" s="140" t="s">
        <v>365</v>
      </c>
      <c r="AF12" s="140" t="s">
        <v>386</v>
      </c>
      <c r="AG12" s="140" t="s">
        <v>387</v>
      </c>
      <c r="AH12" s="140" t="s">
        <v>336</v>
      </c>
      <c r="AI12" s="140" t="s">
        <v>388</v>
      </c>
      <c r="AJ12" s="141">
        <v>2130</v>
      </c>
      <c r="AK12" s="141">
        <v>2130</v>
      </c>
      <c r="AL12" s="140" t="s">
        <v>389</v>
      </c>
      <c r="AM12" s="141">
        <v>32881.24</v>
      </c>
      <c r="AN12" s="141">
        <v>11868.76</v>
      </c>
      <c r="AO12" s="141">
        <v>44750</v>
      </c>
      <c r="AP12" s="141">
        <v>7118.76</v>
      </c>
      <c r="AQ12" s="141">
        <v>310.24</v>
      </c>
      <c r="AR12" s="141">
        <v>7429</v>
      </c>
      <c r="AS12" s="141">
        <v>7118.76</v>
      </c>
      <c r="AT12" s="141">
        <v>310.24</v>
      </c>
      <c r="AU12" s="141">
        <v>7429</v>
      </c>
      <c r="AV12" s="140">
        <v>27</v>
      </c>
      <c r="AW12" s="140"/>
      <c r="AX12" s="140"/>
      <c r="AY12" s="140"/>
      <c r="AZ12" s="140"/>
      <c r="BA12" s="140"/>
      <c r="BB12" s="140" t="s">
        <v>324</v>
      </c>
      <c r="BC12" s="134"/>
      <c r="BD12" s="134"/>
      <c r="BE12" s="141">
        <v>0</v>
      </c>
      <c r="BF12" s="140" t="s">
        <v>383</v>
      </c>
      <c r="BG12" s="134"/>
      <c r="BH12" s="120" t="s">
        <v>284</v>
      </c>
      <c r="BI12" s="94" t="s">
        <v>100</v>
      </c>
      <c r="BJ12" s="122">
        <v>46192</v>
      </c>
      <c r="BK12" s="148" t="s">
        <v>104</v>
      </c>
      <c r="BL12" s="148" t="s">
        <v>109</v>
      </c>
      <c r="BM12" s="149" t="s">
        <v>181</v>
      </c>
      <c r="BN12" s="148" t="s">
        <v>223</v>
      </c>
      <c r="BO12" s="148"/>
      <c r="BP12" s="150"/>
      <c r="BQ12" s="139"/>
    </row>
    <row r="13" spans="1:69" hidden="1" x14ac:dyDescent="0.35">
      <c r="A13" s="134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261</v>
      </c>
      <c r="I13" s="140">
        <v>139717</v>
      </c>
      <c r="J13" s="140" t="s">
        <v>309</v>
      </c>
      <c r="K13" s="140">
        <v>139717</v>
      </c>
      <c r="L13" s="140" t="s">
        <v>263</v>
      </c>
      <c r="M13" s="140" t="s">
        <v>264</v>
      </c>
      <c r="N13" s="140">
        <v>403072</v>
      </c>
      <c r="O13" s="140" t="s">
        <v>390</v>
      </c>
      <c r="P13" s="140">
        <v>605529</v>
      </c>
      <c r="Q13" s="140" t="s">
        <v>391</v>
      </c>
      <c r="R13" s="140" t="s">
        <v>267</v>
      </c>
      <c r="S13" s="140" t="s">
        <v>392</v>
      </c>
      <c r="T13" s="140" t="s">
        <v>392</v>
      </c>
      <c r="U13" s="140" t="s">
        <v>269</v>
      </c>
      <c r="V13" s="140" t="s">
        <v>270</v>
      </c>
      <c r="W13" s="140">
        <v>0</v>
      </c>
      <c r="X13" s="140" t="s">
        <v>271</v>
      </c>
      <c r="Y13" s="140">
        <v>355376834</v>
      </c>
      <c r="Z13" s="140" t="s">
        <v>393</v>
      </c>
      <c r="AA13" s="140" t="s">
        <v>394</v>
      </c>
      <c r="AB13" s="141">
        <v>43000</v>
      </c>
      <c r="AC13" s="140" t="s">
        <v>317</v>
      </c>
      <c r="AD13" s="140">
        <v>24</v>
      </c>
      <c r="AE13" s="140" t="s">
        <v>395</v>
      </c>
      <c r="AF13" s="140" t="s">
        <v>396</v>
      </c>
      <c r="AG13" s="140" t="s">
        <v>397</v>
      </c>
      <c r="AH13" s="140" t="s">
        <v>336</v>
      </c>
      <c r="AI13" s="140" t="s">
        <v>322</v>
      </c>
      <c r="AJ13" s="141">
        <v>2290</v>
      </c>
      <c r="AK13" s="141">
        <v>2290</v>
      </c>
      <c r="AL13" s="140" t="s">
        <v>398</v>
      </c>
      <c r="AM13" s="141">
        <v>38539.4</v>
      </c>
      <c r="AN13" s="141">
        <v>11840.6</v>
      </c>
      <c r="AO13" s="141">
        <v>50380</v>
      </c>
      <c r="AP13" s="141">
        <v>4460.6000000000004</v>
      </c>
      <c r="AQ13" s="141">
        <v>151.4</v>
      </c>
      <c r="AR13" s="141">
        <v>4612</v>
      </c>
      <c r="AS13" s="141">
        <v>4460.6000000000004</v>
      </c>
      <c r="AT13" s="141">
        <v>151.4</v>
      </c>
      <c r="AU13" s="141">
        <v>4612</v>
      </c>
      <c r="AV13" s="140">
        <v>27</v>
      </c>
      <c r="AW13" s="140"/>
      <c r="AX13" s="140"/>
      <c r="AY13" s="140"/>
      <c r="AZ13" s="140"/>
      <c r="BA13" s="140"/>
      <c r="BB13" s="140" t="s">
        <v>324</v>
      </c>
      <c r="BC13" s="134"/>
      <c r="BD13" s="134"/>
      <c r="BE13" s="141">
        <v>0</v>
      </c>
      <c r="BF13" s="140" t="s">
        <v>392</v>
      </c>
      <c r="BG13" s="134"/>
      <c r="BH13" s="120" t="s">
        <v>284</v>
      </c>
      <c r="BI13" s="94" t="s">
        <v>100</v>
      </c>
      <c r="BJ13" s="122">
        <v>46192</v>
      </c>
      <c r="BK13" s="148" t="s">
        <v>104</v>
      </c>
      <c r="BL13" s="148" t="s">
        <v>109</v>
      </c>
      <c r="BM13" s="149" t="s">
        <v>181</v>
      </c>
      <c r="BN13" s="148" t="s">
        <v>223</v>
      </c>
      <c r="BO13" s="148"/>
      <c r="BP13" s="150"/>
      <c r="BQ13" s="139"/>
    </row>
    <row r="14" spans="1:69" hidden="1" x14ac:dyDescent="0.35">
      <c r="A14" s="134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261</v>
      </c>
      <c r="I14" s="140">
        <v>151475</v>
      </c>
      <c r="J14" s="140" t="s">
        <v>399</v>
      </c>
      <c r="K14" s="140">
        <v>151475</v>
      </c>
      <c r="L14" s="140" t="s">
        <v>263</v>
      </c>
      <c r="M14" s="140" t="s">
        <v>264</v>
      </c>
      <c r="N14" s="140">
        <v>257101</v>
      </c>
      <c r="O14" s="140" t="s">
        <v>400</v>
      </c>
      <c r="P14" s="140">
        <v>337637</v>
      </c>
      <c r="Q14" s="140" t="s">
        <v>401</v>
      </c>
      <c r="R14" s="140" t="s">
        <v>267</v>
      </c>
      <c r="S14" s="140" t="s">
        <v>402</v>
      </c>
      <c r="T14" s="140" t="s">
        <v>402</v>
      </c>
      <c r="U14" s="140" t="s">
        <v>269</v>
      </c>
      <c r="V14" s="140" t="s">
        <v>270</v>
      </c>
      <c r="W14" s="140">
        <v>0</v>
      </c>
      <c r="X14" s="140" t="s">
        <v>271</v>
      </c>
      <c r="Y14" s="140">
        <v>358132478</v>
      </c>
      <c r="Z14" s="140" t="s">
        <v>403</v>
      </c>
      <c r="AA14" s="140" t="s">
        <v>404</v>
      </c>
      <c r="AB14" s="141">
        <v>44000</v>
      </c>
      <c r="AC14" s="140" t="s">
        <v>317</v>
      </c>
      <c r="AD14" s="140">
        <v>24</v>
      </c>
      <c r="AE14" s="140" t="s">
        <v>395</v>
      </c>
      <c r="AF14" s="140" t="s">
        <v>405</v>
      </c>
      <c r="AG14" s="140" t="s">
        <v>406</v>
      </c>
      <c r="AH14" s="140" t="s">
        <v>336</v>
      </c>
      <c r="AI14" s="140" t="s">
        <v>407</v>
      </c>
      <c r="AJ14" s="141">
        <v>2340</v>
      </c>
      <c r="AK14" s="141">
        <v>2340</v>
      </c>
      <c r="AL14" s="140" t="s">
        <v>408</v>
      </c>
      <c r="AM14" s="141">
        <v>29213.17</v>
      </c>
      <c r="AN14" s="141">
        <v>11110.83</v>
      </c>
      <c r="AO14" s="141">
        <v>40324</v>
      </c>
      <c r="AP14" s="141">
        <v>14786.83</v>
      </c>
      <c r="AQ14" s="141">
        <v>934.17</v>
      </c>
      <c r="AR14" s="141">
        <v>15721</v>
      </c>
      <c r="AS14" s="141">
        <v>8154.45</v>
      </c>
      <c r="AT14" s="141">
        <v>661.55</v>
      </c>
      <c r="AU14" s="141">
        <v>8816</v>
      </c>
      <c r="AV14" s="140">
        <v>21</v>
      </c>
      <c r="AW14" s="140"/>
      <c r="AX14" s="140"/>
      <c r="AY14" s="140"/>
      <c r="AZ14" s="140"/>
      <c r="BA14" s="140"/>
      <c r="BB14" s="140" t="s">
        <v>324</v>
      </c>
      <c r="BC14" s="134"/>
      <c r="BD14" s="134"/>
      <c r="BE14" s="141">
        <v>0</v>
      </c>
      <c r="BF14" s="140" t="s">
        <v>402</v>
      </c>
      <c r="BG14" s="134"/>
      <c r="BH14" s="120" t="s">
        <v>284</v>
      </c>
      <c r="BI14" s="94" t="s">
        <v>100</v>
      </c>
      <c r="BJ14" s="122">
        <v>46192</v>
      </c>
      <c r="BK14" s="148" t="s">
        <v>104</v>
      </c>
      <c r="BL14" s="148" t="s">
        <v>109</v>
      </c>
      <c r="BM14" s="149" t="s">
        <v>181</v>
      </c>
      <c r="BN14" s="148" t="s">
        <v>223</v>
      </c>
      <c r="BO14" s="148"/>
      <c r="BP14" s="150"/>
      <c r="BQ14" s="139"/>
    </row>
    <row r="15" spans="1:69" hidden="1" x14ac:dyDescent="0.35">
      <c r="A15" s="134">
        <v>11</v>
      </c>
      <c r="B15" s="140" t="s">
        <v>256</v>
      </c>
      <c r="C15" s="140" t="s">
        <v>257</v>
      </c>
      <c r="D15" s="140" t="s">
        <v>258</v>
      </c>
      <c r="E15" s="140" t="s">
        <v>259</v>
      </c>
      <c r="F15" s="140" t="s">
        <v>259</v>
      </c>
      <c r="G15" s="140" t="s">
        <v>260</v>
      </c>
      <c r="H15" s="140" t="s">
        <v>261</v>
      </c>
      <c r="I15" s="140">
        <v>139717</v>
      </c>
      <c r="J15" s="140" t="s">
        <v>309</v>
      </c>
      <c r="K15" s="140">
        <v>139717</v>
      </c>
      <c r="L15" s="140" t="s">
        <v>263</v>
      </c>
      <c r="M15" s="140" t="s">
        <v>264</v>
      </c>
      <c r="N15" s="140">
        <v>235837</v>
      </c>
      <c r="O15" s="140" t="s">
        <v>310</v>
      </c>
      <c r="P15" s="140">
        <v>310284</v>
      </c>
      <c r="Q15" s="140" t="s">
        <v>311</v>
      </c>
      <c r="R15" s="140" t="s">
        <v>267</v>
      </c>
      <c r="S15" s="140" t="s">
        <v>409</v>
      </c>
      <c r="T15" s="140" t="s">
        <v>409</v>
      </c>
      <c r="U15" s="140" t="s">
        <v>362</v>
      </c>
      <c r="V15" s="140" t="s">
        <v>270</v>
      </c>
      <c r="W15" s="140">
        <v>0</v>
      </c>
      <c r="X15" s="140" t="s">
        <v>271</v>
      </c>
      <c r="Y15" s="140">
        <v>357420002</v>
      </c>
      <c r="Z15" s="140" t="s">
        <v>410</v>
      </c>
      <c r="AA15" s="140" t="s">
        <v>411</v>
      </c>
      <c r="AB15" s="141">
        <v>52000</v>
      </c>
      <c r="AC15" s="140" t="s">
        <v>317</v>
      </c>
      <c r="AD15" s="140">
        <v>24</v>
      </c>
      <c r="AE15" s="140" t="s">
        <v>412</v>
      </c>
      <c r="AF15" s="140" t="s">
        <v>413</v>
      </c>
      <c r="AG15" s="140" t="s">
        <v>414</v>
      </c>
      <c r="AH15" s="140" t="s">
        <v>336</v>
      </c>
      <c r="AI15" s="140" t="s">
        <v>415</v>
      </c>
      <c r="AJ15" s="141">
        <v>2780</v>
      </c>
      <c r="AK15" s="141">
        <v>2780</v>
      </c>
      <c r="AL15" s="140" t="s">
        <v>416</v>
      </c>
      <c r="AM15" s="141">
        <v>33453.449999999997</v>
      </c>
      <c r="AN15" s="141">
        <v>13726.55</v>
      </c>
      <c r="AO15" s="141">
        <v>47180</v>
      </c>
      <c r="AP15" s="141">
        <v>18546.55</v>
      </c>
      <c r="AQ15" s="141">
        <v>1584.45</v>
      </c>
      <c r="AR15" s="141">
        <v>20131</v>
      </c>
      <c r="AS15" s="141">
        <v>15239.56</v>
      </c>
      <c r="AT15" s="141">
        <v>1520.44</v>
      </c>
      <c r="AU15" s="141">
        <v>16760</v>
      </c>
      <c r="AV15" s="140">
        <v>23</v>
      </c>
      <c r="AW15" s="140"/>
      <c r="AX15" s="140"/>
      <c r="AY15" s="140"/>
      <c r="AZ15" s="140"/>
      <c r="BA15" s="140"/>
      <c r="BB15" s="140" t="s">
        <v>324</v>
      </c>
      <c r="BC15" s="134"/>
      <c r="BD15" s="134"/>
      <c r="BE15" s="141">
        <v>0</v>
      </c>
      <c r="BF15" s="140" t="s">
        <v>409</v>
      </c>
      <c r="BG15" s="134"/>
      <c r="BH15" s="120" t="s">
        <v>284</v>
      </c>
      <c r="BI15" s="94" t="s">
        <v>100</v>
      </c>
      <c r="BJ15" s="122">
        <v>46192</v>
      </c>
      <c r="BK15" s="148" t="s">
        <v>104</v>
      </c>
      <c r="BL15" s="148" t="s">
        <v>109</v>
      </c>
      <c r="BM15" s="149" t="s">
        <v>181</v>
      </c>
      <c r="BN15" s="148" t="s">
        <v>223</v>
      </c>
      <c r="BO15" s="148"/>
      <c r="BP15" s="150"/>
      <c r="BQ15" s="139"/>
    </row>
    <row r="16" spans="1:69" hidden="1" x14ac:dyDescent="0.35">
      <c r="A16" s="134">
        <v>12</v>
      </c>
      <c r="B16" s="140" t="s">
        <v>256</v>
      </c>
      <c r="C16" s="140" t="s">
        <v>257</v>
      </c>
      <c r="D16" s="140" t="s">
        <v>258</v>
      </c>
      <c r="E16" s="140" t="s">
        <v>259</v>
      </c>
      <c r="F16" s="140" t="s">
        <v>259</v>
      </c>
      <c r="G16" s="140" t="s">
        <v>260</v>
      </c>
      <c r="H16" s="140" t="s">
        <v>261</v>
      </c>
      <c r="I16" s="140">
        <v>138040</v>
      </c>
      <c r="J16" s="140" t="s">
        <v>325</v>
      </c>
      <c r="K16" s="140">
        <v>138040</v>
      </c>
      <c r="L16" s="140" t="s">
        <v>263</v>
      </c>
      <c r="M16" s="140" t="s">
        <v>264</v>
      </c>
      <c r="N16" s="140">
        <v>403135</v>
      </c>
      <c r="O16" s="140" t="s">
        <v>326</v>
      </c>
      <c r="P16" s="140">
        <v>605674</v>
      </c>
      <c r="Q16" s="140" t="s">
        <v>327</v>
      </c>
      <c r="R16" s="140" t="s">
        <v>267</v>
      </c>
      <c r="S16" s="140" t="s">
        <v>417</v>
      </c>
      <c r="T16" s="140" t="s">
        <v>417</v>
      </c>
      <c r="U16" s="140" t="s">
        <v>269</v>
      </c>
      <c r="V16" s="140" t="s">
        <v>270</v>
      </c>
      <c r="W16" s="140">
        <v>0</v>
      </c>
      <c r="X16" s="140" t="s">
        <v>271</v>
      </c>
      <c r="Y16" s="140">
        <v>357877577</v>
      </c>
      <c r="Z16" s="140" t="s">
        <v>418</v>
      </c>
      <c r="AA16" s="140" t="s">
        <v>419</v>
      </c>
      <c r="AB16" s="141">
        <v>60000</v>
      </c>
      <c r="AC16" s="140" t="s">
        <v>332</v>
      </c>
      <c r="AD16" s="140">
        <v>24</v>
      </c>
      <c r="AE16" s="140" t="s">
        <v>412</v>
      </c>
      <c r="AF16" s="140" t="s">
        <v>420</v>
      </c>
      <c r="AG16" s="140" t="s">
        <v>421</v>
      </c>
      <c r="AH16" s="140" t="s">
        <v>336</v>
      </c>
      <c r="AI16" s="140" t="s">
        <v>422</v>
      </c>
      <c r="AJ16" s="141">
        <v>3200</v>
      </c>
      <c r="AK16" s="141">
        <v>3200</v>
      </c>
      <c r="AL16" s="140" t="s">
        <v>357</v>
      </c>
      <c r="AM16" s="141">
        <v>28817.73</v>
      </c>
      <c r="AN16" s="141">
        <v>12864.27</v>
      </c>
      <c r="AO16" s="141">
        <v>41682</v>
      </c>
      <c r="AP16" s="141">
        <v>31182.27</v>
      </c>
      <c r="AQ16" s="141">
        <v>4005.73</v>
      </c>
      <c r="AR16" s="141">
        <v>35188</v>
      </c>
      <c r="AS16" s="141">
        <v>24924.61</v>
      </c>
      <c r="AT16" s="141">
        <v>3793.39</v>
      </c>
      <c r="AU16" s="141">
        <v>28718</v>
      </c>
      <c r="AV16" s="140">
        <v>22</v>
      </c>
      <c r="AW16" s="140"/>
      <c r="AX16" s="140"/>
      <c r="AY16" s="140"/>
      <c r="AZ16" s="140"/>
      <c r="BA16" s="140"/>
      <c r="BB16" s="140" t="s">
        <v>324</v>
      </c>
      <c r="BC16" s="134"/>
      <c r="BD16" s="134"/>
      <c r="BE16" s="141">
        <v>0</v>
      </c>
      <c r="BF16" s="140" t="s">
        <v>417</v>
      </c>
      <c r="BG16" s="134"/>
      <c r="BH16" s="120" t="s">
        <v>284</v>
      </c>
      <c r="BI16" s="94" t="s">
        <v>100</v>
      </c>
      <c r="BJ16" s="122">
        <v>46192</v>
      </c>
      <c r="BK16" s="148" t="s">
        <v>104</v>
      </c>
      <c r="BL16" s="148" t="s">
        <v>109</v>
      </c>
      <c r="BM16" s="149" t="s">
        <v>181</v>
      </c>
      <c r="BN16" s="148" t="s">
        <v>223</v>
      </c>
      <c r="BO16" s="148"/>
      <c r="BP16" s="150"/>
      <c r="BQ16" s="139"/>
    </row>
    <row r="17" spans="1:69" hidden="1" x14ac:dyDescent="0.35">
      <c r="A17" s="134">
        <v>13</v>
      </c>
      <c r="B17" s="140" t="s">
        <v>256</v>
      </c>
      <c r="C17" s="140" t="s">
        <v>257</v>
      </c>
      <c r="D17" s="140" t="s">
        <v>258</v>
      </c>
      <c r="E17" s="140" t="s">
        <v>259</v>
      </c>
      <c r="F17" s="140" t="s">
        <v>259</v>
      </c>
      <c r="G17" s="140" t="s">
        <v>260</v>
      </c>
      <c r="H17" s="140" t="s">
        <v>261</v>
      </c>
      <c r="I17" s="140">
        <v>136241</v>
      </c>
      <c r="J17" s="140" t="s">
        <v>423</v>
      </c>
      <c r="K17" s="140">
        <v>136241</v>
      </c>
      <c r="L17" s="140" t="s">
        <v>263</v>
      </c>
      <c r="M17" s="140" t="s">
        <v>264</v>
      </c>
      <c r="N17" s="140">
        <v>229895</v>
      </c>
      <c r="O17" s="140" t="s">
        <v>424</v>
      </c>
      <c r="P17" s="140">
        <v>302742</v>
      </c>
      <c r="Q17" s="140" t="s">
        <v>425</v>
      </c>
      <c r="R17" s="140" t="s">
        <v>267</v>
      </c>
      <c r="S17" s="140" t="s">
        <v>426</v>
      </c>
      <c r="T17" s="140" t="s">
        <v>426</v>
      </c>
      <c r="U17" s="140" t="s">
        <v>375</v>
      </c>
      <c r="V17" s="140" t="s">
        <v>270</v>
      </c>
      <c r="W17" s="140">
        <v>0</v>
      </c>
      <c r="X17" s="140" t="s">
        <v>271</v>
      </c>
      <c r="Y17" s="140">
        <v>357916413</v>
      </c>
      <c r="Z17" s="140" t="s">
        <v>427</v>
      </c>
      <c r="AA17" s="140" t="s">
        <v>428</v>
      </c>
      <c r="AB17" s="141">
        <v>65000</v>
      </c>
      <c r="AC17" s="140" t="s">
        <v>377</v>
      </c>
      <c r="AD17" s="140">
        <v>24</v>
      </c>
      <c r="AE17" s="140" t="s">
        <v>412</v>
      </c>
      <c r="AF17" s="140" t="s">
        <v>429</v>
      </c>
      <c r="AG17" s="140" t="s">
        <v>430</v>
      </c>
      <c r="AH17" s="140" t="s">
        <v>336</v>
      </c>
      <c r="AI17" s="140" t="s">
        <v>431</v>
      </c>
      <c r="AJ17" s="141">
        <v>3470</v>
      </c>
      <c r="AK17" s="141">
        <v>3470</v>
      </c>
      <c r="AL17" s="140" t="s">
        <v>432</v>
      </c>
      <c r="AM17" s="141">
        <v>8857.15</v>
      </c>
      <c r="AN17" s="141">
        <v>5022.8500000000004</v>
      </c>
      <c r="AO17" s="141">
        <v>13880</v>
      </c>
      <c r="AP17" s="141">
        <v>56142.85</v>
      </c>
      <c r="AQ17" s="141">
        <v>13089.15</v>
      </c>
      <c r="AR17" s="141">
        <v>69232</v>
      </c>
      <c r="AS17" s="141">
        <v>49590.58</v>
      </c>
      <c r="AT17" s="141">
        <v>12869.42</v>
      </c>
      <c r="AU17" s="141">
        <v>62460</v>
      </c>
      <c r="AV17" s="140">
        <v>22</v>
      </c>
      <c r="AW17" s="140"/>
      <c r="AX17" s="140"/>
      <c r="AY17" s="140"/>
      <c r="AZ17" s="140"/>
      <c r="BA17" s="140"/>
      <c r="BB17" s="140" t="s">
        <v>324</v>
      </c>
      <c r="BC17" s="134"/>
      <c r="BD17" s="134"/>
      <c r="BE17" s="141">
        <v>0</v>
      </c>
      <c r="BF17" s="140" t="s">
        <v>426</v>
      </c>
      <c r="BG17" s="134"/>
      <c r="BH17" s="120" t="s">
        <v>284</v>
      </c>
      <c r="BI17" s="94" t="s">
        <v>100</v>
      </c>
      <c r="BJ17" s="122">
        <v>46192</v>
      </c>
      <c r="BK17" s="148" t="s">
        <v>104</v>
      </c>
      <c r="BL17" s="148" t="s">
        <v>109</v>
      </c>
      <c r="BM17" s="149" t="s">
        <v>181</v>
      </c>
      <c r="BN17" s="148" t="s">
        <v>223</v>
      </c>
      <c r="BO17" s="148"/>
      <c r="BP17" s="150"/>
      <c r="BQ17" s="139"/>
    </row>
    <row r="18" spans="1:69" hidden="1" x14ac:dyDescent="0.35">
      <c r="A18" s="134">
        <v>14</v>
      </c>
      <c r="B18" s="140" t="s">
        <v>256</v>
      </c>
      <c r="C18" s="140" t="s">
        <v>257</v>
      </c>
      <c r="D18" s="140" t="s">
        <v>258</v>
      </c>
      <c r="E18" s="140" t="s">
        <v>259</v>
      </c>
      <c r="F18" s="140" t="s">
        <v>259</v>
      </c>
      <c r="G18" s="140" t="s">
        <v>260</v>
      </c>
      <c r="H18" s="140" t="s">
        <v>261</v>
      </c>
      <c r="I18" s="140">
        <v>143557</v>
      </c>
      <c r="J18" s="140" t="s">
        <v>433</v>
      </c>
      <c r="K18" s="140">
        <v>143557</v>
      </c>
      <c r="L18" s="140" t="s">
        <v>263</v>
      </c>
      <c r="M18" s="140" t="s">
        <v>264</v>
      </c>
      <c r="N18" s="140">
        <v>402379</v>
      </c>
      <c r="O18" s="140" t="s">
        <v>434</v>
      </c>
      <c r="P18" s="140">
        <v>603741</v>
      </c>
      <c r="Q18" s="140" t="s">
        <v>435</v>
      </c>
      <c r="R18" s="140" t="s">
        <v>267</v>
      </c>
      <c r="S18" s="140" t="s">
        <v>436</v>
      </c>
      <c r="T18" s="140" t="s">
        <v>436</v>
      </c>
      <c r="U18" s="140" t="s">
        <v>269</v>
      </c>
      <c r="V18" s="140" t="s">
        <v>270</v>
      </c>
      <c r="W18" s="140">
        <v>0</v>
      </c>
      <c r="X18" s="140" t="s">
        <v>271</v>
      </c>
      <c r="Y18" s="140">
        <v>358550710</v>
      </c>
      <c r="Z18" s="140" t="s">
        <v>437</v>
      </c>
      <c r="AA18" s="140" t="s">
        <v>438</v>
      </c>
      <c r="AB18" s="141">
        <v>52000</v>
      </c>
      <c r="AC18" s="140" t="s">
        <v>377</v>
      </c>
      <c r="AD18" s="140">
        <v>24</v>
      </c>
      <c r="AE18" s="140" t="s">
        <v>395</v>
      </c>
      <c r="AF18" s="140" t="s">
        <v>439</v>
      </c>
      <c r="AG18" s="140" t="s">
        <v>440</v>
      </c>
      <c r="AH18" s="140" t="s">
        <v>336</v>
      </c>
      <c r="AI18" s="140" t="s">
        <v>441</v>
      </c>
      <c r="AJ18" s="141">
        <v>2770</v>
      </c>
      <c r="AK18" s="141">
        <v>2770</v>
      </c>
      <c r="AL18" s="140" t="s">
        <v>442</v>
      </c>
      <c r="AM18" s="141">
        <v>32648.49</v>
      </c>
      <c r="AN18" s="141">
        <v>13431.51</v>
      </c>
      <c r="AO18" s="141">
        <v>46080</v>
      </c>
      <c r="AP18" s="141">
        <v>19351.509999999998</v>
      </c>
      <c r="AQ18" s="141">
        <v>1538.49</v>
      </c>
      <c r="AR18" s="141">
        <v>20890</v>
      </c>
      <c r="AS18" s="141">
        <v>5899.5</v>
      </c>
      <c r="AT18" s="141">
        <v>650.5</v>
      </c>
      <c r="AU18" s="141">
        <v>6550</v>
      </c>
      <c r="AV18" s="140">
        <v>19</v>
      </c>
      <c r="AW18" s="140"/>
      <c r="AX18" s="140"/>
      <c r="AY18" s="140"/>
      <c r="AZ18" s="140"/>
      <c r="BA18" s="140"/>
      <c r="BB18" s="140" t="s">
        <v>324</v>
      </c>
      <c r="BC18" s="134"/>
      <c r="BD18" s="134"/>
      <c r="BE18" s="141">
        <v>0</v>
      </c>
      <c r="BF18" s="140" t="s">
        <v>436</v>
      </c>
      <c r="BG18" s="134"/>
      <c r="BH18" s="120" t="s">
        <v>284</v>
      </c>
      <c r="BI18" s="94" t="s">
        <v>100</v>
      </c>
      <c r="BJ18" s="122">
        <v>46192</v>
      </c>
      <c r="BK18" s="148" t="s">
        <v>104</v>
      </c>
      <c r="BL18" s="148" t="s">
        <v>109</v>
      </c>
      <c r="BM18" s="149" t="s">
        <v>181</v>
      </c>
      <c r="BN18" s="148" t="s">
        <v>223</v>
      </c>
      <c r="BO18" s="148"/>
      <c r="BP18" s="150"/>
      <c r="BQ18" s="139"/>
    </row>
    <row r="19" spans="1:69" hidden="1" x14ac:dyDescent="0.35">
      <c r="A19" s="134">
        <v>15</v>
      </c>
      <c r="B19" s="140" t="s">
        <v>256</v>
      </c>
      <c r="C19" s="140" t="s">
        <v>257</v>
      </c>
      <c r="D19" s="140" t="s">
        <v>258</v>
      </c>
      <c r="E19" s="140" t="s">
        <v>259</v>
      </c>
      <c r="F19" s="140" t="s">
        <v>259</v>
      </c>
      <c r="G19" s="140" t="s">
        <v>260</v>
      </c>
      <c r="H19" s="140" t="s">
        <v>261</v>
      </c>
      <c r="I19" s="140">
        <v>142065</v>
      </c>
      <c r="J19" s="140" t="s">
        <v>348</v>
      </c>
      <c r="K19" s="140">
        <v>142065</v>
      </c>
      <c r="L19" s="140" t="s">
        <v>263</v>
      </c>
      <c r="M19" s="140" t="s">
        <v>264</v>
      </c>
      <c r="N19" s="140">
        <v>408732</v>
      </c>
      <c r="O19" s="140" t="s">
        <v>349</v>
      </c>
      <c r="P19" s="140">
        <v>619838</v>
      </c>
      <c r="Q19" s="140" t="s">
        <v>350</v>
      </c>
      <c r="R19" s="140" t="s">
        <v>267</v>
      </c>
      <c r="S19" s="140" t="s">
        <v>443</v>
      </c>
      <c r="T19" s="140" t="s">
        <v>443</v>
      </c>
      <c r="U19" s="140" t="s">
        <v>269</v>
      </c>
      <c r="V19" s="140" t="s">
        <v>270</v>
      </c>
      <c r="W19" s="140">
        <v>0</v>
      </c>
      <c r="X19" s="140" t="s">
        <v>271</v>
      </c>
      <c r="Y19" s="140">
        <v>358716583</v>
      </c>
      <c r="Z19" s="140" t="s">
        <v>444</v>
      </c>
      <c r="AA19" s="140" t="s">
        <v>445</v>
      </c>
      <c r="AB19" s="141">
        <v>65000</v>
      </c>
      <c r="AC19" s="140" t="s">
        <v>332</v>
      </c>
      <c r="AD19" s="140">
        <v>24</v>
      </c>
      <c r="AE19" s="140" t="s">
        <v>412</v>
      </c>
      <c r="AF19" s="140" t="s">
        <v>446</v>
      </c>
      <c r="AG19" s="140" t="s">
        <v>447</v>
      </c>
      <c r="AH19" s="140" t="s">
        <v>336</v>
      </c>
      <c r="AI19" s="140" t="s">
        <v>448</v>
      </c>
      <c r="AJ19" s="141">
        <v>3460</v>
      </c>
      <c r="AK19" s="141">
        <v>3460</v>
      </c>
      <c r="AL19" s="140" t="s">
        <v>449</v>
      </c>
      <c r="AM19" s="141">
        <v>24523.54</v>
      </c>
      <c r="AN19" s="141">
        <v>12696.46</v>
      </c>
      <c r="AO19" s="141">
        <v>37220</v>
      </c>
      <c r="AP19" s="141">
        <v>40476.46</v>
      </c>
      <c r="AQ19" s="141">
        <v>5954.54</v>
      </c>
      <c r="AR19" s="141">
        <v>46431</v>
      </c>
      <c r="AS19" s="141">
        <v>23689.82</v>
      </c>
      <c r="AT19" s="141">
        <v>4830.18</v>
      </c>
      <c r="AU19" s="141">
        <v>28520</v>
      </c>
      <c r="AV19" s="140">
        <v>19</v>
      </c>
      <c r="AW19" s="140"/>
      <c r="AX19" s="140"/>
      <c r="AY19" s="140"/>
      <c r="AZ19" s="140"/>
      <c r="BA19" s="140"/>
      <c r="BB19" s="140" t="s">
        <v>324</v>
      </c>
      <c r="BC19" s="134"/>
      <c r="BD19" s="134"/>
      <c r="BE19" s="141">
        <v>0</v>
      </c>
      <c r="BF19" s="140" t="s">
        <v>443</v>
      </c>
      <c r="BG19" s="134"/>
      <c r="BH19" s="120" t="s">
        <v>284</v>
      </c>
      <c r="BI19" s="94" t="s">
        <v>100</v>
      </c>
      <c r="BJ19" s="122">
        <v>46192</v>
      </c>
      <c r="BK19" s="148" t="s">
        <v>104</v>
      </c>
      <c r="BL19" s="148" t="s">
        <v>109</v>
      </c>
      <c r="BM19" s="149" t="s">
        <v>181</v>
      </c>
      <c r="BN19" s="148" t="s">
        <v>223</v>
      </c>
      <c r="BO19" s="148"/>
      <c r="BP19" s="150"/>
      <c r="BQ19" s="139"/>
    </row>
    <row r="20" spans="1:69" hidden="1" x14ac:dyDescent="0.35">
      <c r="A20" s="134">
        <v>16</v>
      </c>
      <c r="B20" s="140" t="s">
        <v>256</v>
      </c>
      <c r="C20" s="140" t="s">
        <v>257</v>
      </c>
      <c r="D20" s="140" t="s">
        <v>258</v>
      </c>
      <c r="E20" s="140" t="s">
        <v>259</v>
      </c>
      <c r="F20" s="140" t="s">
        <v>259</v>
      </c>
      <c r="G20" s="140" t="s">
        <v>260</v>
      </c>
      <c r="H20" s="140" t="s">
        <v>261</v>
      </c>
      <c r="I20" s="140">
        <v>138040</v>
      </c>
      <c r="J20" s="140" t="s">
        <v>325</v>
      </c>
      <c r="K20" s="140">
        <v>138040</v>
      </c>
      <c r="L20" s="140" t="s">
        <v>263</v>
      </c>
      <c r="M20" s="140" t="s">
        <v>264</v>
      </c>
      <c r="N20" s="140">
        <v>232932</v>
      </c>
      <c r="O20" s="140" t="s">
        <v>339</v>
      </c>
      <c r="P20" s="140">
        <v>324370</v>
      </c>
      <c r="Q20" s="140" t="s">
        <v>450</v>
      </c>
      <c r="R20" s="140" t="s">
        <v>267</v>
      </c>
      <c r="S20" s="140" t="s">
        <v>451</v>
      </c>
      <c r="T20" s="140" t="s">
        <v>451</v>
      </c>
      <c r="U20" s="140" t="s">
        <v>269</v>
      </c>
      <c r="V20" s="140" t="s">
        <v>270</v>
      </c>
      <c r="W20" s="140">
        <v>0</v>
      </c>
      <c r="X20" s="140" t="s">
        <v>271</v>
      </c>
      <c r="Y20" s="140">
        <v>358809604</v>
      </c>
      <c r="Z20" s="140" t="s">
        <v>452</v>
      </c>
      <c r="AA20" s="140" t="s">
        <v>453</v>
      </c>
      <c r="AB20" s="141">
        <v>65000</v>
      </c>
      <c r="AC20" s="140" t="s">
        <v>332</v>
      </c>
      <c r="AD20" s="140">
        <v>24</v>
      </c>
      <c r="AE20" s="140" t="s">
        <v>412</v>
      </c>
      <c r="AF20" s="140" t="s">
        <v>454</v>
      </c>
      <c r="AG20" s="140" t="s">
        <v>455</v>
      </c>
      <c r="AH20" s="140" t="s">
        <v>336</v>
      </c>
      <c r="AI20" s="140" t="s">
        <v>456</v>
      </c>
      <c r="AJ20" s="141">
        <v>3460</v>
      </c>
      <c r="AK20" s="141">
        <v>3460</v>
      </c>
      <c r="AL20" s="140" t="s">
        <v>457</v>
      </c>
      <c r="AM20" s="141">
        <v>49357.84</v>
      </c>
      <c r="AN20" s="141">
        <v>16382.16</v>
      </c>
      <c r="AO20" s="141">
        <v>65740</v>
      </c>
      <c r="AP20" s="141">
        <v>15642.16</v>
      </c>
      <c r="AQ20" s="141">
        <v>999.84</v>
      </c>
      <c r="AR20" s="141">
        <v>16642</v>
      </c>
      <c r="AS20" s="141">
        <v>0</v>
      </c>
      <c r="AT20" s="141">
        <v>0</v>
      </c>
      <c r="AU20" s="141">
        <v>0</v>
      </c>
      <c r="AV20" s="140">
        <v>19</v>
      </c>
      <c r="AW20" s="140"/>
      <c r="AX20" s="140"/>
      <c r="AY20" s="140"/>
      <c r="AZ20" s="140"/>
      <c r="BA20" s="140"/>
      <c r="BB20" s="140" t="s">
        <v>324</v>
      </c>
      <c r="BC20" s="134"/>
      <c r="BD20" s="134"/>
      <c r="BE20" s="141">
        <v>0</v>
      </c>
      <c r="BF20" s="140" t="s">
        <v>451</v>
      </c>
      <c r="BG20" s="134"/>
      <c r="BH20" s="120" t="s">
        <v>284</v>
      </c>
      <c r="BI20" s="94" t="s">
        <v>100</v>
      </c>
      <c r="BJ20" s="122">
        <v>46197</v>
      </c>
      <c r="BK20" s="129" t="s">
        <v>103</v>
      </c>
      <c r="BL20" s="127" t="s">
        <v>108</v>
      </c>
      <c r="BM20" s="130" t="s">
        <v>180</v>
      </c>
      <c r="BN20" s="129" t="s">
        <v>222</v>
      </c>
      <c r="BO20" s="129">
        <v>0</v>
      </c>
      <c r="BP20" s="131"/>
      <c r="BQ20" s="68"/>
    </row>
    <row r="21" spans="1:69" hidden="1" x14ac:dyDescent="0.35">
      <c r="A21" s="134">
        <v>17</v>
      </c>
      <c r="B21" s="140" t="s">
        <v>256</v>
      </c>
      <c r="C21" s="140" t="s">
        <v>257</v>
      </c>
      <c r="D21" s="140" t="s">
        <v>258</v>
      </c>
      <c r="E21" s="140" t="s">
        <v>259</v>
      </c>
      <c r="F21" s="140" t="s">
        <v>259</v>
      </c>
      <c r="G21" s="140" t="s">
        <v>260</v>
      </c>
      <c r="H21" s="140" t="s">
        <v>261</v>
      </c>
      <c r="I21" s="140">
        <v>143557</v>
      </c>
      <c r="J21" s="140" t="s">
        <v>433</v>
      </c>
      <c r="K21" s="140">
        <v>143557</v>
      </c>
      <c r="L21" s="140" t="s">
        <v>263</v>
      </c>
      <c r="M21" s="140" t="s">
        <v>264</v>
      </c>
      <c r="N21" s="140">
        <v>242564</v>
      </c>
      <c r="O21" s="140" t="s">
        <v>458</v>
      </c>
      <c r="P21" s="140">
        <v>409554</v>
      </c>
      <c r="Q21" s="140" t="s">
        <v>459</v>
      </c>
      <c r="R21" s="140" t="s">
        <v>267</v>
      </c>
      <c r="S21" s="140" t="s">
        <v>460</v>
      </c>
      <c r="T21" s="140" t="s">
        <v>460</v>
      </c>
      <c r="U21" s="140" t="s">
        <v>269</v>
      </c>
      <c r="V21" s="140" t="s">
        <v>270</v>
      </c>
      <c r="W21" s="140">
        <v>0</v>
      </c>
      <c r="X21" s="140" t="s">
        <v>271</v>
      </c>
      <c r="Y21" s="140">
        <v>357715764</v>
      </c>
      <c r="Z21" s="140" t="s">
        <v>461</v>
      </c>
      <c r="AA21" s="140" t="s">
        <v>462</v>
      </c>
      <c r="AB21" s="141">
        <v>65000</v>
      </c>
      <c r="AC21" s="140" t="s">
        <v>463</v>
      </c>
      <c r="AD21" s="140">
        <v>24</v>
      </c>
      <c r="AE21" s="140" t="s">
        <v>412</v>
      </c>
      <c r="AF21" s="140" t="s">
        <v>464</v>
      </c>
      <c r="AG21" s="140" t="s">
        <v>465</v>
      </c>
      <c r="AH21" s="140" t="s">
        <v>336</v>
      </c>
      <c r="AI21" s="140" t="s">
        <v>466</v>
      </c>
      <c r="AJ21" s="141">
        <v>3470</v>
      </c>
      <c r="AK21" s="141">
        <v>3470</v>
      </c>
      <c r="AL21" s="140" t="s">
        <v>467</v>
      </c>
      <c r="AM21" s="141">
        <v>56969.38</v>
      </c>
      <c r="AN21" s="141">
        <v>19370.62</v>
      </c>
      <c r="AO21" s="141">
        <v>76340</v>
      </c>
      <c r="AP21" s="141">
        <v>8030.62</v>
      </c>
      <c r="AQ21" s="141">
        <v>267.38</v>
      </c>
      <c r="AR21" s="141">
        <v>8298</v>
      </c>
      <c r="AS21" s="141">
        <v>0</v>
      </c>
      <c r="AT21" s="141">
        <v>0</v>
      </c>
      <c r="AU21" s="141">
        <v>0</v>
      </c>
      <c r="AV21" s="140">
        <v>22</v>
      </c>
      <c r="AW21" s="140"/>
      <c r="AX21" s="140"/>
      <c r="AY21" s="140"/>
      <c r="AZ21" s="140"/>
      <c r="BA21" s="140"/>
      <c r="BB21" s="140" t="s">
        <v>324</v>
      </c>
      <c r="BC21" s="134"/>
      <c r="BD21" s="134"/>
      <c r="BE21" s="141">
        <v>0</v>
      </c>
      <c r="BF21" s="140" t="s">
        <v>460</v>
      </c>
      <c r="BG21" s="134"/>
      <c r="BH21" s="120" t="s">
        <v>284</v>
      </c>
      <c r="BI21" s="94" t="s">
        <v>100</v>
      </c>
      <c r="BJ21" s="122">
        <v>46197</v>
      </c>
      <c r="BK21" s="129" t="s">
        <v>103</v>
      </c>
      <c r="BL21" s="127" t="s">
        <v>108</v>
      </c>
      <c r="BM21" s="130" t="s">
        <v>180</v>
      </c>
      <c r="BN21" s="129" t="s">
        <v>222</v>
      </c>
      <c r="BO21" s="129">
        <v>0</v>
      </c>
      <c r="BP21" s="131"/>
      <c r="BQ21" s="68"/>
    </row>
    <row r="22" spans="1:69" hidden="1" x14ac:dyDescent="0.35">
      <c r="A22" s="134">
        <v>18</v>
      </c>
      <c r="B22" s="140" t="s">
        <v>256</v>
      </c>
      <c r="C22" s="140" t="s">
        <v>257</v>
      </c>
      <c r="D22" s="140" t="s">
        <v>258</v>
      </c>
      <c r="E22" s="140" t="s">
        <v>259</v>
      </c>
      <c r="F22" s="140" t="s">
        <v>259</v>
      </c>
      <c r="G22" s="140" t="s">
        <v>260</v>
      </c>
      <c r="H22" s="140" t="s">
        <v>261</v>
      </c>
      <c r="I22" s="140">
        <v>138040</v>
      </c>
      <c r="J22" s="140" t="s">
        <v>325</v>
      </c>
      <c r="K22" s="140">
        <v>138040</v>
      </c>
      <c r="L22" s="140" t="s">
        <v>263</v>
      </c>
      <c r="M22" s="140" t="s">
        <v>264</v>
      </c>
      <c r="N22" s="140">
        <v>232932</v>
      </c>
      <c r="O22" s="140" t="s">
        <v>339</v>
      </c>
      <c r="P22" s="140">
        <v>324370</v>
      </c>
      <c r="Q22" s="140" t="s">
        <v>450</v>
      </c>
      <c r="R22" s="140" t="s">
        <v>267</v>
      </c>
      <c r="S22" s="140" t="s">
        <v>468</v>
      </c>
      <c r="T22" s="140" t="s">
        <v>468</v>
      </c>
      <c r="U22" s="140" t="s">
        <v>269</v>
      </c>
      <c r="V22" s="140" t="s">
        <v>270</v>
      </c>
      <c r="W22" s="140">
        <v>0</v>
      </c>
      <c r="X22" s="140" t="s">
        <v>271</v>
      </c>
      <c r="Y22" s="140">
        <v>358072184</v>
      </c>
      <c r="Z22" s="140" t="s">
        <v>469</v>
      </c>
      <c r="AA22" s="140" t="s">
        <v>422</v>
      </c>
      <c r="AB22" s="141">
        <v>50000</v>
      </c>
      <c r="AC22" s="140" t="s">
        <v>332</v>
      </c>
      <c r="AD22" s="140">
        <v>24</v>
      </c>
      <c r="AE22" s="140" t="s">
        <v>412</v>
      </c>
      <c r="AF22" s="140" t="s">
        <v>470</v>
      </c>
      <c r="AG22" s="140" t="s">
        <v>471</v>
      </c>
      <c r="AH22" s="140" t="s">
        <v>321</v>
      </c>
      <c r="AI22" s="140" t="s">
        <v>472</v>
      </c>
      <c r="AJ22" s="141">
        <v>2660</v>
      </c>
      <c r="AK22" s="141">
        <v>2660</v>
      </c>
      <c r="AL22" s="140" t="s">
        <v>473</v>
      </c>
      <c r="AM22" s="141">
        <v>42213.68</v>
      </c>
      <c r="AN22" s="141">
        <v>13646.32</v>
      </c>
      <c r="AO22" s="141">
        <v>55860</v>
      </c>
      <c r="AP22" s="141">
        <v>7786.32</v>
      </c>
      <c r="AQ22" s="141">
        <v>351.68</v>
      </c>
      <c r="AR22" s="141">
        <v>8138</v>
      </c>
      <c r="AS22" s="141">
        <v>0</v>
      </c>
      <c r="AT22" s="141">
        <v>0</v>
      </c>
      <c r="AU22" s="141">
        <v>0</v>
      </c>
      <c r="AV22" s="140">
        <v>21</v>
      </c>
      <c r="AW22" s="140"/>
      <c r="AX22" s="140"/>
      <c r="AY22" s="140"/>
      <c r="AZ22" s="140"/>
      <c r="BA22" s="140"/>
      <c r="BB22" s="140" t="s">
        <v>324</v>
      </c>
      <c r="BC22" s="134"/>
      <c r="BD22" s="134"/>
      <c r="BE22" s="141">
        <v>0</v>
      </c>
      <c r="BF22" s="140" t="s">
        <v>468</v>
      </c>
      <c r="BG22" s="134"/>
      <c r="BH22" s="120" t="s">
        <v>284</v>
      </c>
      <c r="BI22" s="94" t="s">
        <v>100</v>
      </c>
      <c r="BJ22" s="122">
        <v>46197</v>
      </c>
      <c r="BK22" s="129" t="s">
        <v>103</v>
      </c>
      <c r="BL22" s="127" t="s">
        <v>108</v>
      </c>
      <c r="BM22" s="130" t="s">
        <v>180</v>
      </c>
      <c r="BN22" s="129" t="s">
        <v>222</v>
      </c>
      <c r="BO22" s="129">
        <v>0</v>
      </c>
      <c r="BP22" s="131"/>
      <c r="BQ22" s="68"/>
    </row>
    <row r="23" spans="1:69" hidden="1" x14ac:dyDescent="0.35">
      <c r="A23" s="134">
        <v>19</v>
      </c>
      <c r="B23" s="140" t="s">
        <v>256</v>
      </c>
      <c r="C23" s="140" t="s">
        <v>257</v>
      </c>
      <c r="D23" s="140" t="s">
        <v>258</v>
      </c>
      <c r="E23" s="140" t="s">
        <v>259</v>
      </c>
      <c r="F23" s="140" t="s">
        <v>259</v>
      </c>
      <c r="G23" s="140" t="s">
        <v>260</v>
      </c>
      <c r="H23" s="140" t="s">
        <v>261</v>
      </c>
      <c r="I23" s="140">
        <v>138040</v>
      </c>
      <c r="J23" s="140" t="s">
        <v>325</v>
      </c>
      <c r="K23" s="140">
        <v>138040</v>
      </c>
      <c r="L23" s="140" t="s">
        <v>263</v>
      </c>
      <c r="M23" s="140" t="s">
        <v>264</v>
      </c>
      <c r="N23" s="140">
        <v>392908</v>
      </c>
      <c r="O23" s="140" t="s">
        <v>474</v>
      </c>
      <c r="P23" s="140">
        <v>584233</v>
      </c>
      <c r="Q23" s="140" t="s">
        <v>475</v>
      </c>
      <c r="R23" s="140" t="s">
        <v>267</v>
      </c>
      <c r="S23" s="140" t="s">
        <v>476</v>
      </c>
      <c r="T23" s="140" t="s">
        <v>476</v>
      </c>
      <c r="U23" s="140" t="s">
        <v>269</v>
      </c>
      <c r="V23" s="140" t="s">
        <v>270</v>
      </c>
      <c r="W23" s="140">
        <v>0</v>
      </c>
      <c r="X23" s="140" t="s">
        <v>271</v>
      </c>
      <c r="Y23" s="140">
        <v>358170339</v>
      </c>
      <c r="Z23" s="140" t="s">
        <v>477</v>
      </c>
      <c r="AA23" s="140" t="s">
        <v>422</v>
      </c>
      <c r="AB23" s="141">
        <v>70000</v>
      </c>
      <c r="AC23" s="140" t="s">
        <v>332</v>
      </c>
      <c r="AD23" s="140">
        <v>30</v>
      </c>
      <c r="AE23" s="140" t="s">
        <v>478</v>
      </c>
      <c r="AF23" s="140" t="s">
        <v>345</v>
      </c>
      <c r="AG23" s="140" t="s">
        <v>346</v>
      </c>
      <c r="AH23" s="140" t="s">
        <v>278</v>
      </c>
      <c r="AI23" s="140" t="s">
        <v>472</v>
      </c>
      <c r="AJ23" s="141">
        <v>3130</v>
      </c>
      <c r="AK23" s="141">
        <v>3130</v>
      </c>
      <c r="AL23" s="140" t="s">
        <v>457</v>
      </c>
      <c r="AM23" s="141">
        <v>44558.7</v>
      </c>
      <c r="AN23" s="141">
        <v>21171.3</v>
      </c>
      <c r="AO23" s="141">
        <v>65730</v>
      </c>
      <c r="AP23" s="141">
        <v>25441.3</v>
      </c>
      <c r="AQ23" s="141">
        <v>2670.7</v>
      </c>
      <c r="AR23" s="141">
        <v>28112</v>
      </c>
      <c r="AS23" s="141">
        <v>0</v>
      </c>
      <c r="AT23" s="141">
        <v>0</v>
      </c>
      <c r="AU23" s="141">
        <v>0</v>
      </c>
      <c r="AV23" s="140">
        <v>21</v>
      </c>
      <c r="AW23" s="140"/>
      <c r="AX23" s="140"/>
      <c r="AY23" s="140"/>
      <c r="AZ23" s="140"/>
      <c r="BA23" s="140"/>
      <c r="BB23" s="140" t="s">
        <v>324</v>
      </c>
      <c r="BC23" s="134"/>
      <c r="BD23" s="134"/>
      <c r="BE23" s="141">
        <v>0</v>
      </c>
      <c r="BF23" s="140" t="s">
        <v>476</v>
      </c>
      <c r="BG23" s="134"/>
      <c r="BH23" s="120" t="s">
        <v>284</v>
      </c>
      <c r="BI23" s="94" t="s">
        <v>100</v>
      </c>
      <c r="BJ23" s="122">
        <v>46197</v>
      </c>
      <c r="BK23" s="129" t="s">
        <v>103</v>
      </c>
      <c r="BL23" s="127" t="s">
        <v>108</v>
      </c>
      <c r="BM23" s="130" t="s">
        <v>180</v>
      </c>
      <c r="BN23" s="129" t="s">
        <v>222</v>
      </c>
      <c r="BO23" s="129">
        <v>0</v>
      </c>
      <c r="BP23" s="131"/>
      <c r="BQ23" s="68"/>
    </row>
    <row r="24" spans="1:69" hidden="1" x14ac:dyDescent="0.35">
      <c r="A24" s="134">
        <v>20</v>
      </c>
      <c r="B24" s="140" t="s">
        <v>256</v>
      </c>
      <c r="C24" s="140" t="s">
        <v>257</v>
      </c>
      <c r="D24" s="140" t="s">
        <v>258</v>
      </c>
      <c r="E24" s="140" t="s">
        <v>259</v>
      </c>
      <c r="F24" s="140" t="s">
        <v>259</v>
      </c>
      <c r="G24" s="140" t="s">
        <v>260</v>
      </c>
      <c r="H24" s="140" t="s">
        <v>261</v>
      </c>
      <c r="I24" s="140">
        <v>142065</v>
      </c>
      <c r="J24" s="140" t="s">
        <v>348</v>
      </c>
      <c r="K24" s="140">
        <v>142065</v>
      </c>
      <c r="L24" s="140" t="s">
        <v>263</v>
      </c>
      <c r="M24" s="140" t="s">
        <v>264</v>
      </c>
      <c r="N24" s="140">
        <v>406162</v>
      </c>
      <c r="O24" s="140" t="s">
        <v>479</v>
      </c>
      <c r="P24" s="140">
        <v>614082</v>
      </c>
      <c r="Q24" s="140" t="s">
        <v>480</v>
      </c>
      <c r="R24" s="140" t="s">
        <v>267</v>
      </c>
      <c r="S24" s="140" t="s">
        <v>481</v>
      </c>
      <c r="T24" s="140" t="s">
        <v>481</v>
      </c>
      <c r="U24" s="140" t="s">
        <v>269</v>
      </c>
      <c r="V24" s="140" t="s">
        <v>270</v>
      </c>
      <c r="W24" s="140">
        <v>0</v>
      </c>
      <c r="X24" s="140" t="s">
        <v>271</v>
      </c>
      <c r="Y24" s="140">
        <v>357371208</v>
      </c>
      <c r="Z24" s="140" t="s">
        <v>482</v>
      </c>
      <c r="AA24" s="140" t="s">
        <v>483</v>
      </c>
      <c r="AB24" s="141">
        <v>65000</v>
      </c>
      <c r="AC24" s="140" t="s">
        <v>377</v>
      </c>
      <c r="AD24" s="140">
        <v>24</v>
      </c>
      <c r="AE24" s="140" t="s">
        <v>412</v>
      </c>
      <c r="AF24" s="140" t="s">
        <v>484</v>
      </c>
      <c r="AG24" s="140" t="s">
        <v>485</v>
      </c>
      <c r="AH24" s="140" t="s">
        <v>336</v>
      </c>
      <c r="AI24" s="140" t="s">
        <v>486</v>
      </c>
      <c r="AJ24" s="141">
        <v>3470</v>
      </c>
      <c r="AK24" s="141">
        <v>3470</v>
      </c>
      <c r="AL24" s="140" t="s">
        <v>487</v>
      </c>
      <c r="AM24" s="141">
        <v>60260.4</v>
      </c>
      <c r="AN24" s="141">
        <v>19549.599999999999</v>
      </c>
      <c r="AO24" s="141">
        <v>79810</v>
      </c>
      <c r="AP24" s="141">
        <v>4739.6000000000004</v>
      </c>
      <c r="AQ24" s="141">
        <v>114.4</v>
      </c>
      <c r="AR24" s="141">
        <v>4854</v>
      </c>
      <c r="AS24" s="141">
        <v>0</v>
      </c>
      <c r="AT24" s="141">
        <v>0</v>
      </c>
      <c r="AU24" s="141">
        <v>0</v>
      </c>
      <c r="AV24" s="140">
        <v>23</v>
      </c>
      <c r="AW24" s="140"/>
      <c r="AX24" s="140"/>
      <c r="AY24" s="140"/>
      <c r="AZ24" s="140"/>
      <c r="BA24" s="140"/>
      <c r="BB24" s="140" t="s">
        <v>324</v>
      </c>
      <c r="BC24" s="134"/>
      <c r="BD24" s="134"/>
      <c r="BE24" s="141">
        <v>0</v>
      </c>
      <c r="BF24" s="140" t="s">
        <v>481</v>
      </c>
      <c r="BG24" s="134"/>
      <c r="BH24" s="120" t="s">
        <v>284</v>
      </c>
      <c r="BI24" s="94" t="s">
        <v>100</v>
      </c>
      <c r="BJ24" s="122">
        <v>46197</v>
      </c>
      <c r="BK24" s="129" t="s">
        <v>103</v>
      </c>
      <c r="BL24" s="127" t="s">
        <v>108</v>
      </c>
      <c r="BM24" s="130" t="s">
        <v>180</v>
      </c>
      <c r="BN24" s="129" t="s">
        <v>222</v>
      </c>
      <c r="BO24" s="129">
        <v>0</v>
      </c>
      <c r="BP24" s="131"/>
      <c r="BQ24" s="132"/>
    </row>
    <row r="25" spans="1:69" hidden="1" x14ac:dyDescent="0.35">
      <c r="A25" s="134">
        <v>21</v>
      </c>
      <c r="B25" s="140" t="s">
        <v>256</v>
      </c>
      <c r="C25" s="140" t="s">
        <v>257</v>
      </c>
      <c r="D25" s="140" t="s">
        <v>258</v>
      </c>
      <c r="E25" s="140" t="s">
        <v>259</v>
      </c>
      <c r="F25" s="140" t="s">
        <v>259</v>
      </c>
      <c r="G25" s="140" t="s">
        <v>260</v>
      </c>
      <c r="H25" s="140" t="s">
        <v>261</v>
      </c>
      <c r="I25" s="140">
        <v>142065</v>
      </c>
      <c r="J25" s="140" t="s">
        <v>348</v>
      </c>
      <c r="K25" s="140">
        <v>142065</v>
      </c>
      <c r="L25" s="140" t="s">
        <v>263</v>
      </c>
      <c r="M25" s="140" t="s">
        <v>264</v>
      </c>
      <c r="N25" s="140">
        <v>406162</v>
      </c>
      <c r="O25" s="140" t="s">
        <v>479</v>
      </c>
      <c r="P25" s="140">
        <v>614082</v>
      </c>
      <c r="Q25" s="140" t="s">
        <v>480</v>
      </c>
      <c r="R25" s="140" t="s">
        <v>267</v>
      </c>
      <c r="S25" s="140" t="s">
        <v>488</v>
      </c>
      <c r="T25" s="140" t="s">
        <v>488</v>
      </c>
      <c r="U25" s="140" t="s">
        <v>362</v>
      </c>
      <c r="V25" s="140" t="s">
        <v>270</v>
      </c>
      <c r="W25" s="140">
        <v>0</v>
      </c>
      <c r="X25" s="140" t="s">
        <v>271</v>
      </c>
      <c r="Y25" s="140">
        <v>357247533</v>
      </c>
      <c r="Z25" s="140" t="s">
        <v>489</v>
      </c>
      <c r="AA25" s="140" t="s">
        <v>490</v>
      </c>
      <c r="AB25" s="141">
        <v>40000</v>
      </c>
      <c r="AC25" s="140" t="s">
        <v>377</v>
      </c>
      <c r="AD25" s="140">
        <v>24</v>
      </c>
      <c r="AE25" s="140" t="s">
        <v>412</v>
      </c>
      <c r="AF25" s="140" t="s">
        <v>491</v>
      </c>
      <c r="AG25" s="140" t="s">
        <v>492</v>
      </c>
      <c r="AH25" s="140" t="s">
        <v>336</v>
      </c>
      <c r="AI25" s="140" t="s">
        <v>486</v>
      </c>
      <c r="AJ25" s="141">
        <v>2130</v>
      </c>
      <c r="AK25" s="141">
        <v>2130</v>
      </c>
      <c r="AL25" s="140" t="s">
        <v>280</v>
      </c>
      <c r="AM25" s="141">
        <v>37055.75</v>
      </c>
      <c r="AN25" s="141">
        <v>11934.25</v>
      </c>
      <c r="AO25" s="141">
        <v>48990</v>
      </c>
      <c r="AP25" s="141">
        <v>2944.25</v>
      </c>
      <c r="AQ25" s="141">
        <v>70.75</v>
      </c>
      <c r="AR25" s="141">
        <v>3015</v>
      </c>
      <c r="AS25" s="141">
        <v>0</v>
      </c>
      <c r="AT25" s="141">
        <v>0</v>
      </c>
      <c r="AU25" s="141">
        <v>0</v>
      </c>
      <c r="AV25" s="140">
        <v>23</v>
      </c>
      <c r="AW25" s="140"/>
      <c r="AX25" s="140"/>
      <c r="AY25" s="140"/>
      <c r="AZ25" s="140"/>
      <c r="BA25" s="140"/>
      <c r="BB25" s="140" t="s">
        <v>324</v>
      </c>
      <c r="BC25" s="134"/>
      <c r="BD25" s="134"/>
      <c r="BE25" s="141">
        <v>0</v>
      </c>
      <c r="BF25" s="140" t="s">
        <v>488</v>
      </c>
      <c r="BG25" s="134"/>
      <c r="BH25" s="120" t="s">
        <v>284</v>
      </c>
      <c r="BI25" s="94" t="s">
        <v>100</v>
      </c>
      <c r="BJ25" s="122">
        <v>46197</v>
      </c>
      <c r="BK25" s="129" t="s">
        <v>103</v>
      </c>
      <c r="BL25" s="127" t="s">
        <v>108</v>
      </c>
      <c r="BM25" s="130" t="s">
        <v>180</v>
      </c>
      <c r="BN25" s="129" t="s">
        <v>222</v>
      </c>
      <c r="BO25" s="129">
        <v>0</v>
      </c>
      <c r="BP25" s="131"/>
      <c r="BQ25" s="68"/>
    </row>
    <row r="26" spans="1:69" hidden="1" x14ac:dyDescent="0.35">
      <c r="A26" s="134">
        <v>22</v>
      </c>
      <c r="B26" s="140" t="s">
        <v>256</v>
      </c>
      <c r="C26" s="140" t="s">
        <v>257</v>
      </c>
      <c r="D26" s="140" t="s">
        <v>258</v>
      </c>
      <c r="E26" s="140" t="s">
        <v>259</v>
      </c>
      <c r="F26" s="140" t="s">
        <v>259</v>
      </c>
      <c r="G26" s="140" t="s">
        <v>260</v>
      </c>
      <c r="H26" s="140" t="s">
        <v>261</v>
      </c>
      <c r="I26" s="140">
        <v>138040</v>
      </c>
      <c r="J26" s="140" t="s">
        <v>325</v>
      </c>
      <c r="K26" s="140">
        <v>138040</v>
      </c>
      <c r="L26" s="140" t="s">
        <v>263</v>
      </c>
      <c r="M26" s="140" t="s">
        <v>264</v>
      </c>
      <c r="N26" s="140">
        <v>402722</v>
      </c>
      <c r="O26" s="140" t="s">
        <v>493</v>
      </c>
      <c r="P26" s="140">
        <v>604640</v>
      </c>
      <c r="Q26" s="140" t="s">
        <v>494</v>
      </c>
      <c r="R26" s="140" t="s">
        <v>267</v>
      </c>
      <c r="S26" s="140" t="s">
        <v>495</v>
      </c>
      <c r="T26" s="140" t="s">
        <v>495</v>
      </c>
      <c r="U26" s="140" t="s">
        <v>375</v>
      </c>
      <c r="V26" s="140" t="s">
        <v>270</v>
      </c>
      <c r="W26" s="140">
        <v>0</v>
      </c>
      <c r="X26" s="140" t="s">
        <v>271</v>
      </c>
      <c r="Y26" s="140">
        <v>357529412</v>
      </c>
      <c r="Z26" s="140" t="s">
        <v>496</v>
      </c>
      <c r="AA26" s="140" t="s">
        <v>411</v>
      </c>
      <c r="AB26" s="141">
        <v>50000</v>
      </c>
      <c r="AC26" s="140" t="s">
        <v>332</v>
      </c>
      <c r="AD26" s="140">
        <v>24</v>
      </c>
      <c r="AE26" s="140" t="s">
        <v>412</v>
      </c>
      <c r="AF26" s="140" t="s">
        <v>497</v>
      </c>
      <c r="AG26" s="140" t="s">
        <v>498</v>
      </c>
      <c r="AH26" s="140" t="s">
        <v>336</v>
      </c>
      <c r="AI26" s="140" t="s">
        <v>499</v>
      </c>
      <c r="AJ26" s="141">
        <v>2670</v>
      </c>
      <c r="AK26" s="141">
        <v>2670</v>
      </c>
      <c r="AL26" s="140" t="s">
        <v>500</v>
      </c>
      <c r="AM26" s="141">
        <v>44565.73</v>
      </c>
      <c r="AN26" s="141">
        <v>14174.27</v>
      </c>
      <c r="AO26" s="141">
        <v>58740</v>
      </c>
      <c r="AP26" s="141">
        <v>5434.27</v>
      </c>
      <c r="AQ26" s="141">
        <v>173.73</v>
      </c>
      <c r="AR26" s="141">
        <v>5608</v>
      </c>
      <c r="AS26" s="141">
        <v>2565.7800000000002</v>
      </c>
      <c r="AT26" s="141">
        <v>104.22</v>
      </c>
      <c r="AU26" s="141">
        <v>2670</v>
      </c>
      <c r="AV26" s="140">
        <v>23</v>
      </c>
      <c r="AW26" s="140"/>
      <c r="AX26" s="140"/>
      <c r="AY26" s="140"/>
      <c r="AZ26" s="140"/>
      <c r="BA26" s="140"/>
      <c r="BB26" s="140" t="s">
        <v>324</v>
      </c>
      <c r="BC26" s="134"/>
      <c r="BD26" s="134"/>
      <c r="BE26" s="141">
        <v>0</v>
      </c>
      <c r="BF26" s="140" t="s">
        <v>495</v>
      </c>
      <c r="BG26" s="134"/>
      <c r="BH26" s="120" t="s">
        <v>284</v>
      </c>
      <c r="BI26" s="94" t="s">
        <v>100</v>
      </c>
      <c r="BJ26" s="122">
        <v>46197</v>
      </c>
      <c r="BK26" s="129" t="s">
        <v>103</v>
      </c>
      <c r="BL26" s="127" t="s">
        <v>108</v>
      </c>
      <c r="BM26" s="130" t="s">
        <v>180</v>
      </c>
      <c r="BN26" s="129" t="s">
        <v>222</v>
      </c>
      <c r="BO26" s="129">
        <v>0</v>
      </c>
      <c r="BP26" s="131"/>
      <c r="BQ26" s="68"/>
    </row>
    <row r="27" spans="1:69" hidden="1" x14ac:dyDescent="0.35">
      <c r="A27" s="134">
        <v>23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5"/>
      <c r="AC27" s="134"/>
      <c r="AD27" s="134"/>
      <c r="AE27" s="134"/>
      <c r="AF27" s="134"/>
      <c r="AG27" s="134"/>
      <c r="AH27" s="134"/>
      <c r="AI27" s="134"/>
      <c r="AJ27" s="135"/>
      <c r="AK27" s="135"/>
      <c r="AL27" s="134"/>
      <c r="AM27" s="135"/>
      <c r="AN27" s="135"/>
      <c r="AO27" s="135"/>
      <c r="AP27" s="135"/>
      <c r="AQ27" s="135"/>
      <c r="AR27" s="135"/>
      <c r="AS27" s="135"/>
      <c r="AT27" s="135"/>
      <c r="AU27" s="135"/>
      <c r="AV27" s="134"/>
      <c r="AW27" s="134"/>
      <c r="AX27" s="134"/>
      <c r="AY27" s="134"/>
      <c r="AZ27" s="134"/>
      <c r="BA27" s="134"/>
      <c r="BB27" s="134"/>
      <c r="BC27" s="134"/>
      <c r="BD27" s="134"/>
      <c r="BE27" s="135"/>
      <c r="BF27" s="134"/>
      <c r="BG27" s="134"/>
      <c r="BH27" s="13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4"/>
      <c r="AE28" s="134"/>
      <c r="AF28" s="134"/>
      <c r="AG28" s="134"/>
      <c r="AH28" s="134"/>
      <c r="AI28" s="134"/>
      <c r="AJ28" s="135"/>
      <c r="AK28" s="135"/>
      <c r="AL28" s="134"/>
      <c r="AM28" s="135"/>
      <c r="AN28" s="135"/>
      <c r="AO28" s="135"/>
      <c r="AP28" s="135"/>
      <c r="AQ28" s="135"/>
      <c r="AR28" s="135"/>
      <c r="AS28" s="135"/>
      <c r="AT28" s="135"/>
      <c r="AU28" s="135"/>
      <c r="AV28" s="134"/>
      <c r="AW28" s="134"/>
      <c r="AX28" s="134"/>
      <c r="AY28" s="134"/>
      <c r="AZ28" s="134"/>
      <c r="BA28" s="134"/>
      <c r="BB28" s="134"/>
      <c r="BC28" s="134"/>
      <c r="BD28" s="134"/>
      <c r="BE28" s="135"/>
      <c r="BF28" s="134"/>
      <c r="BG28" s="134"/>
      <c r="BH28" s="13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34"/>
      <c r="AZ29" s="134"/>
      <c r="BA29" s="134"/>
      <c r="BB29" s="134"/>
      <c r="BC29" s="134"/>
      <c r="BD29" s="134"/>
      <c r="BE29" s="135"/>
      <c r="BF29" s="134"/>
      <c r="BG29" s="134"/>
      <c r="BH29" s="136"/>
      <c r="BI29" s="127"/>
      <c r="BJ29" s="128"/>
      <c r="BK29" s="129"/>
      <c r="BL29" s="127"/>
      <c r="BM29" s="130"/>
      <c r="BN29" s="129"/>
      <c r="BO29" s="129"/>
      <c r="BP29" s="131"/>
      <c r="BQ29" s="68"/>
    </row>
    <row r="30" spans="1:69" hidden="1" x14ac:dyDescent="0.35">
      <c r="A30" s="13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4"/>
      <c r="BC30" s="134"/>
      <c r="BD30" s="134"/>
      <c r="BE30" s="135"/>
      <c r="BF30" s="134"/>
      <c r="BG30" s="134"/>
      <c r="BH30" s="136"/>
      <c r="BI30" s="127"/>
      <c r="BJ30" s="128"/>
      <c r="BK30" s="129"/>
      <c r="BL30" s="127"/>
      <c r="BM30" s="130"/>
      <c r="BN30" s="129"/>
      <c r="BO30" s="129"/>
      <c r="BP30" s="131"/>
      <c r="BQ30" s="68"/>
    </row>
    <row r="31" spans="1:69" hidden="1" x14ac:dyDescent="0.35">
      <c r="A31" s="13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4"/>
      <c r="BC31" s="134"/>
      <c r="BD31" s="134"/>
      <c r="BE31" s="135"/>
      <c r="BF31" s="134"/>
      <c r="BG31" s="134"/>
      <c r="BH31" s="13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4"/>
      <c r="BC32" s="134"/>
      <c r="BD32" s="134"/>
      <c r="BE32" s="135"/>
      <c r="BF32" s="134"/>
      <c r="BG32" s="134"/>
      <c r="BH32" s="136"/>
      <c r="BI32" s="127"/>
      <c r="BJ32" s="128"/>
      <c r="BK32" s="129"/>
      <c r="BL32" s="127"/>
      <c r="BM32" s="130"/>
      <c r="BN32" s="129"/>
      <c r="BO32" s="129"/>
      <c r="BP32" s="131"/>
      <c r="BQ32" s="68"/>
    </row>
    <row r="33" spans="1:69" hidden="1" x14ac:dyDescent="0.35">
      <c r="A33" s="134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6"/>
      <c r="BI34" s="127"/>
      <c r="BJ34" s="128"/>
      <c r="BK34" s="129"/>
      <c r="BL34" s="127"/>
      <c r="BM34" s="130"/>
      <c r="BN34" s="129"/>
      <c r="BO34" s="129"/>
      <c r="BP34" s="131"/>
      <c r="BQ34" s="68"/>
    </row>
    <row r="35" spans="1:69" hidden="1" x14ac:dyDescent="0.35">
      <c r="A35" s="134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6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1"/>
      <c r="BQ36" s="119"/>
    </row>
    <row r="37" spans="1:69" hidden="1" x14ac:dyDescent="0.35">
      <c r="A37" s="134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1"/>
      <c r="BQ37" s="119"/>
    </row>
    <row r="38" spans="1:69" hidden="1" x14ac:dyDescent="0.35">
      <c r="A38" s="134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1"/>
      <c r="BQ38" s="119"/>
    </row>
    <row r="39" spans="1:69" hidden="1" x14ac:dyDescent="0.35">
      <c r="A39" s="134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1"/>
      <c r="BQ39" s="119"/>
    </row>
    <row r="40" spans="1:69" hidden="1" x14ac:dyDescent="0.35">
      <c r="A40" s="134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1"/>
      <c r="BQ40" s="119"/>
    </row>
    <row r="41" spans="1:69" hidden="1" x14ac:dyDescent="0.35">
      <c r="A41" s="134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1"/>
      <c r="BQ41" s="119"/>
    </row>
    <row r="42" spans="1:69" hidden="1" x14ac:dyDescent="0.35">
      <c r="A42" s="134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1"/>
      <c r="BQ42" s="119"/>
    </row>
    <row r="43" spans="1:69" hidden="1" x14ac:dyDescent="0.35">
      <c r="A43" s="134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1"/>
      <c r="BQ43" s="119"/>
    </row>
    <row r="44" spans="1:69" hidden="1" x14ac:dyDescent="0.35">
      <c r="A44" s="134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1"/>
      <c r="BQ44" s="119"/>
    </row>
    <row r="45" spans="1:69" hidden="1" x14ac:dyDescent="0.35">
      <c r="A45" s="134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1"/>
      <c r="BQ45" s="119"/>
    </row>
    <row r="46" spans="1:69" hidden="1" x14ac:dyDescent="0.35">
      <c r="A46" s="134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1"/>
      <c r="BQ46" s="119"/>
    </row>
    <row r="47" spans="1:69" hidden="1" x14ac:dyDescent="0.35">
      <c r="A47" s="134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1"/>
      <c r="BQ47" s="119"/>
    </row>
    <row r="48" spans="1:69" hidden="1" x14ac:dyDescent="0.35">
      <c r="A48" s="134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1"/>
      <c r="BQ48" s="119"/>
    </row>
    <row r="49" spans="1:69" hidden="1" x14ac:dyDescent="0.35">
      <c r="A49" s="134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1"/>
      <c r="BQ49" s="119"/>
    </row>
    <row r="50" spans="1:69" hidden="1" x14ac:dyDescent="0.35">
      <c r="A50" s="134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1"/>
      <c r="BQ50" s="119"/>
    </row>
    <row r="51" spans="1:69" hidden="1" x14ac:dyDescent="0.35">
      <c r="A51" s="134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1"/>
      <c r="BQ51" s="119"/>
    </row>
    <row r="52" spans="1:69" hidden="1" x14ac:dyDescent="0.35">
      <c r="A52" s="134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1"/>
      <c r="BQ52" s="119"/>
    </row>
    <row r="53" spans="1:69" hidden="1" x14ac:dyDescent="0.35">
      <c r="A53" s="134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1"/>
      <c r="BQ53" s="119"/>
    </row>
    <row r="54" spans="1:69" hidden="1" x14ac:dyDescent="0.35">
      <c r="A54" s="134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1"/>
      <c r="BQ54" s="119"/>
    </row>
    <row r="55" spans="1:69" hidden="1" x14ac:dyDescent="0.35">
      <c r="A55" s="134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1"/>
      <c r="BQ55" s="119"/>
    </row>
    <row r="56" spans="1:69" hidden="1" x14ac:dyDescent="0.35">
      <c r="A56" s="134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1"/>
      <c r="BQ56" s="119"/>
    </row>
    <row r="57" spans="1:69" hidden="1" x14ac:dyDescent="0.35">
      <c r="A57" s="134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1"/>
      <c r="BQ57" s="119"/>
    </row>
    <row r="58" spans="1:69" hidden="1" x14ac:dyDescent="0.35">
      <c r="A58" s="134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1"/>
      <c r="BQ58" s="119"/>
    </row>
    <row r="59" spans="1:69" hidden="1" x14ac:dyDescent="0.35">
      <c r="A59" s="134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1"/>
      <c r="BQ59" s="119"/>
    </row>
    <row r="60" spans="1:69" hidden="1" x14ac:dyDescent="0.35">
      <c r="A60" s="134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1"/>
      <c r="BQ60" s="119"/>
    </row>
    <row r="61" spans="1:69" hidden="1" x14ac:dyDescent="0.35">
      <c r="A61" s="134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1"/>
      <c r="BQ61" s="119"/>
    </row>
    <row r="62" spans="1:69" hidden="1" x14ac:dyDescent="0.35">
      <c r="A62" s="134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1"/>
      <c r="BQ62" s="119"/>
    </row>
    <row r="63" spans="1:69" hidden="1" x14ac:dyDescent="0.35">
      <c r="A63" s="134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1"/>
      <c r="BQ63" s="119"/>
    </row>
    <row r="64" spans="1:69" hidden="1" x14ac:dyDescent="0.35">
      <c r="A64" s="134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1"/>
      <c r="BQ64" s="119"/>
    </row>
    <row r="65" spans="1:69" hidden="1" x14ac:dyDescent="0.35">
      <c r="A65" s="134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1"/>
      <c r="BQ65" s="119"/>
    </row>
    <row r="66" spans="1:69" hidden="1" x14ac:dyDescent="0.35">
      <c r="A66" s="134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1"/>
      <c r="BQ66" s="119"/>
    </row>
    <row r="67" spans="1:69" hidden="1" x14ac:dyDescent="0.35">
      <c r="A67" s="134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1"/>
      <c r="BQ67" s="119"/>
    </row>
    <row r="68" spans="1:69" hidden="1" x14ac:dyDescent="0.35">
      <c r="A68" s="134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1"/>
      <c r="BQ68" s="119"/>
    </row>
    <row r="69" spans="1:69" hidden="1" x14ac:dyDescent="0.35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1"/>
      <c r="BQ69" s="119"/>
    </row>
    <row r="70" spans="1:69" hidden="1" x14ac:dyDescent="0.35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1"/>
      <c r="BQ70" s="119"/>
    </row>
    <row r="71" spans="1:69" hidden="1" x14ac:dyDescent="0.35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1"/>
      <c r="BQ71" s="119"/>
    </row>
    <row r="72" spans="1:69" hidden="1" x14ac:dyDescent="0.35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1"/>
      <c r="BQ72" s="119"/>
    </row>
    <row r="73" spans="1:69" hidden="1" x14ac:dyDescent="0.35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1"/>
      <c r="BQ73" s="119"/>
    </row>
    <row r="74" spans="1:69" hidden="1" x14ac:dyDescent="0.35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1"/>
      <c r="BQ74" s="119"/>
    </row>
    <row r="75" spans="1:69" hidden="1" x14ac:dyDescent="0.35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1"/>
      <c r="BQ75" s="119"/>
    </row>
    <row r="76" spans="1:69" hidden="1" x14ac:dyDescent="0.35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1"/>
      <c r="BQ76" s="119"/>
    </row>
    <row r="77" spans="1:69" hidden="1" x14ac:dyDescent="0.35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1"/>
      <c r="BQ77" s="119"/>
    </row>
    <row r="78" spans="1:69" hidden="1" x14ac:dyDescent="0.35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1"/>
      <c r="BQ78" s="119"/>
    </row>
    <row r="79" spans="1:69" hidden="1" x14ac:dyDescent="0.35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1"/>
      <c r="BQ79" s="119"/>
    </row>
    <row r="80" spans="1:69" hidden="1" x14ac:dyDescent="0.35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1"/>
      <c r="BQ80" s="119"/>
    </row>
    <row r="81" spans="1:69" hidden="1" x14ac:dyDescent="0.35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1"/>
      <c r="BQ81" s="119"/>
    </row>
    <row r="82" spans="1:69" hidden="1" x14ac:dyDescent="0.35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1"/>
      <c r="BQ82" s="119"/>
    </row>
    <row r="83" spans="1:69" hidden="1" x14ac:dyDescent="0.35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1"/>
      <c r="BQ83" s="119"/>
    </row>
    <row r="84" spans="1:69" hidden="1" x14ac:dyDescent="0.35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1"/>
      <c r="BQ84" s="119"/>
    </row>
    <row r="85" spans="1:69" hidden="1" x14ac:dyDescent="0.35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1"/>
      <c r="BQ85" s="119"/>
    </row>
    <row r="86" spans="1:69" hidden="1" x14ac:dyDescent="0.35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1"/>
      <c r="BQ86" s="119"/>
    </row>
    <row r="87" spans="1:69" hidden="1" x14ac:dyDescent="0.35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1"/>
      <c r="BQ87" s="119"/>
    </row>
    <row r="88" spans="1:69" hidden="1" x14ac:dyDescent="0.35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1"/>
      <c r="BQ88" s="119"/>
    </row>
    <row r="89" spans="1:69" hidden="1" x14ac:dyDescent="0.35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1"/>
      <c r="BQ89" s="119"/>
    </row>
    <row r="90" spans="1:69" hidden="1" x14ac:dyDescent="0.35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1"/>
      <c r="BQ90" s="119"/>
    </row>
    <row r="91" spans="1:69" hidden="1" x14ac:dyDescent="0.35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1"/>
      <c r="BQ91" s="119"/>
    </row>
    <row r="92" spans="1:69" hidden="1" x14ac:dyDescent="0.35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1"/>
      <c r="BQ92" s="119"/>
    </row>
    <row r="93" spans="1:69" hidden="1" x14ac:dyDescent="0.35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1"/>
      <c r="BQ93" s="119"/>
    </row>
    <row r="94" spans="1:69" hidden="1" x14ac:dyDescent="0.35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1"/>
      <c r="BQ94" s="119"/>
    </row>
    <row r="95" spans="1:69" hidden="1" x14ac:dyDescent="0.35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1"/>
      <c r="BQ95" s="119"/>
    </row>
    <row r="96" spans="1:69" hidden="1" x14ac:dyDescent="0.35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1"/>
      <c r="BQ96" s="119"/>
    </row>
    <row r="97" spans="1:69" hidden="1" x14ac:dyDescent="0.35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1"/>
      <c r="BQ97" s="119"/>
    </row>
    <row r="98" spans="1:69" hidden="1" x14ac:dyDescent="0.35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1"/>
      <c r="BQ98" s="119"/>
    </row>
    <row r="99" spans="1:69" hidden="1" x14ac:dyDescent="0.35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1"/>
      <c r="BQ99" s="119"/>
    </row>
    <row r="100" spans="1:69" hidden="1" x14ac:dyDescent="0.35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1"/>
      <c r="BQ100" s="119"/>
    </row>
    <row r="101" spans="1:69" hidden="1" x14ac:dyDescent="0.35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1"/>
      <c r="BQ101" s="119"/>
    </row>
    <row r="102" spans="1:69" hidden="1" x14ac:dyDescent="0.35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1"/>
      <c r="BQ102" s="119"/>
    </row>
    <row r="103" spans="1:69" hidden="1" x14ac:dyDescent="0.35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1"/>
      <c r="BQ103" s="119"/>
    </row>
    <row r="104" spans="1:69" hidden="1" x14ac:dyDescent="0.35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1"/>
      <c r="BQ104" s="119"/>
    </row>
    <row r="105" spans="1:69" hidden="1" x14ac:dyDescent="0.35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1"/>
      <c r="BQ105" s="119"/>
    </row>
    <row r="106" spans="1:69" hidden="1" x14ac:dyDescent="0.35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1"/>
      <c r="BQ106" s="119"/>
    </row>
    <row r="107" spans="1:69" hidden="1" x14ac:dyDescent="0.35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1"/>
      <c r="BQ107" s="119"/>
    </row>
    <row r="108" spans="1:69" hidden="1" x14ac:dyDescent="0.35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1"/>
      <c r="BQ108" s="119"/>
    </row>
    <row r="109" spans="1:69" hidden="1" x14ac:dyDescent="0.35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1"/>
      <c r="BQ109" s="119"/>
    </row>
    <row r="110" spans="1:69" hidden="1" x14ac:dyDescent="0.35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1"/>
      <c r="BQ110" s="119"/>
    </row>
    <row r="111" spans="1:69" hidden="1" x14ac:dyDescent="0.35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1"/>
      <c r="BQ111" s="119"/>
    </row>
    <row r="112" spans="1:69" hidden="1" x14ac:dyDescent="0.35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1"/>
      <c r="BQ112" s="119"/>
    </row>
    <row r="113" spans="1:69" hidden="1" x14ac:dyDescent="0.35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1"/>
      <c r="BQ113" s="119"/>
    </row>
    <row r="114" spans="1:69" hidden="1" x14ac:dyDescent="0.35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1"/>
      <c r="BQ114" s="119"/>
    </row>
    <row r="115" spans="1:69" hidden="1" x14ac:dyDescent="0.35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1"/>
      <c r="BQ115" s="119"/>
    </row>
    <row r="116" spans="1:69" hidden="1" x14ac:dyDescent="0.35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1"/>
      <c r="BQ116" s="119"/>
    </row>
    <row r="117" spans="1:69" hidden="1" x14ac:dyDescent="0.35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1"/>
      <c r="BQ117" s="119"/>
    </row>
    <row r="118" spans="1:69" hidden="1" x14ac:dyDescent="0.35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1"/>
      <c r="BQ118" s="119"/>
    </row>
    <row r="119" spans="1:69" hidden="1" x14ac:dyDescent="0.35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1"/>
      <c r="BQ119" s="119"/>
    </row>
    <row r="120" spans="1:69" hidden="1" x14ac:dyDescent="0.35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1"/>
      <c r="BQ120" s="119"/>
    </row>
    <row r="121" spans="1:69" hidden="1" x14ac:dyDescent="0.35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1"/>
      <c r="BQ121" s="119"/>
    </row>
    <row r="122" spans="1:69" hidden="1" x14ac:dyDescent="0.35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1"/>
      <c r="BQ122" s="119"/>
    </row>
    <row r="123" spans="1:69" hidden="1" x14ac:dyDescent="0.35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1"/>
      <c r="BQ123" s="119"/>
    </row>
    <row r="124" spans="1:69" hidden="1" x14ac:dyDescent="0.35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1"/>
      <c r="BQ124" s="119"/>
    </row>
    <row r="125" spans="1:69" hidden="1" x14ac:dyDescent="0.35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1"/>
      <c r="BQ125" s="119"/>
    </row>
    <row r="126" spans="1:69" hidden="1" x14ac:dyDescent="0.35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1"/>
      <c r="BQ126" s="119"/>
    </row>
    <row r="127" spans="1:69" hidden="1" x14ac:dyDescent="0.35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1"/>
      <c r="BQ127" s="119"/>
    </row>
    <row r="128" spans="1:69" hidden="1" x14ac:dyDescent="0.35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1"/>
      <c r="BQ128" s="119"/>
    </row>
    <row r="129" spans="1:69" hidden="1" x14ac:dyDescent="0.35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1"/>
      <c r="BQ129" s="119"/>
    </row>
    <row r="130" spans="1:69" hidden="1" x14ac:dyDescent="0.35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1"/>
      <c r="BQ130" s="119"/>
    </row>
    <row r="131" spans="1:69" hidden="1" x14ac:dyDescent="0.35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1"/>
      <c r="BQ131" s="119"/>
    </row>
    <row r="132" spans="1:69" hidden="1" x14ac:dyDescent="0.35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1"/>
      <c r="BQ132" s="119"/>
    </row>
    <row r="133" spans="1:69" hidden="1" x14ac:dyDescent="0.35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1"/>
      <c r="BQ133" s="119"/>
    </row>
    <row r="134" spans="1:69" hidden="1" x14ac:dyDescent="0.35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1"/>
      <c r="BQ134" s="119"/>
    </row>
    <row r="135" spans="1:69" hidden="1" x14ac:dyDescent="0.35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1"/>
      <c r="BQ135" s="119"/>
    </row>
    <row r="136" spans="1:69" hidden="1" x14ac:dyDescent="0.35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1"/>
      <c r="BQ136" s="119"/>
    </row>
    <row r="137" spans="1:69" hidden="1" x14ac:dyDescent="0.35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1"/>
      <c r="BQ137" s="119"/>
    </row>
    <row r="138" spans="1:69" hidden="1" x14ac:dyDescent="0.35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1"/>
      <c r="BQ138" s="119"/>
    </row>
    <row r="139" spans="1:69" hidden="1" x14ac:dyDescent="0.35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1"/>
      <c r="BQ139" s="119"/>
    </row>
    <row r="140" spans="1:69" hidden="1" x14ac:dyDescent="0.35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1"/>
      <c r="BQ140" s="119"/>
    </row>
    <row r="141" spans="1:69" hidden="1" x14ac:dyDescent="0.35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1"/>
      <c r="BQ141" s="119"/>
    </row>
    <row r="142" spans="1:69" hidden="1" x14ac:dyDescent="0.35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1"/>
      <c r="BQ142" s="119"/>
    </row>
    <row r="143" spans="1:69" hidden="1" x14ac:dyDescent="0.35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1"/>
      <c r="BQ143" s="119"/>
    </row>
    <row r="144" spans="1:69" hidden="1" x14ac:dyDescent="0.35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1"/>
      <c r="BQ144" s="119"/>
    </row>
    <row r="145" spans="1:69" hidden="1" x14ac:dyDescent="0.35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1"/>
      <c r="BQ145" s="119"/>
    </row>
    <row r="146" spans="1:69" hidden="1" x14ac:dyDescent="0.35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1"/>
      <c r="BQ146" s="119"/>
    </row>
    <row r="147" spans="1:69" hidden="1" x14ac:dyDescent="0.35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1"/>
      <c r="BQ147" s="119"/>
    </row>
    <row r="148" spans="1:69" hidden="1" x14ac:dyDescent="0.35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1"/>
      <c r="BQ148" s="119"/>
    </row>
    <row r="149" spans="1:69" hidden="1" x14ac:dyDescent="0.35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1"/>
      <c r="BQ149" s="119"/>
    </row>
    <row r="150" spans="1:69" hidden="1" x14ac:dyDescent="0.35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1"/>
      <c r="BQ150" s="119"/>
    </row>
    <row r="151" spans="1:69" hidden="1" x14ac:dyDescent="0.35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1"/>
      <c r="BQ151" s="119"/>
    </row>
    <row r="152" spans="1:69" hidden="1" x14ac:dyDescent="0.35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1"/>
      <c r="BQ152" s="119"/>
    </row>
    <row r="153" spans="1:69" hidden="1" x14ac:dyDescent="0.35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1"/>
      <c r="BQ153" s="119"/>
    </row>
    <row r="154" spans="1:69" hidden="1" x14ac:dyDescent="0.35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1"/>
      <c r="BQ154" s="119"/>
    </row>
    <row r="155" spans="1:69" ht="34.25" hidden="1" customHeight="1" x14ac:dyDescent="0.35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1"/>
      <c r="BQ155" s="119"/>
    </row>
    <row r="156" spans="1:69" ht="34.25" hidden="1" customHeight="1" x14ac:dyDescent="0.35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1"/>
      <c r="BQ156" s="119"/>
    </row>
    <row r="157" spans="1:69" hidden="1" x14ac:dyDescent="0.35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1"/>
      <c r="BQ157" s="119"/>
    </row>
    <row r="158" spans="1:69" hidden="1" x14ac:dyDescent="0.35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1"/>
      <c r="BQ158" s="119"/>
    </row>
    <row r="159" spans="1:69" hidden="1" x14ac:dyDescent="0.35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1"/>
      <c r="BQ159" s="119"/>
    </row>
    <row r="160" spans="1:69" hidden="1" x14ac:dyDescent="0.35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1"/>
      <c r="BQ160" s="119"/>
    </row>
    <row r="161" spans="1:69" hidden="1" x14ac:dyDescent="0.35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1"/>
      <c r="BQ161" s="119"/>
    </row>
    <row r="162" spans="1:69" hidden="1" x14ac:dyDescent="0.35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1"/>
      <c r="BQ162" s="119"/>
    </row>
    <row r="163" spans="1:69" hidden="1" x14ac:dyDescent="0.35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1"/>
      <c r="BQ163" s="119"/>
    </row>
    <row r="164" spans="1:69" hidden="1" x14ac:dyDescent="0.35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1"/>
      <c r="BQ164" s="119"/>
    </row>
    <row r="165" spans="1:69" hidden="1" x14ac:dyDescent="0.35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1"/>
      <c r="BQ165" s="119"/>
    </row>
    <row r="166" spans="1:69" hidden="1" x14ac:dyDescent="0.35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1"/>
      <c r="BQ166" s="119"/>
    </row>
    <row r="167" spans="1:69" hidden="1" x14ac:dyDescent="0.35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1"/>
      <c r="BQ171" s="119"/>
    </row>
    <row r="172" spans="1:69" hidden="1" x14ac:dyDescent="0.35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1"/>
      <c r="BQ172" s="119"/>
    </row>
    <row r="173" spans="1:69" hidden="1" x14ac:dyDescent="0.35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1"/>
      <c r="BQ175" s="119"/>
    </row>
    <row r="176" spans="1:69" hidden="1" x14ac:dyDescent="0.35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1"/>
      <c r="BQ179" s="119"/>
    </row>
    <row r="180" spans="1:69" hidden="1" x14ac:dyDescent="0.35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1"/>
      <c r="BQ180" s="119"/>
    </row>
    <row r="181" spans="1:69" hidden="1" x14ac:dyDescent="0.35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1"/>
      <c r="BQ181" s="119"/>
    </row>
    <row r="182" spans="1:69" hidden="1" x14ac:dyDescent="0.35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1"/>
      <c r="BQ182" s="119"/>
    </row>
    <row r="183" spans="1:69" hidden="1" x14ac:dyDescent="0.35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1"/>
      <c r="BQ183" s="119"/>
    </row>
    <row r="184" spans="1:69" hidden="1" x14ac:dyDescent="0.35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1"/>
      <c r="BQ184" s="119"/>
    </row>
    <row r="185" spans="1:69" hidden="1" x14ac:dyDescent="0.35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1"/>
      <c r="BQ187" s="119"/>
    </row>
    <row r="188" spans="1:69" hidden="1" x14ac:dyDescent="0.35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1"/>
      <c r="BQ188" s="119"/>
    </row>
    <row r="189" spans="1:69" hidden="1" x14ac:dyDescent="0.35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1"/>
      <c r="BQ202" s="119"/>
    </row>
    <row r="203" spans="1:69" hidden="1" x14ac:dyDescent="0.35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1"/>
      <c r="BQ203" s="119"/>
    </row>
    <row r="204" spans="1:69" ht="22.75" hidden="1" customHeight="1" x14ac:dyDescent="0.35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1"/>
      <c r="BQ204" s="119"/>
    </row>
    <row r="205" spans="1:69" hidden="1" x14ac:dyDescent="0.35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1"/>
      <c r="BQ205" s="119"/>
    </row>
    <row r="206" spans="1:69" hidden="1" x14ac:dyDescent="0.35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1"/>
      <c r="BQ209" s="119"/>
    </row>
    <row r="210" spans="1:69" hidden="1" x14ac:dyDescent="0.35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1"/>
      <c r="BQ215" s="119"/>
    </row>
    <row r="216" spans="1:69" hidden="1" x14ac:dyDescent="0.35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1"/>
      <c r="BQ216" s="119"/>
    </row>
    <row r="217" spans="1:69" hidden="1" x14ac:dyDescent="0.35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1"/>
      <c r="BQ220" s="119" t="s">
        <v>228</v>
      </c>
    </row>
    <row r="221" spans="1:69" hidden="1" x14ac:dyDescent="0.35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1"/>
      <c r="BQ221" s="119" t="s">
        <v>228</v>
      </c>
    </row>
    <row r="222" spans="1:69" hidden="1" x14ac:dyDescent="0.35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1"/>
      <c r="BQ223" s="119" t="s">
        <v>230</v>
      </c>
    </row>
    <row r="224" spans="1:69" hidden="1" x14ac:dyDescent="0.35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1"/>
      <c r="BQ224" s="119" t="s">
        <v>230</v>
      </c>
    </row>
    <row r="225" spans="1:69" hidden="1" x14ac:dyDescent="0.35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1"/>
      <c r="BQ225" s="119" t="s">
        <v>230</v>
      </c>
    </row>
    <row r="226" spans="1:69" hidden="1" x14ac:dyDescent="0.35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1"/>
      <c r="BQ226" s="119" t="s">
        <v>230</v>
      </c>
    </row>
    <row r="227" spans="1:69" hidden="1" x14ac:dyDescent="0.35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1"/>
      <c r="BQ227" s="119" t="s">
        <v>230</v>
      </c>
    </row>
    <row r="228" spans="1:69" hidden="1" x14ac:dyDescent="0.35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1"/>
      <c r="BQ228" s="119" t="s">
        <v>230</v>
      </c>
    </row>
    <row r="229" spans="1:69" hidden="1" x14ac:dyDescent="0.35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1"/>
      <c r="BQ229" s="119" t="s">
        <v>229</v>
      </c>
    </row>
    <row r="230" spans="1:69" hidden="1" x14ac:dyDescent="0.35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1"/>
      <c r="BQ230" s="119" t="s">
        <v>229</v>
      </c>
    </row>
    <row r="231" spans="1:69" hidden="1" x14ac:dyDescent="0.35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1"/>
      <c r="BQ231" s="119" t="s">
        <v>228</v>
      </c>
    </row>
    <row r="232" spans="1:69" hidden="1" x14ac:dyDescent="0.35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1"/>
      <c r="BQ232" s="121"/>
    </row>
    <row r="233" spans="1:69" hidden="1" x14ac:dyDescent="0.35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idden="1" x14ac:dyDescent="0.35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idden="1" x14ac:dyDescent="0.35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idden="1" x14ac:dyDescent="0.35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idden="1" x14ac:dyDescent="0.35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idden="1" x14ac:dyDescent="0.35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idden="1" x14ac:dyDescent="0.35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idden="1" x14ac:dyDescent="0.35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idden="1" x14ac:dyDescent="0.35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idden="1" x14ac:dyDescent="0.35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idden="1" x14ac:dyDescent="0.35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idden="1" x14ac:dyDescent="0.35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idden="1" x14ac:dyDescent="0.35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idden="1" x14ac:dyDescent="0.35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idden="1" x14ac:dyDescent="0.35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idden="1" x14ac:dyDescent="0.35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idden="1" x14ac:dyDescent="0.35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idden="1" x14ac:dyDescent="0.35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idden="1" x14ac:dyDescent="0.35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idden="1" x14ac:dyDescent="0.35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idden="1" x14ac:dyDescent="0.35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idden="1" x14ac:dyDescent="0.35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idden="1" x14ac:dyDescent="0.35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idden="1" x14ac:dyDescent="0.35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idden="1" x14ac:dyDescent="0.35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idden="1" x14ac:dyDescent="0.35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34.25" hidden="1" customHeight="1" x14ac:dyDescent="0.35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34.25" hidden="1" customHeight="1" x14ac:dyDescent="0.35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idden="1" x14ac:dyDescent="0.35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idden="1" x14ac:dyDescent="0.35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t="34.25" hidden="1" customHeight="1" x14ac:dyDescent="0.35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t="34.25" hidden="1" customHeight="1" x14ac:dyDescent="0.35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t="34.25" hidden="1" customHeight="1" x14ac:dyDescent="0.35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t="34.25" hidden="1" customHeight="1" x14ac:dyDescent="0.35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t="34.25" hidden="1" customHeight="1" x14ac:dyDescent="0.35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t="34.25" hidden="1" customHeight="1" x14ac:dyDescent="0.35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idden="1" x14ac:dyDescent="0.35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t="22.75" hidden="1" customHeight="1" x14ac:dyDescent="0.35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t="34.25" hidden="1" customHeight="1" x14ac:dyDescent="0.35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idden="1" x14ac:dyDescent="0.35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idden="1" x14ac:dyDescent="0.35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idden="1" x14ac:dyDescent="0.35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idden="1" x14ac:dyDescent="0.35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idden="1" x14ac:dyDescent="0.35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idden="1" x14ac:dyDescent="0.35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idden="1" x14ac:dyDescent="0.35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idden="1" x14ac:dyDescent="0.35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t="34.25" hidden="1" customHeight="1" x14ac:dyDescent="0.35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idden="1" x14ac:dyDescent="0.35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34.25" hidden="1" customHeight="1" x14ac:dyDescent="0.35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idden="1" x14ac:dyDescent="0.35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idden="1" x14ac:dyDescent="0.35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idden="1" x14ac:dyDescent="0.35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34.25" hidden="1" customHeight="1" x14ac:dyDescent="0.35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idden="1" x14ac:dyDescent="0.35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idden="1" x14ac:dyDescent="0.35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idden="1" x14ac:dyDescent="0.35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34.25" hidden="1" customHeight="1" x14ac:dyDescent="0.35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idden="1" x14ac:dyDescent="0.35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idden="1" x14ac:dyDescent="0.35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idden="1" x14ac:dyDescent="0.35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idden="1" x14ac:dyDescent="0.35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idden="1" x14ac:dyDescent="0.35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t="22.75" hidden="1" customHeight="1" x14ac:dyDescent="0.35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t="22.75" hidden="1" customHeight="1" x14ac:dyDescent="0.35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t="22.75" hidden="1" customHeight="1" x14ac:dyDescent="0.35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t="22.75" hidden="1" customHeight="1" x14ac:dyDescent="0.35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t="22.75" hidden="1" customHeight="1" x14ac:dyDescent="0.35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t="22.75" hidden="1" customHeight="1" x14ac:dyDescent="0.35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t="22.75" hidden="1" customHeight="1" x14ac:dyDescent="0.35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t="22.75" hidden="1" customHeight="1" x14ac:dyDescent="0.35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t="22.75" hidden="1" customHeight="1" x14ac:dyDescent="0.35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t="22.75" hidden="1" customHeight="1" x14ac:dyDescent="0.35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t="22.75" hidden="1" customHeight="1" x14ac:dyDescent="0.35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t="22.75" hidden="1" customHeight="1" x14ac:dyDescent="0.35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t="22.75" hidden="1" customHeight="1" x14ac:dyDescent="0.35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t="22.75" hidden="1" customHeight="1" x14ac:dyDescent="0.35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t="22.75" hidden="1" customHeight="1" x14ac:dyDescent="0.35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t="22.75" hidden="1" customHeight="1" x14ac:dyDescent="0.35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t="22.75" hidden="1" customHeight="1" x14ac:dyDescent="0.35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t="22.75" hidden="1" customHeight="1" x14ac:dyDescent="0.35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t="22.75" hidden="1" customHeight="1" x14ac:dyDescent="0.35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t="22.75" hidden="1" customHeight="1" x14ac:dyDescent="0.35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t="22.75" hidden="1" customHeight="1" x14ac:dyDescent="0.35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t="22.75" hidden="1" customHeight="1" x14ac:dyDescent="0.35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t="22.75" hidden="1" customHeight="1" x14ac:dyDescent="0.35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t="22.75" hidden="1" customHeight="1" x14ac:dyDescent="0.35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t="22.75" hidden="1" customHeight="1" x14ac:dyDescent="0.35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idden="1" x14ac:dyDescent="0.35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idden="1" x14ac:dyDescent="0.35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idden="1" x14ac:dyDescent="0.35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idden="1" x14ac:dyDescent="0.35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idden="1" x14ac:dyDescent="0.35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idden="1" x14ac:dyDescent="0.35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idden="1" x14ac:dyDescent="0.35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idden="1" x14ac:dyDescent="0.35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t="22.75" hidden="1" customHeight="1" x14ac:dyDescent="0.35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t="22.75" hidden="1" customHeight="1" x14ac:dyDescent="0.35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idden="1" x14ac:dyDescent="0.35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idden="1" x14ac:dyDescent="0.35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t="22.75" hidden="1" customHeight="1" x14ac:dyDescent="0.35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t="22.75" hidden="1" customHeight="1" x14ac:dyDescent="0.35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t="22.75" hidden="1" customHeight="1" x14ac:dyDescent="0.35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t="22.75" hidden="1" customHeight="1" x14ac:dyDescent="0.35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t="22.75" hidden="1" customHeight="1" x14ac:dyDescent="0.35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t="22.75" hidden="1" customHeight="1" x14ac:dyDescent="0.35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t="22.75" hidden="1" customHeight="1" x14ac:dyDescent="0.35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idden="1" x14ac:dyDescent="0.35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t="22.75" hidden="1" customHeight="1" x14ac:dyDescent="0.35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t="22.75" hidden="1" customHeight="1" x14ac:dyDescent="0.35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t="22.75" hidden="1" customHeight="1" x14ac:dyDescent="0.35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t="22.75" hidden="1" customHeight="1" x14ac:dyDescent="0.35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t="22.75" hidden="1" customHeight="1" x14ac:dyDescent="0.35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t="22.75" hidden="1" customHeight="1" x14ac:dyDescent="0.35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t="22.75" hidden="1" customHeight="1" x14ac:dyDescent="0.35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t="22.75" hidden="1" customHeight="1" x14ac:dyDescent="0.35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idden="1" x14ac:dyDescent="0.35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idden="1" x14ac:dyDescent="0.35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idden="1" x14ac:dyDescent="0.35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idden="1" x14ac:dyDescent="0.35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idden="1" x14ac:dyDescent="0.35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idden="1" x14ac:dyDescent="0.35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idden="1" x14ac:dyDescent="0.35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t="22.75" hidden="1" customHeight="1" x14ac:dyDescent="0.35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t="22.75" hidden="1" customHeight="1" x14ac:dyDescent="0.35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22.75" hidden="1" customHeight="1" x14ac:dyDescent="0.35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t="22.75" hidden="1" customHeight="1" x14ac:dyDescent="0.35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t="22.75" hidden="1" customHeight="1" x14ac:dyDescent="0.35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22.75" hidden="1" customHeight="1" x14ac:dyDescent="0.35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22.75" hidden="1" customHeight="1" x14ac:dyDescent="0.35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t="22.75" hidden="1" customHeight="1" x14ac:dyDescent="0.35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t="22.75" hidden="1" customHeight="1" x14ac:dyDescent="0.35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t="22.75" hidden="1" customHeight="1" x14ac:dyDescent="0.35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t="22.75" hidden="1" customHeight="1" x14ac:dyDescent="0.35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t="22.75" hidden="1" customHeight="1" x14ac:dyDescent="0.35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t="22.75" hidden="1" customHeight="1" x14ac:dyDescent="0.35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t="22.75" hidden="1" customHeight="1" x14ac:dyDescent="0.35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idden="1" x14ac:dyDescent="0.35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t="22.75" hidden="1" customHeight="1" x14ac:dyDescent="0.35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t="22.75" hidden="1" customHeight="1" x14ac:dyDescent="0.35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t="22.75" hidden="1" customHeight="1" x14ac:dyDescent="0.35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t="22.75" hidden="1" customHeight="1" x14ac:dyDescent="0.35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t="22.75" hidden="1" customHeight="1" x14ac:dyDescent="0.35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t="22.75" hidden="1" customHeight="1" x14ac:dyDescent="0.35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t="22.75" hidden="1" customHeight="1" x14ac:dyDescent="0.35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t="22.75" hidden="1" customHeight="1" x14ac:dyDescent="0.35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t="22.75" hidden="1" customHeight="1" x14ac:dyDescent="0.35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t="22.75" hidden="1" customHeight="1" x14ac:dyDescent="0.35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idden="1" x14ac:dyDescent="0.35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t="22.75" hidden="1" customHeight="1" x14ac:dyDescent="0.35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t="22.75" hidden="1" customHeight="1" x14ac:dyDescent="0.35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t="22.75" hidden="1" customHeight="1" x14ac:dyDescent="0.35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t="22.75" hidden="1" customHeight="1" x14ac:dyDescent="0.35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t="22.75" hidden="1" customHeight="1" x14ac:dyDescent="0.35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t="22.75" hidden="1" customHeight="1" x14ac:dyDescent="0.35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idden="1" x14ac:dyDescent="0.35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22.75" hidden="1" customHeight="1" x14ac:dyDescent="0.35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idden="1" x14ac:dyDescent="0.35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22.75" hidden="1" customHeight="1" x14ac:dyDescent="0.35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t="22.75" hidden="1" customHeight="1" x14ac:dyDescent="0.35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t="22.75" hidden="1" customHeight="1" x14ac:dyDescent="0.35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t="22.75" hidden="1" customHeight="1" x14ac:dyDescent="0.35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idden="1" x14ac:dyDescent="0.35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idden="1" x14ac:dyDescent="0.35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idden="1" x14ac:dyDescent="0.35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t="22.75" hidden="1" customHeight="1" x14ac:dyDescent="0.35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idden="1" x14ac:dyDescent="0.35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t="34.25" hidden="1" customHeight="1" x14ac:dyDescent="0.35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idden="1" x14ac:dyDescent="0.35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idden="1" x14ac:dyDescent="0.35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idden="1" x14ac:dyDescent="0.35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t="34.25" hidden="1" customHeight="1" x14ac:dyDescent="0.35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t="34.25" hidden="1" customHeight="1" x14ac:dyDescent="0.35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idden="1" x14ac:dyDescent="0.35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idden="1" x14ac:dyDescent="0.35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idden="1" x14ac:dyDescent="0.35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idden="1" x14ac:dyDescent="0.35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idden="1" x14ac:dyDescent="0.35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idden="1" x14ac:dyDescent="0.35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idden="1" x14ac:dyDescent="0.35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t="34.25" hidden="1" customHeight="1" x14ac:dyDescent="0.35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idden="1" x14ac:dyDescent="0.35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t="34.25" hidden="1" customHeight="1" x14ac:dyDescent="0.35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idden="1" x14ac:dyDescent="0.35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idden="1" x14ac:dyDescent="0.35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t="34.25" hidden="1" customHeight="1" x14ac:dyDescent="0.35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idden="1" x14ac:dyDescent="0.35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t="34.25" hidden="1" customHeight="1" x14ac:dyDescent="0.35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t="34.25" hidden="1" customHeight="1" x14ac:dyDescent="0.35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idden="1" x14ac:dyDescent="0.35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t="34.25" hidden="1" customHeight="1" x14ac:dyDescent="0.35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t="34.25" hidden="1" customHeight="1" x14ac:dyDescent="0.35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idden="1" x14ac:dyDescent="0.35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idden="1" x14ac:dyDescent="0.35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idden="1" x14ac:dyDescent="0.35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idden="1" x14ac:dyDescent="0.35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idden="1" x14ac:dyDescent="0.35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idden="1" x14ac:dyDescent="0.35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idden="1" x14ac:dyDescent="0.35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idden="1" x14ac:dyDescent="0.35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idden="1" x14ac:dyDescent="0.35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idden="1" x14ac:dyDescent="0.35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idden="1" x14ac:dyDescent="0.35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idden="1" x14ac:dyDescent="0.35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idden="1" x14ac:dyDescent="0.35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idden="1" x14ac:dyDescent="0.35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idden="1" x14ac:dyDescent="0.35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idden="1" x14ac:dyDescent="0.35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idden="1" x14ac:dyDescent="0.35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idden="1" x14ac:dyDescent="0.35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idden="1" x14ac:dyDescent="0.35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idden="1" x14ac:dyDescent="0.35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idden="1" x14ac:dyDescent="0.35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idden="1" x14ac:dyDescent="0.35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idden="1" x14ac:dyDescent="0.35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idden="1" x14ac:dyDescent="0.35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idden="1" x14ac:dyDescent="0.35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idden="1" x14ac:dyDescent="0.35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idden="1" x14ac:dyDescent="0.35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idden="1" x14ac:dyDescent="0.35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idden="1" x14ac:dyDescent="0.35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idden="1" x14ac:dyDescent="0.35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idden="1" x14ac:dyDescent="0.35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idden="1" x14ac:dyDescent="0.35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idden="1" x14ac:dyDescent="0.35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idden="1" x14ac:dyDescent="0.35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idden="1" x14ac:dyDescent="0.35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idden="1" x14ac:dyDescent="0.35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idden="1" x14ac:dyDescent="0.35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idden="1" x14ac:dyDescent="0.35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idden="1" x14ac:dyDescent="0.35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idden="1" x14ac:dyDescent="0.35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idden="1" x14ac:dyDescent="0.35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idden="1" x14ac:dyDescent="0.35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idden="1" x14ac:dyDescent="0.35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idden="1" x14ac:dyDescent="0.35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idden="1" x14ac:dyDescent="0.35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idden="1" x14ac:dyDescent="0.35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idden="1" x14ac:dyDescent="0.35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idden="1" x14ac:dyDescent="0.35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idden="1" x14ac:dyDescent="0.35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idden="1" x14ac:dyDescent="0.35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idden="1" x14ac:dyDescent="0.35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idden="1" x14ac:dyDescent="0.35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idden="1" x14ac:dyDescent="0.35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idden="1" x14ac:dyDescent="0.35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idden="1" x14ac:dyDescent="0.35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idden="1" x14ac:dyDescent="0.35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idden="1" x14ac:dyDescent="0.35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idden="1" x14ac:dyDescent="0.35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idden="1" x14ac:dyDescent="0.35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idden="1" x14ac:dyDescent="0.35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idden="1" x14ac:dyDescent="0.35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idden="1" x14ac:dyDescent="0.35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idden="1" x14ac:dyDescent="0.35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idden="1" x14ac:dyDescent="0.35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idden="1" x14ac:dyDescent="0.35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idden="1" x14ac:dyDescent="0.35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idden="1" x14ac:dyDescent="0.35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idden="1" x14ac:dyDescent="0.35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idden="1" x14ac:dyDescent="0.35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idden="1" x14ac:dyDescent="0.35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idden="1" x14ac:dyDescent="0.35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idden="1" x14ac:dyDescent="0.35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idden="1" x14ac:dyDescent="0.35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idden="1" x14ac:dyDescent="0.35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idden="1" x14ac:dyDescent="0.35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idden="1" x14ac:dyDescent="0.35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idden="1" x14ac:dyDescent="0.35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34.25" hidden="1" customHeight="1" x14ac:dyDescent="0.35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34.25" hidden="1" customHeight="1" x14ac:dyDescent="0.35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idden="1" x14ac:dyDescent="0.35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idden="1" x14ac:dyDescent="0.35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idden="1" x14ac:dyDescent="0.35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idden="1" x14ac:dyDescent="0.35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idden="1" x14ac:dyDescent="0.35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t="34.25" hidden="1" customHeight="1" x14ac:dyDescent="0.35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t="34.25" hidden="1" customHeight="1" x14ac:dyDescent="0.35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t="34.25" hidden="1" customHeight="1" x14ac:dyDescent="0.35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t="34.25" hidden="1" customHeight="1" x14ac:dyDescent="0.35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t="34.25" hidden="1" customHeight="1" x14ac:dyDescent="0.35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t="34.25" hidden="1" customHeight="1" x14ac:dyDescent="0.35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t="34.25" hidden="1" customHeight="1" x14ac:dyDescent="0.35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t="34.25" hidden="1" customHeight="1" x14ac:dyDescent="0.35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t="34.25" hidden="1" customHeight="1" x14ac:dyDescent="0.35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t="34.25" hidden="1" customHeight="1" x14ac:dyDescent="0.35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t="34.25" hidden="1" customHeight="1" x14ac:dyDescent="0.35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t="34.25" hidden="1" customHeight="1" x14ac:dyDescent="0.35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t="34.25" hidden="1" customHeight="1" x14ac:dyDescent="0.35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t="34.25" hidden="1" customHeight="1" x14ac:dyDescent="0.35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t="34.25" hidden="1" customHeight="1" x14ac:dyDescent="0.35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t="34.25" hidden="1" customHeight="1" x14ac:dyDescent="0.35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t="34.25" hidden="1" customHeight="1" x14ac:dyDescent="0.35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t="34.25" hidden="1" customHeight="1" x14ac:dyDescent="0.35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t="34.25" hidden="1" customHeight="1" x14ac:dyDescent="0.35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t="34.25" hidden="1" customHeight="1" x14ac:dyDescent="0.35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t="34.25" hidden="1" customHeight="1" x14ac:dyDescent="0.35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t="34.25" hidden="1" customHeight="1" x14ac:dyDescent="0.35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t="34.25" hidden="1" customHeight="1" x14ac:dyDescent="0.35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t="34.25" hidden="1" customHeight="1" x14ac:dyDescent="0.35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t="34.25" hidden="1" customHeight="1" x14ac:dyDescent="0.35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t="34.25" hidden="1" customHeight="1" x14ac:dyDescent="0.35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t="34.25" hidden="1" customHeight="1" x14ac:dyDescent="0.35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t="34.25" hidden="1" customHeight="1" x14ac:dyDescent="0.35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t="34.25" hidden="1" customHeight="1" x14ac:dyDescent="0.35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t="34.25" hidden="1" customHeight="1" x14ac:dyDescent="0.35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t="34.25" hidden="1" customHeight="1" x14ac:dyDescent="0.35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t="34.25" hidden="1" customHeight="1" x14ac:dyDescent="0.35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t="34.25" hidden="1" customHeight="1" x14ac:dyDescent="0.35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t="34.25" hidden="1" customHeight="1" x14ac:dyDescent="0.35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t="34.25" hidden="1" customHeight="1" x14ac:dyDescent="0.35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t="34.25" hidden="1" customHeight="1" x14ac:dyDescent="0.35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t="34.25" hidden="1" customHeight="1" x14ac:dyDescent="0.35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t="34.25" hidden="1" customHeight="1" x14ac:dyDescent="0.35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t="34.25" hidden="1" customHeight="1" x14ac:dyDescent="0.35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t="34.25" hidden="1" customHeight="1" x14ac:dyDescent="0.35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t="34.25" hidden="1" customHeight="1" x14ac:dyDescent="0.35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t="34.25" hidden="1" customHeight="1" x14ac:dyDescent="0.35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t="34.25" hidden="1" customHeight="1" x14ac:dyDescent="0.35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t="34.25" hidden="1" customHeight="1" x14ac:dyDescent="0.35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t="34.25" hidden="1" customHeight="1" x14ac:dyDescent="0.35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t="34.25" hidden="1" customHeight="1" x14ac:dyDescent="0.35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t="34.25" hidden="1" customHeight="1" x14ac:dyDescent="0.35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t="34.25" hidden="1" customHeight="1" x14ac:dyDescent="0.35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t="34.25" hidden="1" customHeight="1" x14ac:dyDescent="0.35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t="34.25" hidden="1" customHeight="1" x14ac:dyDescent="0.35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t="34.25" hidden="1" customHeight="1" x14ac:dyDescent="0.35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t="34.25" hidden="1" customHeight="1" x14ac:dyDescent="0.35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t="34.25" hidden="1" customHeight="1" x14ac:dyDescent="0.35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t="34.25" hidden="1" customHeight="1" x14ac:dyDescent="0.35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t="34.25" hidden="1" customHeight="1" x14ac:dyDescent="0.35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t="34.25" hidden="1" customHeight="1" x14ac:dyDescent="0.35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t="34.25" hidden="1" customHeight="1" x14ac:dyDescent="0.35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t="34.25" hidden="1" customHeight="1" x14ac:dyDescent="0.35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t="34.25" hidden="1" customHeight="1" x14ac:dyDescent="0.35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t="34.25" hidden="1" customHeight="1" x14ac:dyDescent="0.35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t="34.25" hidden="1" customHeight="1" x14ac:dyDescent="0.35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t="34.25" hidden="1" customHeight="1" x14ac:dyDescent="0.35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t="34.25" hidden="1" customHeight="1" x14ac:dyDescent="0.35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t="34.25" hidden="1" customHeight="1" x14ac:dyDescent="0.35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t="34.25" hidden="1" customHeight="1" x14ac:dyDescent="0.35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t="34.25" hidden="1" customHeight="1" x14ac:dyDescent="0.35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t="34.25" hidden="1" customHeight="1" x14ac:dyDescent="0.35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t="34.25" hidden="1" customHeight="1" x14ac:dyDescent="0.35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t="34.25" hidden="1" customHeight="1" x14ac:dyDescent="0.35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t="34.25" hidden="1" customHeight="1" x14ac:dyDescent="0.35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t="34.25" hidden="1" customHeight="1" x14ac:dyDescent="0.35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t="34.25" hidden="1" customHeight="1" x14ac:dyDescent="0.35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t="22.75" hidden="1" customHeight="1" x14ac:dyDescent="0.35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22.75" hidden="1" customHeight="1" x14ac:dyDescent="0.35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34.25" hidden="1" customHeight="1" x14ac:dyDescent="0.35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34.25" hidden="1" customHeight="1" x14ac:dyDescent="0.35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t="34.25" hidden="1" customHeight="1" x14ac:dyDescent="0.35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t="34.25" hidden="1" customHeight="1" x14ac:dyDescent="0.35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t="34.25" hidden="1" customHeight="1" x14ac:dyDescent="0.35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t="34.25" hidden="1" customHeight="1" x14ac:dyDescent="0.35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t="34.25" hidden="1" customHeight="1" x14ac:dyDescent="0.35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t="34.25" hidden="1" customHeight="1" x14ac:dyDescent="0.35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t="34.25" hidden="1" customHeight="1" x14ac:dyDescent="0.35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idden="1" x14ac:dyDescent="0.35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idden="1" x14ac:dyDescent="0.35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idden="1" x14ac:dyDescent="0.35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idden="1" x14ac:dyDescent="0.35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idden="1" x14ac:dyDescent="0.35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idden="1" x14ac:dyDescent="0.35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idden="1" x14ac:dyDescent="0.35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idden="1" x14ac:dyDescent="0.35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idden="1" x14ac:dyDescent="0.35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idden="1" x14ac:dyDescent="0.35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idden="1" x14ac:dyDescent="0.35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idden="1" x14ac:dyDescent="0.35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idden="1" x14ac:dyDescent="0.35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t="34.25" hidden="1" customHeight="1" x14ac:dyDescent="0.35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t="34.25" hidden="1" customHeight="1" x14ac:dyDescent="0.35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t="34.25" hidden="1" customHeight="1" x14ac:dyDescent="0.35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idden="1" x14ac:dyDescent="0.35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idden="1" x14ac:dyDescent="0.35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idden="1" x14ac:dyDescent="0.35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idden="1" x14ac:dyDescent="0.35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idden="1" x14ac:dyDescent="0.35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t="34.25" hidden="1" customHeight="1" x14ac:dyDescent="0.35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t="34.25" hidden="1" customHeight="1" x14ac:dyDescent="0.35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t="34.25" hidden="1" customHeight="1" x14ac:dyDescent="0.35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34.25" hidden="1" customHeight="1" x14ac:dyDescent="0.35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34.25" hidden="1" customHeight="1" x14ac:dyDescent="0.35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34.25" hidden="1" customHeight="1" x14ac:dyDescent="0.35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34.25" hidden="1" customHeight="1" x14ac:dyDescent="0.35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t="34.25" hidden="1" customHeight="1" x14ac:dyDescent="0.35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t="34.25" hidden="1" customHeight="1" x14ac:dyDescent="0.35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t="34.25" hidden="1" customHeight="1" x14ac:dyDescent="0.35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idden="1" x14ac:dyDescent="0.35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t="34.25" hidden="1" customHeight="1" x14ac:dyDescent="0.35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t="22.75" hidden="1" customHeight="1" x14ac:dyDescent="0.35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t="34.25" hidden="1" customHeight="1" x14ac:dyDescent="0.35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t="22.75" hidden="1" customHeight="1" x14ac:dyDescent="0.35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t="34.25" hidden="1" customHeight="1" x14ac:dyDescent="0.35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idden="1" x14ac:dyDescent="0.35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t="22.75" hidden="1" customHeight="1" x14ac:dyDescent="0.35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t="22.75" hidden="1" customHeight="1" x14ac:dyDescent="0.35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22.75" hidden="1" customHeight="1" x14ac:dyDescent="0.35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t="34.25" hidden="1" customHeight="1" x14ac:dyDescent="0.35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t="34.25" hidden="1" customHeight="1" x14ac:dyDescent="0.35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t="34.25" hidden="1" customHeight="1" x14ac:dyDescent="0.35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idden="1" x14ac:dyDescent="0.35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22.75" hidden="1" customHeight="1" x14ac:dyDescent="0.35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t="34.25" hidden="1" customHeight="1" x14ac:dyDescent="0.35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t="22.75" hidden="1" customHeight="1" x14ac:dyDescent="0.35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t="22.75" hidden="1" customHeight="1" x14ac:dyDescent="0.35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idden="1" x14ac:dyDescent="0.35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idden="1" x14ac:dyDescent="0.35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idden="1" x14ac:dyDescent="0.35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idden="1" x14ac:dyDescent="0.35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idden="1" x14ac:dyDescent="0.35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t="34.25" hidden="1" customHeight="1" x14ac:dyDescent="0.35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t="34.25" hidden="1" customHeight="1" x14ac:dyDescent="0.35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t="34.25" hidden="1" customHeight="1" x14ac:dyDescent="0.35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t="34.25" hidden="1" customHeight="1" x14ac:dyDescent="0.35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t="22.75" hidden="1" customHeight="1" x14ac:dyDescent="0.35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idden="1" x14ac:dyDescent="0.35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idden="1" x14ac:dyDescent="0.35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idden="1" x14ac:dyDescent="0.35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idden="1" x14ac:dyDescent="0.35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t="22.75" hidden="1" customHeight="1" x14ac:dyDescent="0.35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t="22.75" hidden="1" customHeight="1" x14ac:dyDescent="0.35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t="22.75" hidden="1" customHeight="1" x14ac:dyDescent="0.35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t="22.75" hidden="1" customHeight="1" x14ac:dyDescent="0.35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t="34.25" hidden="1" customHeight="1" x14ac:dyDescent="0.35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t="34.25" hidden="1" customHeight="1" x14ac:dyDescent="0.35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idden="1" x14ac:dyDescent="0.35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idden="1" x14ac:dyDescent="0.35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t="22.75" hidden="1" customHeight="1" x14ac:dyDescent="0.35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idden="1" x14ac:dyDescent="0.35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t="22.75" hidden="1" customHeight="1" x14ac:dyDescent="0.35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idden="1" x14ac:dyDescent="0.35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idden="1" x14ac:dyDescent="0.35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idden="1" x14ac:dyDescent="0.35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idden="1" x14ac:dyDescent="0.35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idden="1" x14ac:dyDescent="0.35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idden="1" x14ac:dyDescent="0.35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idden="1" x14ac:dyDescent="0.35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idden="1" x14ac:dyDescent="0.35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idden="1" x14ac:dyDescent="0.35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idden="1" x14ac:dyDescent="0.35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idden="1" x14ac:dyDescent="0.35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idden="1" x14ac:dyDescent="0.35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idden="1" x14ac:dyDescent="0.35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idden="1" x14ac:dyDescent="0.35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idden="1" x14ac:dyDescent="0.35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idden="1" x14ac:dyDescent="0.35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t="34.25" hidden="1" customHeight="1" x14ac:dyDescent="0.35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t="34.25" hidden="1" customHeight="1" x14ac:dyDescent="0.35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t="34.25" hidden="1" customHeight="1" x14ac:dyDescent="0.35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t="34.25" hidden="1" customHeight="1" x14ac:dyDescent="0.35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t="34.25" hidden="1" customHeight="1" x14ac:dyDescent="0.35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idden="1" x14ac:dyDescent="0.35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t="34.25" hidden="1" customHeight="1" x14ac:dyDescent="0.35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t="34.25" hidden="1" customHeight="1" x14ac:dyDescent="0.35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t="34.25" hidden="1" customHeight="1" x14ac:dyDescent="0.35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t="34.25" hidden="1" customHeight="1" x14ac:dyDescent="0.35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idden="1" x14ac:dyDescent="0.35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t="34.25" hidden="1" customHeight="1" x14ac:dyDescent="0.35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t="34.25" hidden="1" customHeight="1" x14ac:dyDescent="0.35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idden="1" x14ac:dyDescent="0.35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idden="1" x14ac:dyDescent="0.35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idden="1" x14ac:dyDescent="0.35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idden="1" x14ac:dyDescent="0.35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idden="1" x14ac:dyDescent="0.35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idden="1" x14ac:dyDescent="0.35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idden="1" x14ac:dyDescent="0.35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idden="1" x14ac:dyDescent="0.35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idden="1" x14ac:dyDescent="0.35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idden="1" x14ac:dyDescent="0.35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idden="1" x14ac:dyDescent="0.35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t="34.25" hidden="1" customHeight="1" x14ac:dyDescent="0.35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t="34.25" hidden="1" customHeight="1" x14ac:dyDescent="0.35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t="34.25" hidden="1" customHeight="1" x14ac:dyDescent="0.35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idden="1" x14ac:dyDescent="0.35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t="34.25" hidden="1" customHeight="1" x14ac:dyDescent="0.35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t="34.25" hidden="1" customHeight="1" x14ac:dyDescent="0.35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t="34.25" hidden="1" customHeight="1" x14ac:dyDescent="0.35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t="34.25" hidden="1" customHeight="1" x14ac:dyDescent="0.35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t="34.25" hidden="1" customHeight="1" x14ac:dyDescent="0.35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t="34.25" hidden="1" customHeight="1" x14ac:dyDescent="0.35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t="34.25" hidden="1" customHeight="1" x14ac:dyDescent="0.35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t="34.25" hidden="1" customHeight="1" x14ac:dyDescent="0.35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t="34.25" hidden="1" customHeight="1" x14ac:dyDescent="0.35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t="34.25" hidden="1" customHeight="1" x14ac:dyDescent="0.35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t="34.25" hidden="1" customHeight="1" x14ac:dyDescent="0.35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t="34.25" hidden="1" customHeight="1" x14ac:dyDescent="0.35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t="34.25" hidden="1" customHeight="1" x14ac:dyDescent="0.35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t="34.25" hidden="1" customHeight="1" x14ac:dyDescent="0.35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t="34.25" hidden="1" customHeight="1" x14ac:dyDescent="0.35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idden="1" x14ac:dyDescent="0.35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idden="1" x14ac:dyDescent="0.35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idden="1" x14ac:dyDescent="0.35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idden="1" x14ac:dyDescent="0.35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idden="1" x14ac:dyDescent="0.35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idden="1" x14ac:dyDescent="0.35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idden="1" x14ac:dyDescent="0.35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t="34.25" hidden="1" customHeight="1" x14ac:dyDescent="0.35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idden="1" x14ac:dyDescent="0.35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t="34.25" hidden="1" customHeight="1" x14ac:dyDescent="0.35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idden="1" x14ac:dyDescent="0.35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idden="1" x14ac:dyDescent="0.35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t="34.25" hidden="1" customHeight="1" x14ac:dyDescent="0.35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t="34.25" hidden="1" customHeight="1" x14ac:dyDescent="0.35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t="34.25" hidden="1" customHeight="1" x14ac:dyDescent="0.35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t="34.25" hidden="1" customHeight="1" x14ac:dyDescent="0.35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t="34.25" hidden="1" customHeight="1" x14ac:dyDescent="0.35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t="34.25" hidden="1" customHeight="1" x14ac:dyDescent="0.35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t="34.25" hidden="1" customHeight="1" x14ac:dyDescent="0.35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t="34.25" hidden="1" customHeight="1" x14ac:dyDescent="0.35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idden="1" x14ac:dyDescent="0.35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t="34.25" hidden="1" customHeight="1" x14ac:dyDescent="0.35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t="34.25" hidden="1" customHeight="1" x14ac:dyDescent="0.35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idden="1" x14ac:dyDescent="0.35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t="34.25" hidden="1" customHeight="1" x14ac:dyDescent="0.35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34.25" hidden="1" customHeight="1" x14ac:dyDescent="0.35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idden="1" x14ac:dyDescent="0.35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idden="1" x14ac:dyDescent="0.35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idden="1" x14ac:dyDescent="0.35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t="34.25" hidden="1" customHeight="1" x14ac:dyDescent="0.35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t="34.25" hidden="1" customHeight="1" x14ac:dyDescent="0.35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t="34.25" hidden="1" customHeight="1" x14ac:dyDescent="0.35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idden="1" x14ac:dyDescent="0.35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idden="1" x14ac:dyDescent="0.35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idden="1" x14ac:dyDescent="0.35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t="34.25" hidden="1" customHeight="1" x14ac:dyDescent="0.35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34.25" hidden="1" customHeight="1" x14ac:dyDescent="0.35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t="34.25" hidden="1" customHeight="1" x14ac:dyDescent="0.35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t="34.25" hidden="1" customHeight="1" x14ac:dyDescent="0.35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t="34.25" hidden="1" customHeight="1" x14ac:dyDescent="0.35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t="34.25" hidden="1" customHeight="1" x14ac:dyDescent="0.35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t="34.25" hidden="1" customHeight="1" x14ac:dyDescent="0.35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idden="1" x14ac:dyDescent="0.35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idden="1" x14ac:dyDescent="0.35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idden="1" x14ac:dyDescent="0.35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idden="1" x14ac:dyDescent="0.35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idden="1" x14ac:dyDescent="0.35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idden="1" x14ac:dyDescent="0.35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t="34.25" hidden="1" customHeight="1" x14ac:dyDescent="0.35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idden="1" x14ac:dyDescent="0.35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idden="1" x14ac:dyDescent="0.35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t="22.75" hidden="1" customHeight="1" x14ac:dyDescent="0.35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idden="1" x14ac:dyDescent="0.35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t="34.25" hidden="1" customHeight="1" x14ac:dyDescent="0.35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idden="1" x14ac:dyDescent="0.35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idden="1" x14ac:dyDescent="0.35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idden="1" x14ac:dyDescent="0.35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idden="1" x14ac:dyDescent="0.35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idden="1" x14ac:dyDescent="0.35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t="34.25" hidden="1" customHeight="1" x14ac:dyDescent="0.35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idden="1" x14ac:dyDescent="0.35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t="34.25" hidden="1" customHeight="1" x14ac:dyDescent="0.35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t="34.25" hidden="1" customHeight="1" x14ac:dyDescent="0.35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t="22.75" hidden="1" customHeight="1" x14ac:dyDescent="0.35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t="34.25" hidden="1" customHeight="1" x14ac:dyDescent="0.35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t="22.75" hidden="1" customHeight="1" x14ac:dyDescent="0.35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t="22.75" hidden="1" customHeight="1" x14ac:dyDescent="0.35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t="34.25" hidden="1" customHeight="1" x14ac:dyDescent="0.35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t="34.25" hidden="1" customHeight="1" x14ac:dyDescent="0.35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34.25" hidden="1" customHeight="1" x14ac:dyDescent="0.35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t="22.75" hidden="1" customHeight="1" x14ac:dyDescent="0.35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idden="1" x14ac:dyDescent="0.35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t="22.75" hidden="1" customHeight="1" x14ac:dyDescent="0.35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idden="1" x14ac:dyDescent="0.35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idden="1" x14ac:dyDescent="0.35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idden="1" x14ac:dyDescent="0.35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t="34.25" hidden="1" customHeight="1" x14ac:dyDescent="0.35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t="22.75" hidden="1" customHeight="1" x14ac:dyDescent="0.35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t="22.75" hidden="1" customHeight="1" x14ac:dyDescent="0.35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t="22.75" hidden="1" customHeight="1" x14ac:dyDescent="0.35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t="22.75" hidden="1" customHeight="1" x14ac:dyDescent="0.35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t="34.25" hidden="1" customHeight="1" x14ac:dyDescent="0.35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t="34.25" hidden="1" customHeight="1" x14ac:dyDescent="0.35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t="22.75" hidden="1" customHeight="1" x14ac:dyDescent="0.35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idden="1" x14ac:dyDescent="0.35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t="34.25" hidden="1" customHeight="1" x14ac:dyDescent="0.35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t="34.25" hidden="1" customHeight="1" x14ac:dyDescent="0.35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t="22.75" hidden="1" customHeight="1" x14ac:dyDescent="0.35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t="22.75" hidden="1" customHeight="1" x14ac:dyDescent="0.35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t="22.75" hidden="1" customHeight="1" x14ac:dyDescent="0.35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t="22.75" hidden="1" customHeight="1" x14ac:dyDescent="0.35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t="34.25" hidden="1" customHeight="1" x14ac:dyDescent="0.35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t="22.75" hidden="1" customHeight="1" x14ac:dyDescent="0.35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t="22.75" hidden="1" customHeight="1" x14ac:dyDescent="0.35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idden="1" x14ac:dyDescent="0.35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t="22.75" hidden="1" customHeight="1" x14ac:dyDescent="0.35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t="22.75" hidden="1" customHeight="1" x14ac:dyDescent="0.35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t="22.75" hidden="1" customHeight="1" x14ac:dyDescent="0.35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t="34.25" hidden="1" customHeight="1" x14ac:dyDescent="0.35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idden="1" x14ac:dyDescent="0.35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idden="1" x14ac:dyDescent="0.35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t="34.25" hidden="1" customHeight="1" x14ac:dyDescent="0.35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idden="1" x14ac:dyDescent="0.35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idden="1" x14ac:dyDescent="0.35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idden="1" x14ac:dyDescent="0.35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idden="1" x14ac:dyDescent="0.35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idden="1" x14ac:dyDescent="0.35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idden="1" x14ac:dyDescent="0.35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idden="1" x14ac:dyDescent="0.35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idden="1" x14ac:dyDescent="0.35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idden="1" x14ac:dyDescent="0.35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idden="1" x14ac:dyDescent="0.35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t="22.75" hidden="1" customHeight="1" x14ac:dyDescent="0.35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idden="1" x14ac:dyDescent="0.35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idden="1" x14ac:dyDescent="0.35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idden="1" x14ac:dyDescent="0.35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idden="1" x14ac:dyDescent="0.35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t="22.75" hidden="1" customHeight="1" x14ac:dyDescent="0.35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t="22.75" hidden="1" customHeight="1" x14ac:dyDescent="0.35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idden="1" x14ac:dyDescent="0.35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t="22.75" hidden="1" customHeight="1" x14ac:dyDescent="0.35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t="22.75" hidden="1" customHeight="1" x14ac:dyDescent="0.35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t="22.75" hidden="1" customHeight="1" x14ac:dyDescent="0.35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t="22.75" hidden="1" customHeight="1" x14ac:dyDescent="0.35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t="22.75" hidden="1" customHeight="1" x14ac:dyDescent="0.35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t="22.75" hidden="1" customHeight="1" x14ac:dyDescent="0.35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idden="1" x14ac:dyDescent="0.35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idden="1" x14ac:dyDescent="0.35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idden="1" x14ac:dyDescent="0.35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idden="1" x14ac:dyDescent="0.35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t="22.75" hidden="1" customHeight="1" x14ac:dyDescent="0.35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t="22.75" hidden="1" customHeight="1" x14ac:dyDescent="0.35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idden="1" x14ac:dyDescent="0.35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t="34.25" hidden="1" customHeight="1" x14ac:dyDescent="0.35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idden="1" x14ac:dyDescent="0.35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t="34.25" hidden="1" customHeight="1" x14ac:dyDescent="0.35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idden="1" x14ac:dyDescent="0.35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idden="1" x14ac:dyDescent="0.35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t="34.25" hidden="1" customHeight="1" x14ac:dyDescent="0.35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t="22.75" hidden="1" customHeight="1" x14ac:dyDescent="0.35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22.75" hidden="1" customHeight="1" x14ac:dyDescent="0.35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idden="1" x14ac:dyDescent="0.35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idden="1" x14ac:dyDescent="0.35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idden="1" x14ac:dyDescent="0.35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idden="1" x14ac:dyDescent="0.35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idden="1" x14ac:dyDescent="0.35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idden="1" x14ac:dyDescent="0.35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t="22.75" hidden="1" customHeight="1" x14ac:dyDescent="0.35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idden="1" x14ac:dyDescent="0.35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22.75" hidden="1" customHeight="1" x14ac:dyDescent="0.35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t="22.75" hidden="1" customHeight="1" x14ac:dyDescent="0.35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t="22.75" hidden="1" customHeight="1" x14ac:dyDescent="0.35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t="22.75" hidden="1" customHeight="1" x14ac:dyDescent="0.35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idden="1" x14ac:dyDescent="0.35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idden="1" x14ac:dyDescent="0.35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idden="1" x14ac:dyDescent="0.35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idden="1" x14ac:dyDescent="0.35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idden="1" x14ac:dyDescent="0.35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idden="1" x14ac:dyDescent="0.35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idden="1" x14ac:dyDescent="0.35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idden="1" x14ac:dyDescent="0.35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idden="1" x14ac:dyDescent="0.35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idden="1" x14ac:dyDescent="0.35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idden="1" x14ac:dyDescent="0.35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t="34.25" hidden="1" customHeight="1" x14ac:dyDescent="0.35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idden="1" x14ac:dyDescent="0.35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idden="1" x14ac:dyDescent="0.35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idden="1" x14ac:dyDescent="0.35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idden="1" x14ac:dyDescent="0.35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idden="1" x14ac:dyDescent="0.35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t="34.25" hidden="1" customHeight="1" x14ac:dyDescent="0.35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idden="1" x14ac:dyDescent="0.35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t="34.25" hidden="1" customHeight="1" x14ac:dyDescent="0.35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t="34.25" hidden="1" customHeight="1" x14ac:dyDescent="0.35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t="34.25" hidden="1" customHeight="1" x14ac:dyDescent="0.35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idden="1" x14ac:dyDescent="0.35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t="34.25" hidden="1" customHeight="1" x14ac:dyDescent="0.35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t="34.25" hidden="1" customHeight="1" x14ac:dyDescent="0.35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idden="1" x14ac:dyDescent="0.35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idden="1" x14ac:dyDescent="0.35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t="34.25" hidden="1" customHeight="1" x14ac:dyDescent="0.35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t="34.25" hidden="1" customHeight="1" x14ac:dyDescent="0.35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t="34.25" hidden="1" customHeight="1" x14ac:dyDescent="0.35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t="34.25" hidden="1" customHeight="1" x14ac:dyDescent="0.35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t="34.25" hidden="1" customHeight="1" x14ac:dyDescent="0.35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idden="1" x14ac:dyDescent="0.35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t="34.25" hidden="1" customHeight="1" x14ac:dyDescent="0.35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t="34.25" hidden="1" customHeight="1" x14ac:dyDescent="0.35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t="34.25" hidden="1" customHeight="1" x14ac:dyDescent="0.35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t="34.25" hidden="1" customHeight="1" x14ac:dyDescent="0.35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t="34.25" hidden="1" customHeight="1" x14ac:dyDescent="0.35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t="34.25" hidden="1" customHeight="1" x14ac:dyDescent="0.35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t="34.25" hidden="1" customHeight="1" x14ac:dyDescent="0.35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1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1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1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1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1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1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1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1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1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1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1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1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1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1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1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1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1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1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1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1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1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1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1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1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1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1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1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1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1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1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1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1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1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1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1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1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1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1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1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1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1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1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1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1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1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1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1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1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1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1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1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1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1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1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1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1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1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1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1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1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1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1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1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1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1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1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1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1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1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1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1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1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1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1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1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1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1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1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1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1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1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1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1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1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1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1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1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1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1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1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1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1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1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1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1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1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1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1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1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1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1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 BM20:BM6004" xr:uid="{360E6609-4AF1-42BB-8C4C-7DF9B8DF6715}">
      <formula1>IF($BI5=MMM,MMM,LC)</formula1>
    </dataValidation>
    <dataValidation type="list" allowBlank="1" showInputMessage="1" showErrorMessage="1" sqref="BN5 BN20:BN6004" xr:uid="{8EF08D65-DE5B-49F2-8024-0FC8ED9A029B}">
      <formula1>IF(OR($BI5=vv, $BI5=tcs), YNN, NA)</formula1>
    </dataValidation>
    <dataValidation type="list" allowBlank="1" showInputMessage="1" showErrorMessage="1" sqref="BL5 BL20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20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BI27:BI6004</xm:sqref>
        </x14:dataValidation>
        <x14:dataValidation type="list" allowBlank="1" showInputMessage="1" showErrorMessage="1" xr:uid="{8C4989A0-12F0-42B8-9C9A-F4C03FD59526}">
          <x14:formula1>
            <xm:f>IF($BI20="Visited",'Backup sheet'!$D$2:$D$6,'Backup sheet'!$D$7)</xm:f>
          </x14:formula1>
          <xm:sqref>BK20:BK6004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2026-06-26T07:08:36Z</dcterms:modified>
</cp:coreProperties>
</file>