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50/"/>
    </mc:Choice>
  </mc:AlternateContent>
  <xr:revisionPtr revIDLastSave="108" documentId="8_{25DC5284-5B70-4074-A4B0-71D31030B0BB}" xr6:coauthVersionLast="47" xr6:coauthVersionMax="47" xr10:uidLastSave="{F5A4606E-17D7-42DF-A727-95271A98D2B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<sst xmlns="http://schemas.openxmlformats.org/spreadsheetml/2006/main" count="414" uniqueCount="314">
  <si>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</si>
  <si>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</si>
  <si>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</si>
  <si>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</si>
  <si>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</si>
  <si>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</si>
  <si>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</si>
  <si>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</si>
  <si>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</si>
  <si>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</si>
  <si>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</si>
  <si>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</si>
  <si>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</si>
  <si>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</si>
  <si>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</si>
  <si>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</si>
  <si>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</si>
  <si>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</si>
  <si>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</si>
  <si>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</si>
  <si>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</si>
  <si>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</si>
  <si>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</si>
  <si>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</si>
  <si>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</si>
  <si>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</si>
  <si>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</si>
  <si>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</si>
  <si>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</si>
  <si>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</si>
  <si>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</si>
  <si>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</si>
  <si>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</si>
  <si>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</si>
  <si>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</si>
  <si>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</si>
  <si>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</si>
  <si>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</si>
  <si>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</si>
  <si>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</si>
  <si>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</si>
  <si>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</si>
  <si>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</si>
  <si>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</si>
  <si>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</si>
  <si>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</si>
  <si>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</si>
  <si>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</si>
  <si>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</si>
  <si>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</si>
  <si>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</si>
  <si>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</si>
  <si>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</si>
  <si>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</si>
  <si>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</si>
  <si>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</si>
  <si>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</si>
  <si>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</si>
  <si>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</si>
  <si>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</si>
  <si>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</si>
  <si>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</si>
  <si>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</si>
  <si>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</si>
  <si>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</si>
  <si>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</si>
  <si>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</si>
  <si>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</si>
  <si>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</si>
  <si>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</si>
  <si>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</si>
  <si>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</si>
  <si>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</si>
  <si>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</si>
  <si>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</si>
  <si>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</si>
  <si>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</si>
  <si>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</si>
  <si>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</si>
  <si>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</si>
  <si>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</si>
  <si>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</si>
  <si>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</si>
  <si>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</si>
  <si>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</si>
  <si>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</si>
  <si>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</si>
  <si>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</si>
  <si>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</si>
  <si>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</si>
  <si>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</si>
  <si>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</si>
  <si>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</si>
  <si>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</si>
  <si>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</si>
  <si>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</si>
  <si>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</si>
  <si>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</si>
  <si>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</si>
  <si>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</si>
  <si>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</si>
  <si>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</si>
  <si>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</si>
  <si>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</si>
  <si>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</si>
  <si>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</si>
  <si>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</si>
  <si>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</si>
  <si>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</si>
  <si>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</si>
  <si>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</si>
  <si>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</si>
  <si>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</si>
  <si>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</si>
  <si>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</si>
  <si>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</si>
  <si>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</si>
  <si>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</si>
  <si>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</si>
  <si>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</si>
  <si>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</si>
  <si>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</si>
  <si>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</si>
  <si>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</si>
  <si>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</si>
  <si>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</si>
  <si>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</si>
  <si>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</si>
  <si>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</si>
  <si>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</si>
  <si>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</si>
  <si>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</si>
  <si>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</si>
  <si>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</si>
  <si>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</si>
  <si>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</si>
  <si>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</si>
  <si>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</si>
  <si>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</si>
  <si>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</si>
  <si>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</si>
  <si>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</si>
  <si>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</si>
  <si>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</si>
  <si>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</si>
  <si>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</si>
  <si>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</si>
  <si>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</si>
  <si>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</si>
  <si>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</si>
  <si>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</si>
  <si>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</si>
  <si>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</si>
  <si>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</si>
  <si>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</si>
  <si>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</si>
  <si>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</si>
  <si>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</si>
  <si>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</si>
  <si>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</si>
  <si>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</si>
  <si>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</si>
  <si>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</si>
  <si>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</si>
  <si>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</si>
  <si>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</si>
  <si>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</si>
  <si>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</si>
  <si>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</si>
  <si>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</si>
  <si>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</si>
  <si>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</si>
  <si>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</si>
  <si>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</si>
  <si>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</si>
  <si>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</si>
  <si>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</si>
  <si>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</si>
  <si>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</si>
  <si>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</si>
  <si>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</si>
  <si>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</si>
  <si>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</si>
  <si>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</si>
  <si>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</si>
  <si>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</si>
  <si>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</si>
  <si>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</si>
  <si>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</si>
  <si>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</si>
  <si>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</si>
  <si>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</si>
  <si>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</si>
  <si>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</si>
  <si>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</si>
  <si>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</si>
  <si>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</si>
  <si>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</si>
  <si>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</si>
  <si>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</si>
  <si>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</si>
  <si>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</si>
  <si>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</si>
  <si>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</si>
  <si>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</si>
  <si>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</si>
  <si>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</si>
  <si>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</si>
  <si>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</si>
  <si>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</si>
  <si>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</si>
  <si>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</si>
  <si>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</si>
  <si>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</si>
  <si>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</si>
  <si>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</si>
  <si>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</si>
  <si>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</si>
  <si>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</si>
  <si>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</si>
  <si>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</si>
  <si>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</si>
  <si>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</si>
  <si>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</si>
  <si>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</si>
  <si>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</si>
  <si>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</si>
  <si>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</si>
  <si>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</si>
  <si>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</si>
  <si>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</si>
  <si>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</si>
  <si>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</si>
  <si>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</si>
  <si>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</si>
  <si>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</si>
  <si>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</si>
  <si>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</si>
  <si>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</si>
  <si>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</si>
  <si>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</si>
  <si>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</si>
  <si>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</si>
  <si>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</si>
  <si>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</si>
  <si>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</si>
  <si>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</si>
  <si>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</si>
  <si>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</si>
  <si>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</si>
  <si>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</si>
  <si>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</si>
  <si>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</si>
  <si>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</si>
  <si>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</si>
  <si>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</si>
  <si>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</si>
  <si>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</si>
  <si>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Gorakhpur</t>
  </si>
  <si>
    <t>Kushinagar</t>
  </si>
  <si>
    <t>UP3273</t>
  </si>
  <si>
    <t>Hata</t>
  </si>
  <si>
    <t>SATBHARITA</t>
  </si>
  <si>
    <t>SF0095557</t>
  </si>
  <si>
    <t>Niraj Kumar Yadav</t>
  </si>
  <si>
    <t>SATBHARITA C1</t>
  </si>
  <si>
    <t>SATBHARITA C1 Rajan1</t>
  </si>
  <si>
    <t>Chetana Weekly</t>
  </si>
  <si>
    <t>SSF5836653</t>
  </si>
  <si>
    <t>OBC</t>
  </si>
  <si>
    <t>HINDU</t>
  </si>
  <si>
    <t>Agriculture &amp; Farming</t>
  </si>
  <si>
    <t>KALAVATI DEVI</t>
  </si>
  <si>
    <t>18-Mar-2024</t>
  </si>
  <si>
    <t>1</t>
  </si>
  <si>
    <t>2.21 Yrs</t>
  </si>
  <si>
    <t>18 Mar 2024</t>
  </si>
  <si>
    <t>&gt; 2 to 4 Years</t>
  </si>
  <si>
    <t>28-Mar-2024</t>
  </si>
  <si>
    <t>06-Aug-2025</t>
  </si>
  <si>
    <t>Open</t>
  </si>
  <si>
    <t/>
  </si>
  <si>
    <t>30-Sep-2025</t>
  </si>
  <si>
    <t>6395279438</t>
  </si>
  <si>
    <t>Aman Kumar Pathak/SF0075641</t>
  </si>
  <si>
    <t>Brijesh Kumar Thakur/SF0072797</t>
  </si>
  <si>
    <t>Ajay Gautam/SF0074699</t>
  </si>
  <si>
    <t>Vipin Yadav/SF0071928</t>
  </si>
  <si>
    <t>CSS</t>
  </si>
  <si>
    <t>As per Loan Card, Borrower Kalavati Devi_355959350 paid below mention EWIs to LO _Deepak Kumar _SF0069658 and he did not input on same date in FIMO.
#Borrower Paid an EWI  amount of Rs.670/- on dated. 31-Oct-24.
#Borrower Paid an EWI amount of Rs.670/- on dated. 21-Nov-24.
#Borrower Paid an EWI  amount of Rs.670/- on dated. 26-Dec-24.
#Borrower Paid an EWI  amount of Rs.670/- on dated. 02-Jan-25.
(Total Fraud Amount- 26,80/-)
(Amount posted by Fimo- 00/-)
(Recovery Pending 26,80/-)
(Staff signtaure Available at Loan Card &amp; Statement Available)</t>
  </si>
  <si>
    <t xml:space="preserve">Deepak Kumar </t>
  </si>
  <si>
    <t>SF0069658</t>
  </si>
  <si>
    <t>Loan Officer</t>
  </si>
  <si>
    <t>Terminated</t>
  </si>
  <si>
    <t>Completed-Report Submitted</t>
  </si>
  <si>
    <t xml:space="preserve">Aman Kumar Pathak </t>
  </si>
  <si>
    <t>SF0075641</t>
  </si>
  <si>
    <t>No Action Taken</t>
  </si>
  <si>
    <t>As per Loan Card, Borrower Kalavati Devi_355959350 paid below mention EWIs to LO _Deepak Kumar _SF0069658 and he did not input on same date in FIMO.
#Borrower Paid an EWI  amount of Rs.670/- on dated. 31-Oct-24.
#Borrower Paid an EWI amount of Rs.670/- on dated. 21-Nov-24.
#Borrower Paid an EWI  amount of Rs.670/- on dated. 26-Dec-24.
#Borrower Paid an EWI  amount of Rs.670/- on dated. 02-Jan-25.
(Total Fraud Amount- 26,80/-)
(Amount posted by Fimo- 00/-)
(Recovery Pending 26,80/-)
(Staff signtaure Available at Loan Card &amp; Statement Available)</t>
  </si>
  <si>
    <t>MAHTO TOLA LOHIPAR</t>
  </si>
  <si>
    <t>MAHTO TOLA LOHIPAR C1</t>
  </si>
  <si>
    <t>MAHTO TOLA LOHIPAR C1 Lamuhatola1</t>
  </si>
  <si>
    <t>SSF5536197</t>
  </si>
  <si>
    <t>EBC</t>
  </si>
  <si>
    <t>Tractor Business</t>
  </si>
  <si>
    <t>REEMA</t>
  </si>
  <si>
    <t>12-Feb-2024</t>
  </si>
  <si>
    <t>2.34 Yrs</t>
  </si>
  <si>
    <t>12 Feb 2024</t>
  </si>
  <si>
    <t>22-Feb-2024</t>
  </si>
  <si>
    <t>05-Jun-2026</t>
  </si>
  <si>
    <t>7897310172</t>
  </si>
  <si>
    <t>FN26-27-00650</t>
  </si>
  <si>
    <t>Amarnath Yadav/SF0080665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</si>
</sst>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172" fontId="36" fillId="8" borderId="15" xfId="0" applyNumberFormat="1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UP3273</v>
      </c>
      <c r="D5" s="64" t="str">
        <f>IF('Physical Cash at Safe'!D28="Yes", 'Physical Cash at Safe'!A4, 'Borrower Wise Details'!C5)</f>
        <v>Hata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46157</v>
      </c>
      <c r="H5" s="62" t="s">
        <v>288</v>
      </c>
      <c r="I5" s="61">
        <v>46178</v>
      </c>
      <c r="J5" s="79" t="str">
        <f>IF('Physical Cash at Safe'!D28="Yes",'Physical Cash at Safe'!E28,IF('Borrower Wise Details'!D5&lt;&gt;"",'Borrower Wise Details'!D5,""))</f>
        <v>FN26-27-00650</v>
      </c>
      <c r="K5" s="89">
        <v>1</v>
      </c>
      <c r="L5" s="90">
        <v>2680</v>
      </c>
      <c r="M5" s="90">
        <v>0</v>
      </c>
      <c r="N5" s="90" t="s">
        <v>285</v>
      </c>
      <c r="O5" s="90" t="s">
        <v>313</v>
      </c>
      <c r="P5" s="90" t="s">
        <v>286</v>
      </c>
      <c r="Q5" s="90" t="s">
        <v>287</v>
      </c>
      <c r="R5" s="80" t="str">
        <f>IF('Physical Cash at Safe'!$D$28="Yes", 'Physical Cash at Safe'!$A$28, IF('Borrower Wise Details'!F5&lt;&gt;"", 'Borrower Wise Details'!F5, ""))</f>
        <v xml:space="preserve">Deepak Kumar 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SF0069658</v>
      </c>
      <c r="U5" s="83" t="s">
        <v>293</v>
      </c>
      <c r="V5" s="61">
        <v>45714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294</v>
      </c>
      <c r="Z5" s="61">
        <v>46189</v>
      </c>
      <c r="AA5" s="61">
        <v>46192</v>
      </c>
      <c r="AB5" s="61" t="s">
        <v>223</v>
      </c>
      <c r="AC5" s="61" t="s">
        <v>223</v>
      </c>
      <c r="AD5" s="61" t="s">
        <v>223</v>
      </c>
      <c r="AE5" s="61" t="s">
        <v>295</v>
      </c>
      <c r="AF5" s="61" t="s">
        <v>296</v>
      </c>
      <c r="AG5" s="146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2680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2680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298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UP3273</v>
      </c>
      <c r="C5" s="50" t="str">
        <f>IF('Fraud Investigation Report'!D5="", "", 'Fraud Investigation Report'!D5)</f>
        <v>Hata</v>
      </c>
      <c r="D5" s="73" t="str">
        <f>IF(OR('Fraud Investigation Report'!R5="", 'Fraud Investigation Report'!R5=0), "", 'Fraud Investigation Report'!R5)</f>
        <v xml:space="preserve">Deepak Kumar </v>
      </c>
      <c r="E5" s="73" t="str">
        <f>IF(OR('Fraud Investigation Report'!T5="", 'Fraud Investigation Report'!T5=0), "", 'Fraud Investigation Report'!T5)</f>
        <v>SF0069658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FN26-27-00650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2680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2680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2680</v>
      </c>
      <c r="Q5" s="49"/>
      <c r="R5" s="94" t="s">
        <v>297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/>
      <c r="C32" s="37" t="s">
        <v>76</v>
      </c>
      <c r="D32" s="161"/>
      <c r="E32" s="162"/>
    </row>
    <row r="33" spans="1:5" ht="18" customHeight="1" x14ac:dyDescent="0.35">
      <c r="A33" s="37" t="s">
        <v>77</v>
      </c>
      <c r="B33" s="126"/>
      <c r="C33" s="39" t="s">
        <v>78</v>
      </c>
      <c r="D33" s="154"/>
      <c r="E33" s="155"/>
    </row>
    <row r="34" spans="1:5" ht="26" x14ac:dyDescent="0.35">
      <c r="A34" s="39" t="s">
        <v>198</v>
      </c>
      <c r="B34" s="126"/>
      <c r="C34" s="39" t="s">
        <v>199</v>
      </c>
      <c r="D34" s="156"/>
      <c r="E34" s="157"/>
    </row>
    <row r="35" spans="1:5" ht="26" x14ac:dyDescent="0.35">
      <c r="A35" s="39" t="s">
        <v>200</v>
      </c>
      <c r="B35" s="126"/>
      <c r="C35" s="39" t="s">
        <v>202</v>
      </c>
      <c r="D35" s="156"/>
      <c r="E35" s="157"/>
    </row>
    <row r="36" spans="1:5" ht="25.5" customHeight="1" x14ac:dyDescent="0.35">
      <c r="A36" s="39" t="s">
        <v>201</v>
      </c>
      <c r="B36" s="127"/>
      <c r="C36" s="39" t="s">
        <v>203</v>
      </c>
      <c r="D36" s="158"/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UP3273</v>
      </c>
      <c r="C5" s="60" t="str">
        <f>IF('Loan Outstanding Report'!$H$5="", "", 'Loan Outstanding Report'!$H$5)</f>
        <v>Hata</v>
      </c>
      <c r="D5" s="128" t="s">
        <v>312</v>
      </c>
      <c r="E5" s="66">
        <v>46177</v>
      </c>
      <c r="F5" s="92" t="s">
        <v>290</v>
      </c>
      <c r="G5" s="49" t="s">
        <v>291</v>
      </c>
      <c r="H5" s="49" t="s">
        <v>292</v>
      </c>
      <c r="I5" s="49" t="s">
        <v>265</v>
      </c>
      <c r="J5" s="49" t="s">
        <v>268</v>
      </c>
      <c r="K5" s="49" t="s">
        <v>272</v>
      </c>
      <c r="L5" s="11">
        <v>355959350</v>
      </c>
      <c r="M5" s="67" t="s">
        <v>273</v>
      </c>
      <c r="N5" s="49">
        <v>42000</v>
      </c>
      <c r="O5" s="49">
        <v>670</v>
      </c>
      <c r="P5" s="67" t="s">
        <v>127</v>
      </c>
      <c r="Q5" s="88">
        <v>45596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289</v>
      </c>
    </row>
    <row r="6" spans="1:23" ht="30" customHeight="1" x14ac:dyDescent="0.3">
      <c r="A6" s="65">
        <v>2</v>
      </c>
      <c r="B6" s="60" t="str">
        <f>IF(J6&lt;&gt;"", $B$5, "")</f>
        <v>UP3273</v>
      </c>
      <c r="C6" s="50" t="str">
        <f>IF(J6&lt;&gt;"", $C$5, "")</f>
        <v>Hata</v>
      </c>
      <c r="D6" s="50" t="str">
        <f>IF(J6&lt;&gt;"", $D$5, "")</f>
        <v>FN26-27-00650</v>
      </c>
      <c r="E6" s="66">
        <v>46177</v>
      </c>
      <c r="F6" s="50" t="str">
        <f>IF(J6&lt;&gt;"", $F$5, "")</f>
        <v xml:space="preserve">Deepak Kumar </v>
      </c>
      <c r="G6" s="50" t="str">
        <f>IF(J6&lt;&gt;"", $G$5, "")</f>
        <v>SF0069658</v>
      </c>
      <c r="H6" s="50" t="str">
        <f>IF(J6&lt;&gt;"", $H$5, "")</f>
        <v>Loan Officer</v>
      </c>
      <c r="I6" s="49" t="s">
        <v>265</v>
      </c>
      <c r="J6" s="49" t="s">
        <v>268</v>
      </c>
      <c r="K6" s="49" t="s">
        <v>272</v>
      </c>
      <c r="L6" s="11">
        <v>355959350</v>
      </c>
      <c r="M6" s="67" t="s">
        <v>273</v>
      </c>
      <c r="N6" s="49">
        <v>42000</v>
      </c>
      <c r="O6" s="49">
        <v>670</v>
      </c>
      <c r="P6" s="67" t="s">
        <v>127</v>
      </c>
      <c r="Q6" s="67">
        <v>45617</v>
      </c>
      <c r="R6" s="49">
        <v>670</v>
      </c>
      <c r="S6" s="49">
        <v>0</v>
      </c>
      <c r="T6" s="49">
        <v>0</v>
      </c>
      <c r="U6" s="68">
        <f t="shared" si="0"/>
        <v>670</v>
      </c>
      <c r="V6" s="42" t="s">
        <v>182</v>
      </c>
      <c r="W6" s="69" t="s">
        <v>289</v>
      </c>
    </row>
    <row r="7" spans="1:23" ht="30" customHeight="1" x14ac:dyDescent="0.3">
      <c r="A7" s="65">
        <v>3</v>
      </c>
      <c r="B7" s="60" t="str">
        <f t="shared" ref="B7:B70" si="1">IF(J7&lt;&gt;"", $B$5, "")</f>
        <v>UP3273</v>
      </c>
      <c r="C7" s="50" t="str">
        <f t="shared" ref="C7:C70" si="2">IF(J7&lt;&gt;"", $C$5, "")</f>
        <v>Hata</v>
      </c>
      <c r="D7" s="50" t="str">
        <f t="shared" ref="D7:D70" si="3">IF(J7&lt;&gt;"", $D$5, "")</f>
        <v>FN26-27-00650</v>
      </c>
      <c r="E7" s="66">
        <v>46177</v>
      </c>
      <c r="F7" s="50" t="str">
        <f t="shared" ref="F7:F70" si="4">IF(J7&lt;&gt;"", $F$5, "")</f>
        <v xml:space="preserve">Deepak Kumar </v>
      </c>
      <c r="G7" s="50" t="str">
        <f t="shared" ref="G7:G70" si="5">IF(J7&lt;&gt;"", $G$5, "")</f>
        <v>SF0069658</v>
      </c>
      <c r="H7" s="50" t="str">
        <f t="shared" ref="H7:H70" si="6">IF(J7&lt;&gt;"", $H$5, "")</f>
        <v>Loan Officer</v>
      </c>
      <c r="I7" s="49" t="s">
        <v>265</v>
      </c>
      <c r="J7" s="49" t="s">
        <v>268</v>
      </c>
      <c r="K7" s="49" t="s">
        <v>272</v>
      </c>
      <c r="L7" s="11">
        <v>355959350</v>
      </c>
      <c r="M7" s="67" t="s">
        <v>273</v>
      </c>
      <c r="N7" s="49">
        <v>42000</v>
      </c>
      <c r="O7" s="49">
        <v>670</v>
      </c>
      <c r="P7" s="67" t="s">
        <v>127</v>
      </c>
      <c r="Q7" s="67">
        <v>46382</v>
      </c>
      <c r="R7" s="49">
        <v>670</v>
      </c>
      <c r="S7" s="49">
        <v>0</v>
      </c>
      <c r="T7" s="49">
        <v>0</v>
      </c>
      <c r="U7" s="68">
        <f t="shared" si="0"/>
        <v>670</v>
      </c>
      <c r="V7" s="42" t="s">
        <v>182</v>
      </c>
      <c r="W7" s="69" t="s">
        <v>289</v>
      </c>
    </row>
    <row r="8" spans="1:23" ht="30" customHeight="1" x14ac:dyDescent="0.3">
      <c r="A8" s="65">
        <v>4</v>
      </c>
      <c r="B8" s="60" t="str">
        <f t="shared" si="1"/>
        <v>UP3273</v>
      </c>
      <c r="C8" s="50" t="str">
        <f t="shared" si="2"/>
        <v>Hata</v>
      </c>
      <c r="D8" s="50" t="str">
        <f t="shared" si="3"/>
        <v>FN26-27-00650</v>
      </c>
      <c r="E8" s="66">
        <v>46177</v>
      </c>
      <c r="F8" s="50" t="str">
        <f t="shared" si="4"/>
        <v xml:space="preserve">Deepak Kumar </v>
      </c>
      <c r="G8" s="50" t="str">
        <f t="shared" si="5"/>
        <v>SF0069658</v>
      </c>
      <c r="H8" s="50" t="str">
        <f t="shared" si="6"/>
        <v>Loan Officer</v>
      </c>
      <c r="I8" s="49" t="s">
        <v>265</v>
      </c>
      <c r="J8" s="49" t="s">
        <v>268</v>
      </c>
      <c r="K8" s="49" t="s">
        <v>272</v>
      </c>
      <c r="L8" s="11">
        <v>355959350</v>
      </c>
      <c r="M8" s="67" t="s">
        <v>273</v>
      </c>
      <c r="N8" s="49">
        <v>42000</v>
      </c>
      <c r="O8" s="49">
        <v>670</v>
      </c>
      <c r="P8" s="67" t="s">
        <v>127</v>
      </c>
      <c r="Q8" s="67">
        <v>45659</v>
      </c>
      <c r="R8" s="49">
        <v>670</v>
      </c>
      <c r="S8" s="49">
        <v>0</v>
      </c>
      <c r="T8" s="49">
        <v>0</v>
      </c>
      <c r="U8" s="68">
        <f t="shared" si="0"/>
        <v>670</v>
      </c>
      <c r="V8" s="42" t="s">
        <v>182</v>
      </c>
      <c r="W8" s="69" t="s">
        <v>289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5.81640625" style="113" bestFit="1" customWidth="1"/>
    <col min="18" max="18" width="17.1796875" style="113" bestFit="1" customWidth="1"/>
    <col min="19" max="19" width="11.453125" style="113" bestFit="1" customWidth="1"/>
    <col min="20" max="20" width="9.81640625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6.54296875" style="113" bestFit="1" customWidth="1"/>
    <col min="25" max="25" width="11.08984375" style="113" bestFit="1" customWidth="1"/>
    <col min="26" max="26" width="18.5429687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9.26953125" style="113" bestFit="1" customWidth="1"/>
    <col min="59" max="59" width="16.54296875" style="113" customWidth="1"/>
    <col min="60" max="60" width="25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47">
        <v>1</v>
      </c>
      <c r="B5" s="148" t="s">
        <v>256</v>
      </c>
      <c r="C5" s="148" t="s">
        <v>257</v>
      </c>
      <c r="D5" s="148" t="s">
        <v>258</v>
      </c>
      <c r="E5" s="148" t="s">
        <v>259</v>
      </c>
      <c r="F5" s="148" t="s">
        <v>259</v>
      </c>
      <c r="G5" s="148" t="s">
        <v>260</v>
      </c>
      <c r="H5" s="148" t="s">
        <v>261</v>
      </c>
      <c r="I5" s="148">
        <v>191098</v>
      </c>
      <c r="J5" s="148" t="s">
        <v>262</v>
      </c>
      <c r="K5" s="148">
        <v>191098</v>
      </c>
      <c r="L5" s="148" t="s">
        <v>263</v>
      </c>
      <c r="M5" s="148" t="s">
        <v>264</v>
      </c>
      <c r="N5" s="148">
        <v>388113</v>
      </c>
      <c r="O5" s="148" t="s">
        <v>265</v>
      </c>
      <c r="P5" s="148">
        <v>572953</v>
      </c>
      <c r="Q5" s="148" t="s">
        <v>266</v>
      </c>
      <c r="R5" s="148" t="s">
        <v>267</v>
      </c>
      <c r="S5" s="148" t="s">
        <v>268</v>
      </c>
      <c r="T5" s="148" t="s">
        <v>268</v>
      </c>
      <c r="U5" s="148" t="s">
        <v>269</v>
      </c>
      <c r="V5" s="148" t="s">
        <v>270</v>
      </c>
      <c r="W5" s="148">
        <v>0</v>
      </c>
      <c r="X5" s="148" t="s">
        <v>271</v>
      </c>
      <c r="Y5" s="148">
        <v>355959350</v>
      </c>
      <c r="Z5" s="148" t="s">
        <v>272</v>
      </c>
      <c r="AA5" s="148" t="s">
        <v>273</v>
      </c>
      <c r="AB5" s="149">
        <v>42000</v>
      </c>
      <c r="AC5" s="148"/>
      <c r="AD5" s="148">
        <v>75</v>
      </c>
      <c r="AE5" s="148" t="s">
        <v>274</v>
      </c>
      <c r="AF5" s="148" t="s">
        <v>275</v>
      </c>
      <c r="AG5" s="148" t="s">
        <v>276</v>
      </c>
      <c r="AH5" s="148" t="s">
        <v>277</v>
      </c>
      <c r="AI5" s="148" t="s">
        <v>278</v>
      </c>
      <c r="AJ5" s="149">
        <v>670</v>
      </c>
      <c r="AK5" s="149">
        <v>670</v>
      </c>
      <c r="AL5" s="148" t="s">
        <v>279</v>
      </c>
      <c r="AM5" s="149">
        <v>31754.639999999999</v>
      </c>
      <c r="AN5" s="149">
        <v>7775.36</v>
      </c>
      <c r="AO5" s="149">
        <v>39530</v>
      </c>
      <c r="AP5" s="149">
        <v>10245.36</v>
      </c>
      <c r="AQ5" s="149">
        <v>420.64</v>
      </c>
      <c r="AR5" s="149">
        <v>10666</v>
      </c>
      <c r="AS5" s="149">
        <v>10245.36</v>
      </c>
      <c r="AT5" s="149">
        <v>420.64</v>
      </c>
      <c r="AU5" s="149">
        <v>10666</v>
      </c>
      <c r="AV5" s="148">
        <v>114</v>
      </c>
      <c r="AW5" s="148"/>
      <c r="AX5" s="148"/>
      <c r="AY5" s="148"/>
      <c r="AZ5" s="148"/>
      <c r="BA5" s="148"/>
      <c r="BB5" s="148" t="s">
        <v>280</v>
      </c>
      <c r="BC5" s="148" t="s">
        <v>281</v>
      </c>
      <c r="BD5" s="148" t="s">
        <v>282</v>
      </c>
      <c r="BE5" s="149">
        <v>42000</v>
      </c>
      <c r="BF5" s="148" t="s">
        <v>268</v>
      </c>
      <c r="BG5" s="148" t="s">
        <v>283</v>
      </c>
      <c r="BH5" s="143" t="s">
        <v>284</v>
      </c>
      <c r="BI5" s="130" t="s">
        <v>100</v>
      </c>
      <c r="BJ5" s="143">
        <v>46177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50">
        <v>2680</v>
      </c>
      <c r="BP5" s="132" t="s">
        <v>182</v>
      </c>
      <c r="BQ5" s="151" t="s">
        <v>289</v>
      </c>
    </row>
    <row r="6" spans="1:69" ht="34.5" hidden="1" x14ac:dyDescent="0.35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261</v>
      </c>
      <c r="I6" s="124">
        <v>191037</v>
      </c>
      <c r="J6" s="124" t="s">
        <v>299</v>
      </c>
      <c r="K6" s="124">
        <v>191037</v>
      </c>
      <c r="L6" s="124" t="s">
        <v>263</v>
      </c>
      <c r="M6" s="124" t="s">
        <v>264</v>
      </c>
      <c r="N6" s="124">
        <v>386390</v>
      </c>
      <c r="O6" s="124" t="s">
        <v>300</v>
      </c>
      <c r="P6" s="124">
        <v>640227</v>
      </c>
      <c r="Q6" s="124" t="s">
        <v>301</v>
      </c>
      <c r="R6" s="124" t="s">
        <v>267</v>
      </c>
      <c r="S6" s="124" t="s">
        <v>302</v>
      </c>
      <c r="T6" s="124" t="s">
        <v>302</v>
      </c>
      <c r="U6" s="124" t="s">
        <v>303</v>
      </c>
      <c r="V6" s="124" t="s">
        <v>270</v>
      </c>
      <c r="W6" s="124">
        <v>0</v>
      </c>
      <c r="X6" s="124" t="s">
        <v>304</v>
      </c>
      <c r="Y6" s="124">
        <v>355217958</v>
      </c>
      <c r="Z6" s="124" t="s">
        <v>305</v>
      </c>
      <c r="AA6" s="124" t="s">
        <v>306</v>
      </c>
      <c r="AB6" s="125">
        <v>42000</v>
      </c>
      <c r="AC6" s="124"/>
      <c r="AD6" s="124">
        <v>75</v>
      </c>
      <c r="AE6" s="124" t="s">
        <v>274</v>
      </c>
      <c r="AF6" s="124" t="s">
        <v>307</v>
      </c>
      <c r="AG6" s="124" t="s">
        <v>308</v>
      </c>
      <c r="AH6" s="124" t="s">
        <v>277</v>
      </c>
      <c r="AI6" s="124" t="s">
        <v>309</v>
      </c>
      <c r="AJ6" s="125">
        <v>670</v>
      </c>
      <c r="AK6" s="125">
        <v>670</v>
      </c>
      <c r="AL6" s="124" t="s">
        <v>310</v>
      </c>
      <c r="AM6" s="125">
        <v>18820.41</v>
      </c>
      <c r="AN6" s="125">
        <v>5969.59</v>
      </c>
      <c r="AO6" s="125">
        <v>24790</v>
      </c>
      <c r="AP6" s="125">
        <v>23179.59</v>
      </c>
      <c r="AQ6" s="125">
        <v>2226.41</v>
      </c>
      <c r="AR6" s="125">
        <v>25406</v>
      </c>
      <c r="AS6" s="125">
        <v>23179.59</v>
      </c>
      <c r="AT6" s="125">
        <v>2226.41</v>
      </c>
      <c r="AU6" s="152">
        <v>25406</v>
      </c>
      <c r="AV6" s="124">
        <v>121</v>
      </c>
      <c r="AW6" s="124"/>
      <c r="AX6" s="124"/>
      <c r="AY6" s="124"/>
      <c r="AZ6" s="124"/>
      <c r="BA6" s="124"/>
      <c r="BB6" s="124" t="s">
        <v>280</v>
      </c>
      <c r="BC6" s="124" t="s">
        <v>281</v>
      </c>
      <c r="BD6" s="124"/>
      <c r="BE6" s="125">
        <v>0</v>
      </c>
      <c r="BF6" s="124" t="s">
        <v>302</v>
      </c>
      <c r="BG6" s="124" t="s">
        <v>311</v>
      </c>
      <c r="BH6" s="143" t="s">
        <v>284</v>
      </c>
      <c r="BI6" s="130" t="s">
        <v>100</v>
      </c>
      <c r="BJ6" s="143">
        <v>46190</v>
      </c>
      <c r="BK6" s="132" t="s">
        <v>104</v>
      </c>
      <c r="BL6" s="130" t="s">
        <v>109</v>
      </c>
      <c r="BM6" s="96" t="s">
        <v>181</v>
      </c>
      <c r="BN6" s="94" t="s">
        <v>223</v>
      </c>
      <c r="BO6" s="145"/>
      <c r="BP6" s="42"/>
      <c r="BQ6" s="144"/>
    </row>
    <row r="7" spans="1:69" hidden="1" x14ac:dyDescent="0.35">
      <c r="A7" s="13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3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3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3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3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3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3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3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3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2026-07-07T05:08:43Z</dcterms:modified>
</cp:coreProperties>
</file>