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55/"/>
    </mc:Choice>
  </mc:AlternateContent>
  <xr:revisionPtr revIDLastSave="5" documentId="13_ncr:1_{1125A5DF-68F4-44B5-B0FA-45DE8792B58A}" xr6:coauthVersionLast="47" xr6:coauthVersionMax="47" xr10:uidLastSave="{18361800-E138-4135-A29D-10829701441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<sst xmlns="http://schemas.openxmlformats.org/spreadsheetml/2006/main" count="658" uniqueCount="391">
  <si>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</si>
  <si>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</si>
  <si>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</si>
  <si>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</si>
  <si>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</si>
  <si>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</si>
  <si>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</si>
  <si>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</si>
  <si>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</si>
  <si>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</si>
  <si>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</si>
  <si>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</si>
  <si>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</si>
  <si>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</si>
  <si>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</si>
  <si>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</si>
  <si>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</si>
  <si>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</si>
  <si>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</si>
  <si>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</si>
  <si>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</si>
  <si>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</si>
  <si>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</si>
  <si>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</si>
  <si>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</si>
  <si>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</si>
  <si>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</si>
  <si>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</si>
  <si>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</si>
  <si>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</si>
  <si>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</si>
  <si>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</si>
  <si>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</si>
  <si>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</si>
  <si>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</si>
  <si>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</si>
  <si>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</si>
  <si>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</si>
  <si>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</si>
  <si>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</si>
  <si>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</si>
  <si>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</si>
  <si>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</si>
  <si>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</si>
  <si>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</si>
  <si>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</si>
  <si>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</si>
  <si>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</si>
  <si>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</si>
  <si>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</si>
  <si>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</si>
  <si>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</si>
  <si>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</si>
  <si>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</si>
  <si>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</si>
  <si>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</si>
  <si>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</si>
  <si>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</si>
  <si>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</si>
  <si>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</si>
  <si>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</si>
  <si>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</si>
  <si>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</si>
  <si>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</si>
  <si>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</si>
  <si>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</si>
  <si>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</si>
  <si>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</si>
  <si>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</si>
  <si>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</si>
  <si>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</si>
  <si>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</si>
  <si>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</si>
  <si>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</si>
  <si>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</si>
  <si>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</si>
  <si>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</si>
  <si>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</si>
  <si>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</si>
  <si>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</si>
  <si>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</si>
  <si>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</si>
  <si>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</si>
  <si>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</si>
  <si>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</si>
  <si>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</si>
  <si>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</si>
  <si>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</si>
  <si>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</si>
  <si>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</si>
  <si>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</si>
  <si>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</si>
  <si>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</si>
  <si>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</si>
  <si>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</si>
  <si>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</si>
  <si>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</si>
  <si>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</si>
  <si>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</si>
  <si>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</si>
  <si>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</si>
  <si>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</si>
  <si>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</si>
  <si>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</si>
  <si>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</si>
  <si>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</si>
  <si>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</si>
  <si>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</si>
  <si>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</si>
  <si>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</si>
  <si>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</si>
  <si>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</si>
  <si>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</si>
  <si>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</si>
  <si>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</si>
  <si>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</si>
  <si>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</si>
  <si>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</si>
  <si>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</si>
  <si>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</si>
  <si>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</si>
  <si>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</si>
  <si>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</si>
  <si>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</si>
  <si>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</si>
  <si>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</si>
  <si>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</si>
  <si>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</si>
  <si>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</si>
  <si>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</si>
  <si>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</si>
  <si>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</si>
  <si>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</si>
  <si>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</si>
  <si>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</si>
  <si>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</si>
  <si>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</si>
  <si>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</si>
  <si>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</si>
  <si>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</si>
  <si>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</si>
  <si>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</si>
  <si>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</si>
  <si>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</si>
  <si>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</si>
  <si>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</si>
  <si>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</si>
  <si>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</si>
  <si>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</si>
  <si>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</si>
  <si>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</si>
  <si>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</si>
  <si>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</si>
  <si>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</si>
  <si>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</si>
  <si>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</si>
  <si>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</si>
  <si>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</si>
  <si>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</si>
  <si>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</si>
  <si>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</si>
  <si>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</si>
  <si>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</si>
  <si>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</si>
  <si>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</si>
  <si>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</si>
  <si>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</si>
  <si>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</si>
  <si>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</si>
  <si>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</si>
  <si>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</si>
  <si>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</si>
  <si>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</si>
  <si>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</si>
  <si>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</si>
  <si>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</si>
  <si>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</si>
  <si>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</si>
  <si>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</si>
  <si>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</si>
  <si>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</si>
  <si>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</si>
  <si>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</si>
  <si>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</si>
  <si>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</si>
  <si>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</si>
  <si>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</si>
  <si>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</si>
  <si>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</si>
  <si>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</si>
  <si>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</si>
  <si>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</si>
  <si>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</si>
  <si>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</si>
  <si>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</si>
  <si>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</si>
  <si>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</si>
  <si>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</si>
  <si>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</si>
  <si>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</si>
  <si>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</si>
  <si>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</si>
  <si>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</si>
  <si>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</si>
  <si>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</si>
  <si>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</si>
  <si>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</si>
  <si>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</si>
  <si>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</si>
  <si>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</si>
  <si>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</si>
  <si>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</si>
  <si>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</si>
  <si>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</si>
  <si>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</si>
  <si>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</si>
  <si>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</si>
  <si>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</si>
  <si>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</si>
  <si>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</si>
  <si>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</si>
  <si>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</si>
  <si>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</si>
  <si>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</si>
  <si>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</si>
  <si>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</si>
  <si>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</si>
  <si>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</si>
  <si>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</si>
  <si>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</si>
  <si>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</si>
  <si>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</si>
  <si>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</si>
  <si>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</si>
  <si>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</si>
  <si>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</si>
  <si>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</si>
  <si>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</si>
  <si>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</si>
  <si>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</si>
  <si>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</si>
  <si>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</si>
  <si>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</si>
  <si>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</si>
  <si>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</si>
  <si>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</si>
  <si>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</si>
  <si>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</si>
  <si>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</si>
  <si>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</si>
  <si>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</si>
  <si>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</si>
  <si>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</si>
  <si>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Pranab Kumar Mantry</t>
  </si>
  <si>
    <t>SF0098042</t>
  </si>
  <si>
    <t>LO</t>
  </si>
  <si>
    <t>Rajesh Sahoo/SF0004504</t>
  </si>
  <si>
    <t>Gobind Prasad Mohanty/SF0009889</t>
  </si>
  <si>
    <t>Sanjaya Kumar Sahoo/SF0070624</t>
  </si>
  <si>
    <t>Deepak Kujur/SF0101649</t>
  </si>
  <si>
    <t>Terminated</t>
  </si>
  <si>
    <t>Business</t>
  </si>
  <si>
    <t>Saroj kumar Sahu</t>
  </si>
  <si>
    <t>FN26-27-00655</t>
  </si>
  <si>
    <t>SF0069952</t>
  </si>
  <si>
    <t>Completed-Report Submitted</t>
  </si>
  <si>
    <t>East</t>
  </si>
  <si>
    <t>Odisha</t>
  </si>
  <si>
    <t>Angul</t>
  </si>
  <si>
    <t>Dhenkanal</t>
  </si>
  <si>
    <t>OR0851</t>
  </si>
  <si>
    <t>Bhuban</t>
  </si>
  <si>
    <t xml:space="preserve">Mandar </t>
  </si>
  <si>
    <t>SF0098474</t>
  </si>
  <si>
    <t>Bubuna Jena</t>
  </si>
  <si>
    <t>MANDAR 573300</t>
  </si>
  <si>
    <t>DURGA</t>
  </si>
  <si>
    <t>Chetana</t>
  </si>
  <si>
    <t>SSF3814165</t>
  </si>
  <si>
    <t>OBC</t>
  </si>
  <si>
    <t>HINDU</t>
  </si>
  <si>
    <t>Animal Husbandry &amp; Poultry</t>
  </si>
  <si>
    <t>SASMITA KHILAR</t>
  </si>
  <si>
    <t>SSF4495977</t>
  </si>
  <si>
    <t>MANJU KHILAR</t>
  </si>
  <si>
    <t>27-Apr-2023</t>
  </si>
  <si>
    <t>Wed</t>
  </si>
  <si>
    <t>1</t>
  </si>
  <si>
    <t>3.10 Yrs</t>
  </si>
  <si>
    <t>27 Apr 2023</t>
  </si>
  <si>
    <t>&gt; 2 to 4 Years</t>
  </si>
  <si>
    <t>09-Jun-2023</t>
  </si>
  <si>
    <t>02-Sep-2025</t>
  </si>
  <si>
    <t>15-Sep-2023</t>
  </si>
  <si>
    <t>2.71 Yrs</t>
  </si>
  <si>
    <t>15 Sep 2023</t>
  </si>
  <si>
    <t>02-Oct-2023</t>
  </si>
  <si>
    <t>13-Aug-2025</t>
  </si>
  <si>
    <t>Open</t>
  </si>
  <si>
    <t>8917433662</t>
  </si>
  <si>
    <t>9685228152</t>
  </si>
  <si>
    <t>Pranab Kumar Mantry/SF0098042</t>
  </si>
  <si>
    <t>As per Loan card borrower paid her EMI amount Rs.2200/- on 09-09-24 &amp; 04-11-24 total amount Rs.4400/- to LO-Saroj kumar Sahu,  but staff has not Remitted at office.</t>
  </si>
  <si>
    <t>As per Loan card borrower paid her EMI amount Rs.2240/- on 02-09-24 &amp; 04-11-24 total amount Rs.4480/- to LO-Saroj kumar Sahu,  but staff has not Remitted at office.</t>
  </si>
  <si>
    <t>L</t>
  </si>
  <si>
    <t>Bikash Kumar Das</t>
  </si>
  <si>
    <t>SF0074340</t>
  </si>
  <si>
    <t>R</t>
  </si>
  <si>
    <t>Birupakshaya Barik</t>
  </si>
  <si>
    <t>SF0035000</t>
  </si>
  <si>
    <t>BM</t>
  </si>
  <si>
    <t>Available &amp; Updated</t>
  </si>
  <si>
    <t>During CLV period I have identified Cash misappropriation by LO-Saroj kumar Sahu of 2 borrowers  Rs.8880/- .</t>
  </si>
  <si>
    <t>Sadangi</t>
  </si>
  <si>
    <t>SF0040162</t>
  </si>
  <si>
    <t>Pradipa Kumar Behera</t>
  </si>
  <si>
    <t>Sadangi226</t>
  </si>
  <si>
    <t>sarda 226 G1</t>
  </si>
  <si>
    <t>SID951372998947</t>
  </si>
  <si>
    <t>EBC</t>
  </si>
  <si>
    <t>Agriculture &amp; Farming</t>
  </si>
  <si>
    <t>GEETANJALI POTHALI</t>
  </si>
  <si>
    <t>17-May-2023</t>
  </si>
  <si>
    <t>Tue</t>
  </si>
  <si>
    <t>4</t>
  </si>
  <si>
    <t>8.44 Yrs</t>
  </si>
  <si>
    <t>30 Mar 2021</t>
  </si>
  <si>
    <t>&gt; 6 to 10 Years</t>
  </si>
  <si>
    <t>06-Jul-2023</t>
  </si>
  <si>
    <t>09-Dec-2024</t>
  </si>
  <si>
    <t>30-Jun-2025</t>
  </si>
  <si>
    <t xml:space="preserve">Confirm from borrower there is no evidence for verification </t>
  </si>
  <si>
    <t>kaliapani</t>
  </si>
  <si>
    <t>Surapratappur525027</t>
  </si>
  <si>
    <t>Mama</t>
  </si>
  <si>
    <t>Abhilasha - JLG Loans-BiWeekly-Migrated</t>
  </si>
  <si>
    <t>SID951374292235</t>
  </si>
  <si>
    <t>SANJU</t>
  </si>
  <si>
    <t>08-Oct-2018</t>
  </si>
  <si>
    <t>Fri</t>
  </si>
  <si>
    <t>7.65 Yrs</t>
  </si>
  <si>
    <t>08 Oct 2018</t>
  </si>
  <si>
    <t>30-Sep-2021</t>
  </si>
  <si>
    <t>31-Mar-2023</t>
  </si>
  <si>
    <t>Confirm From group Member borrower Loan card not available and borrower not available during visit</t>
  </si>
  <si>
    <t>Nuabhuban</t>
  </si>
  <si>
    <t>Nuabhuban 506851</t>
  </si>
  <si>
    <t>sony</t>
  </si>
  <si>
    <t>SID951374298001</t>
  </si>
  <si>
    <t>ELINA</t>
  </si>
  <si>
    <t>29-Sep-2018</t>
  </si>
  <si>
    <t>10</t>
  </si>
  <si>
    <t>7.68 Yrs</t>
  </si>
  <si>
    <t>29 Sep 2018</t>
  </si>
  <si>
    <t>31-Mar-2022</t>
  </si>
  <si>
    <t>SID951374298393</t>
  </si>
  <si>
    <t>LILY</t>
  </si>
  <si>
    <t>Laxmi</t>
  </si>
  <si>
    <t>CID039701445</t>
  </si>
  <si>
    <t>Fisheries</t>
  </si>
  <si>
    <t>SANJUKTA POTHALA</t>
  </si>
  <si>
    <t>28-Jan-2023</t>
  </si>
  <si>
    <t>12</t>
  </si>
  <si>
    <t>12.25 Yrs</t>
  </si>
  <si>
    <t>&gt; 10 Years</t>
  </si>
  <si>
    <t>06-Mar-2023</t>
  </si>
  <si>
    <t>27-Dec-2024</t>
  </si>
  <si>
    <t>As per borrower ,EMI embezzled by staff,but staff sign not available in loan card,intentionally doesn't paid her EMI.</t>
  </si>
  <si>
    <t>Dual Staff</t>
  </si>
  <si>
    <t>Biswanathpur</t>
  </si>
  <si>
    <t>Biswanathpur C2</t>
  </si>
  <si>
    <t>Biswanathpur C2 DEVIL1</t>
  </si>
  <si>
    <t>SSF5427760</t>
  </si>
  <si>
    <t>MAMINA ROUT</t>
  </si>
  <si>
    <t>Khandabandha</t>
  </si>
  <si>
    <t>Khandabandha C1</t>
  </si>
  <si>
    <t>Khandabandha C1 SAHOO1</t>
  </si>
  <si>
    <t>SSF4992106</t>
  </si>
  <si>
    <t>RADHI PADHAN</t>
  </si>
  <si>
    <t>31-Jan-2024</t>
  </si>
  <si>
    <t>Thu</t>
  </si>
  <si>
    <t>2.33 Yrs</t>
  </si>
  <si>
    <t>31 Jan 2024</t>
  </si>
  <si>
    <t>07-Mar-2024</t>
  </si>
  <si>
    <t>26-Jan-2026</t>
  </si>
  <si>
    <t>20-Nov-2024</t>
  </si>
  <si>
    <t>2</t>
  </si>
  <si>
    <t>2.51 Yrs</t>
  </si>
  <si>
    <t>29 Nov 2023</t>
  </si>
  <si>
    <t>07-Jan-2025</t>
  </si>
  <si>
    <t>02-Dec-2025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</si>
</sst>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6" fillId="0" borderId="1" xfId="0" applyFont="1" applyBorder="1" applyProtection="1"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L5" sqref="A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OR0851</v>
      </c>
      <c r="D5" s="64" t="str">
        <f>IF('Physical Cash at Safe'!D28="Yes", 'Physical Cash at Safe'!A4, 'Borrower Wise Details'!C5)</f>
        <v>Bhuban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46176</v>
      </c>
      <c r="H5" s="62" t="s">
        <v>261</v>
      </c>
      <c r="I5" s="61">
        <v>46178</v>
      </c>
      <c r="J5" s="79" t="str">
        <f>IF('Physical Cash at Safe'!D28="Yes",'Physical Cash at Safe'!E28,IF('Borrower Wise Details'!D5&lt;&gt;"",'Borrower Wise Details'!D5,""))</f>
        <v>FN26-27-00655</v>
      </c>
      <c r="K5" s="89">
        <v>2</v>
      </c>
      <c r="L5" s="90">
        <v>4480</v>
      </c>
      <c r="M5" s="90">
        <v>0</v>
      </c>
      <c r="N5" s="90" t="s">
        <v>256</v>
      </c>
      <c r="O5" s="90" t="s">
        <v>257</v>
      </c>
      <c r="P5" s="90" t="s">
        <v>258</v>
      </c>
      <c r="Q5" s="90" t="s">
        <v>259</v>
      </c>
      <c r="R5" s="80" t="str">
        <f>IF('Physical Cash at Safe'!$D$28="Yes", 'Physical Cash at Safe'!$A$28, IF('Borrower Wise Details'!F5&lt;&gt;"", 'Borrower Wise Details'!F5, ""))</f>
        <v>Saroj kumar Sahu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SF0069952</v>
      </c>
      <c r="U5" s="83" t="s">
        <v>260</v>
      </c>
      <c r="V5" s="61">
        <v>45530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265</v>
      </c>
      <c r="Z5" s="61">
        <v>46182</v>
      </c>
      <c r="AA5" s="61">
        <v>46183</v>
      </c>
      <c r="AB5" s="61"/>
      <c r="AC5" s="61"/>
      <c r="AD5" s="144"/>
      <c r="AE5" s="61" t="s">
        <v>253</v>
      </c>
      <c r="AF5" s="61" t="s">
        <v>254</v>
      </c>
      <c r="AG5" s="138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8880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8880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46188</v>
      </c>
      <c r="AO5" s="75" t="s">
        <v>312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F5" activePane="bottomRight" state="frozen"/>
      <selection pane="topRight" activeCell="B1" sqref="B1"/>
      <selection pane="bottomLeft" activeCell="A5" sqref="A5"/>
      <selection pane="bottomRight" activeCell="L4" sqref="L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OR0851</v>
      </c>
      <c r="C5" s="50" t="str">
        <f>IF('Fraud Investigation Report'!D5="", "", 'Fraud Investigation Report'!D5)</f>
        <v>Bhuban</v>
      </c>
      <c r="D5" s="73" t="str">
        <f>IF(OR('Fraud Investigation Report'!R5="", 'Fraud Investigation Report'!R5=0), "", 'Fraud Investigation Report'!R5)</f>
        <v>Saroj kumar Sahu</v>
      </c>
      <c r="E5" s="73" t="str">
        <f>IF(OR('Fraud Investigation Report'!T5="", 'Fraud Investigation Report'!T5=0), "", 'Fraud Investigation Report'!T5)</f>
        <v>SF0069952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8880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8880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8880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270</v>
      </c>
      <c r="B4" s="41" t="s">
        <v>271</v>
      </c>
      <c r="C4" s="41" t="s">
        <v>269</v>
      </c>
      <c r="D4" s="41" t="s">
        <v>268</v>
      </c>
      <c r="E4" s="41" t="s">
        <v>266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267</v>
      </c>
      <c r="B6" s="18">
        <v>46182</v>
      </c>
      <c r="C6" s="18">
        <v>46181</v>
      </c>
      <c r="D6" s="18">
        <v>46182</v>
      </c>
      <c r="E6" s="19">
        <v>0.29166666666666669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440</v>
      </c>
      <c r="D19" s="30" t="s">
        <v>71</v>
      </c>
      <c r="E19" s="31">
        <f>SUM(E10:E18)</f>
        <v>440</v>
      </c>
    </row>
    <row r="20" spans="1:5" ht="30" customHeight="1" x14ac:dyDescent="0.35">
      <c r="A20" s="165" t="s">
        <v>91</v>
      </c>
      <c r="B20" s="166"/>
      <c r="C20" s="32">
        <v>440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 t="s">
        <v>368</v>
      </c>
      <c r="C32" s="37" t="s">
        <v>76</v>
      </c>
      <c r="D32" s="176" t="s">
        <v>311</v>
      </c>
      <c r="E32" s="177"/>
    </row>
    <row r="33" spans="1:5" ht="18" customHeight="1" x14ac:dyDescent="0.35">
      <c r="A33" s="37" t="s">
        <v>77</v>
      </c>
      <c r="B33" s="126" t="s">
        <v>304</v>
      </c>
      <c r="C33" s="39" t="s">
        <v>78</v>
      </c>
      <c r="D33" s="169" t="s">
        <v>307</v>
      </c>
      <c r="E33" s="170"/>
    </row>
    <row r="34" spans="1:5" ht="26" x14ac:dyDescent="0.35">
      <c r="A34" s="39" t="s">
        <v>198</v>
      </c>
      <c r="B34" s="126" t="s">
        <v>305</v>
      </c>
      <c r="C34" s="39" t="s">
        <v>199</v>
      </c>
      <c r="D34" s="171" t="s">
        <v>308</v>
      </c>
      <c r="E34" s="172"/>
    </row>
    <row r="35" spans="1:5" ht="26" x14ac:dyDescent="0.35">
      <c r="A35" s="39" t="s">
        <v>200</v>
      </c>
      <c r="B35" s="126" t="s">
        <v>306</v>
      </c>
      <c r="C35" s="39" t="s">
        <v>202</v>
      </c>
      <c r="D35" s="171" t="s">
        <v>309</v>
      </c>
      <c r="E35" s="172"/>
    </row>
    <row r="36" spans="1:5" ht="25.5" customHeight="1" x14ac:dyDescent="0.35">
      <c r="A36" s="39" t="s">
        <v>201</v>
      </c>
      <c r="B36" s="127" t="s">
        <v>255</v>
      </c>
      <c r="C36" s="39" t="s">
        <v>203</v>
      </c>
      <c r="D36" s="173" t="s">
        <v>310</v>
      </c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U5" sqref="U5:U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OR0851</v>
      </c>
      <c r="C5" s="60" t="str">
        <f>IF('Loan Outstanding Report'!$H$5="", "", 'Loan Outstanding Report'!$H$5)</f>
        <v>Bhuban</v>
      </c>
      <c r="D5" s="128" t="s">
        <v>263</v>
      </c>
      <c r="E5" s="66">
        <v>46182</v>
      </c>
      <c r="F5" s="92" t="s">
        <v>262</v>
      </c>
      <c r="G5" s="49" t="s">
        <v>264</v>
      </c>
      <c r="H5" s="49" t="s">
        <v>255</v>
      </c>
      <c r="I5" s="49" t="s">
        <v>275</v>
      </c>
      <c r="J5" s="49" t="s">
        <v>278</v>
      </c>
      <c r="K5" s="49" t="s">
        <v>282</v>
      </c>
      <c r="L5" s="11">
        <v>351496794</v>
      </c>
      <c r="M5" s="67" t="s">
        <v>285</v>
      </c>
      <c r="N5" s="49">
        <v>41000</v>
      </c>
      <c r="O5" s="49">
        <v>2200</v>
      </c>
      <c r="P5" s="67" t="s">
        <v>127</v>
      </c>
      <c r="Q5" s="88">
        <v>45544</v>
      </c>
      <c r="R5" s="49">
        <v>4400</v>
      </c>
      <c r="S5" s="49">
        <v>0</v>
      </c>
      <c r="T5" s="49">
        <v>0</v>
      </c>
      <c r="U5" s="68">
        <f t="shared" ref="U5:U69" si="0">IF(AND(ISBLANK(R5),ISBLANK(S5),ISBLANK(T5)),"",R5-(S5+T5))</f>
        <v>4400</v>
      </c>
      <c r="V5" s="42" t="s">
        <v>182</v>
      </c>
      <c r="W5" s="69" t="s">
        <v>302</v>
      </c>
    </row>
    <row r="6" spans="1:23" ht="30" customHeight="1" x14ac:dyDescent="0.3">
      <c r="A6" s="65">
        <v>2</v>
      </c>
      <c r="B6" s="60" t="str">
        <f>IF(J6&lt;&gt;"", $B$5, "")</f>
        <v>OR0851</v>
      </c>
      <c r="C6" s="50" t="str">
        <f>IF(J6&lt;&gt;"", $C$5, "")</f>
        <v>Bhuban</v>
      </c>
      <c r="D6" s="50" t="str">
        <f>IF(J6&lt;&gt;"", $D$5, "")</f>
        <v>FN26-27-00655</v>
      </c>
      <c r="E6" s="66">
        <v>46182</v>
      </c>
      <c r="F6" s="50" t="str">
        <f>IF(J6&lt;&gt;"", $F$5, "")</f>
        <v>Saroj kumar Sahu</v>
      </c>
      <c r="G6" s="50" t="str">
        <f>IF(J6&lt;&gt;"", $G$5, "")</f>
        <v>SF0069952</v>
      </c>
      <c r="H6" s="50" t="str">
        <f>IF(J6&lt;&gt;"", $H$5, "")</f>
        <v>LO</v>
      </c>
      <c r="I6" s="49" t="s">
        <v>275</v>
      </c>
      <c r="J6" s="49" t="s">
        <v>283</v>
      </c>
      <c r="K6" s="49" t="s">
        <v>284</v>
      </c>
      <c r="L6" s="11">
        <v>352930447</v>
      </c>
      <c r="M6" s="67" t="s">
        <v>293</v>
      </c>
      <c r="N6" s="49">
        <v>42000</v>
      </c>
      <c r="O6" s="49">
        <v>2240</v>
      </c>
      <c r="P6" s="67" t="s">
        <v>127</v>
      </c>
      <c r="Q6" s="67">
        <v>45537</v>
      </c>
      <c r="R6" s="49">
        <v>4480</v>
      </c>
      <c r="S6" s="49">
        <v>0</v>
      </c>
      <c r="T6" s="49">
        <v>0</v>
      </c>
      <c r="U6" s="68">
        <f t="shared" si="0"/>
        <v>4480</v>
      </c>
      <c r="V6" s="42" t="s">
        <v>182</v>
      </c>
      <c r="W6" s="69" t="s">
        <v>303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customFormat="1" ht="23" x14ac:dyDescent="0.35">
      <c r="A5" s="136">
        <v>1</v>
      </c>
      <c r="B5" s="124" t="s">
        <v>266</v>
      </c>
      <c r="C5" s="124" t="s">
        <v>267</v>
      </c>
      <c r="D5" s="124" t="s">
        <v>268</v>
      </c>
      <c r="E5" s="124" t="s">
        <v>269</v>
      </c>
      <c r="F5" s="124" t="s">
        <v>269</v>
      </c>
      <c r="G5" s="124" t="s">
        <v>270</v>
      </c>
      <c r="H5" s="124" t="s">
        <v>271</v>
      </c>
      <c r="I5" s="124">
        <v>126702</v>
      </c>
      <c r="J5" s="124" t="s">
        <v>272</v>
      </c>
      <c r="K5" s="124">
        <v>126702</v>
      </c>
      <c r="L5" s="124" t="s">
        <v>273</v>
      </c>
      <c r="M5" s="124" t="s">
        <v>274</v>
      </c>
      <c r="N5" s="124">
        <v>213587</v>
      </c>
      <c r="O5" s="124" t="s">
        <v>275</v>
      </c>
      <c r="P5" s="124">
        <v>282169</v>
      </c>
      <c r="Q5" s="124" t="s">
        <v>276</v>
      </c>
      <c r="R5" s="124" t="s">
        <v>277</v>
      </c>
      <c r="S5" s="124" t="s">
        <v>278</v>
      </c>
      <c r="T5" s="124" t="s">
        <v>278</v>
      </c>
      <c r="U5" s="124" t="s">
        <v>279</v>
      </c>
      <c r="V5" s="124" t="s">
        <v>280</v>
      </c>
      <c r="W5" s="124">
        <v>541</v>
      </c>
      <c r="X5" s="124" t="s">
        <v>281</v>
      </c>
      <c r="Y5" s="124">
        <v>351496794</v>
      </c>
      <c r="Z5" s="124" t="s">
        <v>282</v>
      </c>
      <c r="AA5" s="145" t="s">
        <v>285</v>
      </c>
      <c r="AB5" s="125">
        <v>41000</v>
      </c>
      <c r="AC5" s="124" t="s">
        <v>286</v>
      </c>
      <c r="AD5" s="124">
        <v>24</v>
      </c>
      <c r="AE5" s="124" t="s">
        <v>287</v>
      </c>
      <c r="AF5" s="124" t="s">
        <v>288</v>
      </c>
      <c r="AG5" s="145" t="s">
        <v>289</v>
      </c>
      <c r="AH5" s="124" t="s">
        <v>290</v>
      </c>
      <c r="AI5" s="145" t="s">
        <v>291</v>
      </c>
      <c r="AJ5" s="125">
        <v>2200</v>
      </c>
      <c r="AK5" s="125">
        <v>2200</v>
      </c>
      <c r="AL5" s="145" t="s">
        <v>292</v>
      </c>
      <c r="AM5" s="125">
        <v>36650.129999999997</v>
      </c>
      <c r="AN5" s="125">
        <v>11995.87</v>
      </c>
      <c r="AO5" s="125">
        <v>48646</v>
      </c>
      <c r="AP5" s="125">
        <v>4349.87</v>
      </c>
      <c r="AQ5" s="125">
        <v>50.13</v>
      </c>
      <c r="AR5" s="125">
        <v>4400</v>
      </c>
      <c r="AS5" s="125">
        <v>4349.87</v>
      </c>
      <c r="AT5" s="125">
        <v>50.13</v>
      </c>
      <c r="AU5" s="125">
        <v>4400</v>
      </c>
      <c r="AV5" s="124">
        <v>37</v>
      </c>
      <c r="AW5" s="94"/>
      <c r="AX5" s="94"/>
      <c r="AY5" s="146"/>
      <c r="AZ5" s="94"/>
      <c r="BA5" s="94"/>
      <c r="BB5" s="141" t="s">
        <v>298</v>
      </c>
      <c r="BC5" s="94"/>
      <c r="BD5" s="94"/>
      <c r="BE5" s="125">
        <v>0</v>
      </c>
      <c r="BF5" s="124" t="s">
        <v>278</v>
      </c>
      <c r="BG5" s="147" t="s">
        <v>299</v>
      </c>
      <c r="BH5" s="137" t="s">
        <v>301</v>
      </c>
      <c r="BI5" s="132" t="s">
        <v>100</v>
      </c>
      <c r="BJ5" s="137">
        <v>46182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32">
        <v>4400</v>
      </c>
      <c r="BP5" s="134" t="s">
        <v>182</v>
      </c>
      <c r="BQ5" s="139" t="s">
        <v>302</v>
      </c>
    </row>
    <row r="6" spans="1:69" customFormat="1" ht="23" x14ac:dyDescent="0.35">
      <c r="A6" s="136">
        <v>2</v>
      </c>
      <c r="B6" s="141" t="s">
        <v>266</v>
      </c>
      <c r="C6" s="141" t="s">
        <v>267</v>
      </c>
      <c r="D6" s="141" t="s">
        <v>268</v>
      </c>
      <c r="E6" s="141" t="s">
        <v>269</v>
      </c>
      <c r="F6" s="141" t="s">
        <v>269</v>
      </c>
      <c r="G6" s="141" t="s">
        <v>270</v>
      </c>
      <c r="H6" s="141" t="s">
        <v>271</v>
      </c>
      <c r="I6" s="141">
        <v>126702</v>
      </c>
      <c r="J6" s="141" t="s">
        <v>272</v>
      </c>
      <c r="K6" s="141">
        <v>126702</v>
      </c>
      <c r="L6" s="141" t="s">
        <v>273</v>
      </c>
      <c r="M6" s="141" t="s">
        <v>274</v>
      </c>
      <c r="N6" s="141">
        <v>213587</v>
      </c>
      <c r="O6" s="141" t="s">
        <v>275</v>
      </c>
      <c r="P6" s="141">
        <v>282169</v>
      </c>
      <c r="Q6" s="141" t="s">
        <v>276</v>
      </c>
      <c r="R6" s="141" t="s">
        <v>277</v>
      </c>
      <c r="S6" s="141" t="s">
        <v>283</v>
      </c>
      <c r="T6" s="141" t="s">
        <v>283</v>
      </c>
      <c r="U6" s="141" t="s">
        <v>279</v>
      </c>
      <c r="V6" s="141" t="s">
        <v>280</v>
      </c>
      <c r="W6" s="141">
        <v>541</v>
      </c>
      <c r="X6" s="141" t="s">
        <v>281</v>
      </c>
      <c r="Y6" s="141">
        <v>352930447</v>
      </c>
      <c r="Z6" s="141" t="s">
        <v>284</v>
      </c>
      <c r="AA6" s="141" t="s">
        <v>293</v>
      </c>
      <c r="AB6" s="142">
        <v>42000</v>
      </c>
      <c r="AC6" s="141" t="s">
        <v>286</v>
      </c>
      <c r="AD6" s="141">
        <v>24</v>
      </c>
      <c r="AE6" s="141" t="s">
        <v>287</v>
      </c>
      <c r="AF6" s="141" t="s">
        <v>294</v>
      </c>
      <c r="AG6" s="141" t="s">
        <v>295</v>
      </c>
      <c r="AH6" s="141" t="s">
        <v>290</v>
      </c>
      <c r="AI6" s="141" t="s">
        <v>296</v>
      </c>
      <c r="AJ6" s="142">
        <v>2240</v>
      </c>
      <c r="AK6" s="142">
        <v>2240</v>
      </c>
      <c r="AL6" s="141" t="s">
        <v>297</v>
      </c>
      <c r="AM6" s="142">
        <v>31860.55</v>
      </c>
      <c r="AN6" s="142">
        <v>10699.45</v>
      </c>
      <c r="AO6" s="142">
        <v>42560</v>
      </c>
      <c r="AP6" s="142">
        <v>10139.450000000001</v>
      </c>
      <c r="AQ6" s="142">
        <v>602.54999999999995</v>
      </c>
      <c r="AR6" s="142">
        <v>10742</v>
      </c>
      <c r="AS6" s="142">
        <v>10139.450000000001</v>
      </c>
      <c r="AT6" s="142">
        <v>602.54999999999995</v>
      </c>
      <c r="AU6" s="142">
        <v>10742</v>
      </c>
      <c r="AV6" s="141">
        <v>33</v>
      </c>
      <c r="AW6" s="143"/>
      <c r="AX6" s="143"/>
      <c r="AY6" s="143"/>
      <c r="AZ6" s="143"/>
      <c r="BA6" s="143"/>
      <c r="BB6" s="141" t="s">
        <v>298</v>
      </c>
      <c r="BC6" s="143"/>
      <c r="BD6" s="141"/>
      <c r="BE6" s="142">
        <v>0</v>
      </c>
      <c r="BF6" s="141" t="s">
        <v>283</v>
      </c>
      <c r="BG6" s="136" t="s">
        <v>300</v>
      </c>
      <c r="BH6" s="137" t="s">
        <v>301</v>
      </c>
      <c r="BI6" s="132" t="s">
        <v>100</v>
      </c>
      <c r="BJ6" s="137">
        <v>46182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132">
        <v>4480</v>
      </c>
      <c r="BP6" s="134" t="s">
        <v>182</v>
      </c>
      <c r="BQ6" s="139" t="s">
        <v>303</v>
      </c>
    </row>
    <row r="7" spans="1:69" customFormat="1" ht="23" hidden="1" x14ac:dyDescent="0.35">
      <c r="A7" s="136">
        <v>3</v>
      </c>
      <c r="B7" s="124" t="s">
        <v>266</v>
      </c>
      <c r="C7" s="124" t="s">
        <v>267</v>
      </c>
      <c r="D7" s="124" t="s">
        <v>268</v>
      </c>
      <c r="E7" s="124" t="s">
        <v>269</v>
      </c>
      <c r="F7" s="124" t="s">
        <v>269</v>
      </c>
      <c r="G7" s="124" t="s">
        <v>270</v>
      </c>
      <c r="H7" s="124" t="s">
        <v>271</v>
      </c>
      <c r="I7" s="124">
        <v>228523</v>
      </c>
      <c r="J7" s="124" t="s">
        <v>313</v>
      </c>
      <c r="K7" s="124">
        <v>228523</v>
      </c>
      <c r="L7" s="124" t="s">
        <v>314</v>
      </c>
      <c r="M7" s="124" t="s">
        <v>315</v>
      </c>
      <c r="N7" s="124">
        <v>206694</v>
      </c>
      <c r="O7" s="124" t="s">
        <v>316</v>
      </c>
      <c r="P7" s="124">
        <v>799763</v>
      </c>
      <c r="Q7" s="124" t="s">
        <v>317</v>
      </c>
      <c r="R7" s="124" t="s">
        <v>277</v>
      </c>
      <c r="S7" s="124" t="s">
        <v>318</v>
      </c>
      <c r="T7" s="124" t="s">
        <v>318</v>
      </c>
      <c r="U7" s="124" t="s">
        <v>319</v>
      </c>
      <c r="V7" s="124" t="s">
        <v>280</v>
      </c>
      <c r="W7" s="124">
        <v>541</v>
      </c>
      <c r="X7" s="124" t="s">
        <v>320</v>
      </c>
      <c r="Y7" s="124">
        <v>351606058</v>
      </c>
      <c r="Z7" s="124" t="s">
        <v>321</v>
      </c>
      <c r="AA7" s="124" t="s">
        <v>322</v>
      </c>
      <c r="AB7" s="125">
        <v>73000</v>
      </c>
      <c r="AC7" s="124" t="s">
        <v>323</v>
      </c>
      <c r="AD7" s="124">
        <v>24</v>
      </c>
      <c r="AE7" s="124" t="s">
        <v>324</v>
      </c>
      <c r="AF7" s="124" t="s">
        <v>325</v>
      </c>
      <c r="AG7" s="124" t="s">
        <v>326</v>
      </c>
      <c r="AH7" s="124" t="s">
        <v>327</v>
      </c>
      <c r="AI7" s="124" t="s">
        <v>328</v>
      </c>
      <c r="AJ7" s="125">
        <v>3900</v>
      </c>
      <c r="AK7" s="125">
        <v>3900</v>
      </c>
      <c r="AL7" s="124" t="s">
        <v>329</v>
      </c>
      <c r="AM7" s="125">
        <v>39986.81</v>
      </c>
      <c r="AN7" s="125">
        <v>18513.189999999999</v>
      </c>
      <c r="AO7" s="125">
        <v>58500</v>
      </c>
      <c r="AP7" s="125">
        <v>33013.19</v>
      </c>
      <c r="AQ7" s="125">
        <v>3649.81</v>
      </c>
      <c r="AR7" s="125">
        <v>36663</v>
      </c>
      <c r="AS7" s="125">
        <v>33013.19</v>
      </c>
      <c r="AT7" s="125">
        <v>3649.81</v>
      </c>
      <c r="AU7" s="125">
        <v>36663</v>
      </c>
      <c r="AV7" s="124">
        <v>35</v>
      </c>
      <c r="AW7" s="124"/>
      <c r="AX7" s="124"/>
      <c r="AY7" s="124"/>
      <c r="AZ7" s="124"/>
      <c r="BA7" s="124"/>
      <c r="BB7" s="124" t="s">
        <v>298</v>
      </c>
      <c r="BC7" s="124"/>
      <c r="BD7" s="124" t="s">
        <v>330</v>
      </c>
      <c r="BE7" s="125">
        <v>73000</v>
      </c>
      <c r="BF7" s="124" t="s">
        <v>318</v>
      </c>
      <c r="BG7" s="124"/>
      <c r="BH7" s="137" t="s">
        <v>301</v>
      </c>
      <c r="BI7" s="132" t="s">
        <v>100</v>
      </c>
      <c r="BJ7" s="137">
        <v>46183</v>
      </c>
      <c r="BK7" s="132" t="s">
        <v>103</v>
      </c>
      <c r="BL7" s="132" t="s">
        <v>108</v>
      </c>
      <c r="BM7" s="133" t="s">
        <v>181</v>
      </c>
      <c r="BN7" s="94" t="s">
        <v>223</v>
      </c>
      <c r="BO7" s="132"/>
      <c r="BP7" s="134"/>
      <c r="BQ7" s="139" t="s">
        <v>331</v>
      </c>
    </row>
    <row r="8" spans="1:69" customFormat="1" ht="23" hidden="1" x14ac:dyDescent="0.35">
      <c r="A8" s="136">
        <v>4</v>
      </c>
      <c r="B8" s="124" t="s">
        <v>266</v>
      </c>
      <c r="C8" s="124" t="s">
        <v>267</v>
      </c>
      <c r="D8" s="124" t="s">
        <v>268</v>
      </c>
      <c r="E8" s="124" t="s">
        <v>269</v>
      </c>
      <c r="F8" s="124" t="s">
        <v>269</v>
      </c>
      <c r="G8" s="124" t="s">
        <v>270</v>
      </c>
      <c r="H8" s="124" t="s">
        <v>271</v>
      </c>
      <c r="I8" s="124">
        <v>197921</v>
      </c>
      <c r="J8" s="124" t="s">
        <v>332</v>
      </c>
      <c r="K8" s="124">
        <v>197921</v>
      </c>
      <c r="L8" s="124" t="s">
        <v>273</v>
      </c>
      <c r="M8" s="124" t="s">
        <v>274</v>
      </c>
      <c r="N8" s="124">
        <v>208067</v>
      </c>
      <c r="O8" s="124" t="s">
        <v>333</v>
      </c>
      <c r="P8" s="124">
        <v>275150</v>
      </c>
      <c r="Q8" s="124" t="s">
        <v>334</v>
      </c>
      <c r="R8" s="124" t="s">
        <v>335</v>
      </c>
      <c r="S8" s="124" t="s">
        <v>336</v>
      </c>
      <c r="T8" s="124" t="s">
        <v>336</v>
      </c>
      <c r="U8" s="124" t="s">
        <v>279</v>
      </c>
      <c r="V8" s="124" t="s">
        <v>280</v>
      </c>
      <c r="W8" s="124">
        <v>0</v>
      </c>
      <c r="X8" s="124" t="s">
        <v>320</v>
      </c>
      <c r="Y8" s="124">
        <v>13067250</v>
      </c>
      <c r="Z8" s="124" t="s">
        <v>337</v>
      </c>
      <c r="AA8" s="124" t="s">
        <v>338</v>
      </c>
      <c r="AB8" s="125">
        <v>20716</v>
      </c>
      <c r="AC8" s="124" t="s">
        <v>339</v>
      </c>
      <c r="AD8" s="124">
        <v>38</v>
      </c>
      <c r="AE8" s="124" t="s">
        <v>287</v>
      </c>
      <c r="AF8" s="124" t="s">
        <v>340</v>
      </c>
      <c r="AG8" s="124" t="s">
        <v>341</v>
      </c>
      <c r="AH8" s="124" t="s">
        <v>327</v>
      </c>
      <c r="AI8" s="124" t="s">
        <v>338</v>
      </c>
      <c r="AJ8" s="125">
        <v>0</v>
      </c>
      <c r="AK8" s="125">
        <v>0</v>
      </c>
      <c r="AL8" s="124" t="s">
        <v>342</v>
      </c>
      <c r="AM8" s="125">
        <v>17500.97</v>
      </c>
      <c r="AN8" s="125">
        <v>0</v>
      </c>
      <c r="AO8" s="125">
        <v>17500.97</v>
      </c>
      <c r="AP8" s="125">
        <v>3626.03</v>
      </c>
      <c r="AQ8" s="125">
        <v>0</v>
      </c>
      <c r="AR8" s="125">
        <v>3626.03</v>
      </c>
      <c r="AS8" s="125">
        <v>3626.34</v>
      </c>
      <c r="AT8" s="125">
        <v>0</v>
      </c>
      <c r="AU8" s="125">
        <v>3626.34</v>
      </c>
      <c r="AV8" s="124">
        <v>112</v>
      </c>
      <c r="AW8" s="143"/>
      <c r="AX8" s="143"/>
      <c r="AY8" s="143"/>
      <c r="AZ8" s="143"/>
      <c r="BA8" s="143"/>
      <c r="BB8" s="124" t="s">
        <v>298</v>
      </c>
      <c r="BC8" s="143"/>
      <c r="BD8" s="124" t="s">
        <v>343</v>
      </c>
      <c r="BE8" s="125">
        <v>20716</v>
      </c>
      <c r="BF8" s="124" t="s">
        <v>336</v>
      </c>
      <c r="BG8" s="143"/>
      <c r="BH8" s="137" t="s">
        <v>301</v>
      </c>
      <c r="BI8" s="132" t="s">
        <v>100</v>
      </c>
      <c r="BJ8" s="137">
        <v>46183</v>
      </c>
      <c r="BK8" s="132" t="s">
        <v>104</v>
      </c>
      <c r="BL8" s="132" t="s">
        <v>119</v>
      </c>
      <c r="BM8" s="133" t="s">
        <v>181</v>
      </c>
      <c r="BN8" s="132" t="s">
        <v>223</v>
      </c>
      <c r="BO8" s="132"/>
      <c r="BP8" s="134"/>
      <c r="BQ8" s="148" t="s">
        <v>344</v>
      </c>
    </row>
    <row r="9" spans="1:69" customFormat="1" ht="23" hidden="1" x14ac:dyDescent="0.35">
      <c r="A9" s="136">
        <v>5</v>
      </c>
      <c r="B9" s="124" t="s">
        <v>266</v>
      </c>
      <c r="C9" s="124" t="s">
        <v>267</v>
      </c>
      <c r="D9" s="124" t="s">
        <v>268</v>
      </c>
      <c r="E9" s="124" t="s">
        <v>269</v>
      </c>
      <c r="F9" s="124" t="s">
        <v>269</v>
      </c>
      <c r="G9" s="124" t="s">
        <v>270</v>
      </c>
      <c r="H9" s="124" t="s">
        <v>271</v>
      </c>
      <c r="I9" s="124">
        <v>122892</v>
      </c>
      <c r="J9" s="124" t="s">
        <v>345</v>
      </c>
      <c r="K9" s="124">
        <v>122892</v>
      </c>
      <c r="L9" s="124" t="s">
        <v>306</v>
      </c>
      <c r="M9" s="124" t="s">
        <v>305</v>
      </c>
      <c r="N9" s="124">
        <v>207849</v>
      </c>
      <c r="O9" s="124" t="s">
        <v>346</v>
      </c>
      <c r="P9" s="124">
        <v>274873</v>
      </c>
      <c r="Q9" s="124" t="s">
        <v>347</v>
      </c>
      <c r="R9" s="124" t="s">
        <v>335</v>
      </c>
      <c r="S9" s="124" t="s">
        <v>348</v>
      </c>
      <c r="T9" s="124" t="s">
        <v>348</v>
      </c>
      <c r="U9" s="124" t="s">
        <v>279</v>
      </c>
      <c r="V9" s="124" t="s">
        <v>280</v>
      </c>
      <c r="W9" s="124">
        <v>0</v>
      </c>
      <c r="X9" s="124" t="s">
        <v>320</v>
      </c>
      <c r="Y9" s="124">
        <v>13083115</v>
      </c>
      <c r="Z9" s="124" t="s">
        <v>349</v>
      </c>
      <c r="AA9" s="124" t="s">
        <v>350</v>
      </c>
      <c r="AB9" s="125">
        <v>26931</v>
      </c>
      <c r="AC9" s="124" t="s">
        <v>351</v>
      </c>
      <c r="AD9" s="124">
        <v>38</v>
      </c>
      <c r="AE9" s="124" t="s">
        <v>287</v>
      </c>
      <c r="AF9" s="124" t="s">
        <v>352</v>
      </c>
      <c r="AG9" s="124" t="s">
        <v>353</v>
      </c>
      <c r="AH9" s="124" t="s">
        <v>327</v>
      </c>
      <c r="AI9" s="124" t="s">
        <v>350</v>
      </c>
      <c r="AJ9" s="125">
        <v>0</v>
      </c>
      <c r="AK9" s="125">
        <v>0</v>
      </c>
      <c r="AL9" s="124" t="s">
        <v>354</v>
      </c>
      <c r="AM9" s="125">
        <v>21713.11</v>
      </c>
      <c r="AN9" s="125">
        <v>0</v>
      </c>
      <c r="AO9" s="125">
        <v>21713.11</v>
      </c>
      <c r="AP9" s="125">
        <v>6019.89</v>
      </c>
      <c r="AQ9" s="125">
        <v>0</v>
      </c>
      <c r="AR9" s="125">
        <v>6019.89</v>
      </c>
      <c r="AS9" s="125">
        <v>6019.9</v>
      </c>
      <c r="AT9" s="125">
        <v>0</v>
      </c>
      <c r="AU9" s="125">
        <v>6019.9</v>
      </c>
      <c r="AV9" s="124">
        <v>111</v>
      </c>
      <c r="AW9" s="143"/>
      <c r="AX9" s="143"/>
      <c r="AY9" s="143"/>
      <c r="AZ9" s="143"/>
      <c r="BA9" s="143"/>
      <c r="BB9" s="124" t="s">
        <v>298</v>
      </c>
      <c r="BC9" s="143"/>
      <c r="BD9" s="124" t="s">
        <v>343</v>
      </c>
      <c r="BE9" s="125">
        <v>26931</v>
      </c>
      <c r="BF9" s="124" t="s">
        <v>348</v>
      </c>
      <c r="BG9" s="143"/>
      <c r="BH9" s="137" t="s">
        <v>301</v>
      </c>
      <c r="BI9" s="132" t="s">
        <v>100</v>
      </c>
      <c r="BJ9" s="137">
        <v>46183</v>
      </c>
      <c r="BK9" s="132" t="s">
        <v>104</v>
      </c>
      <c r="BL9" s="132" t="s">
        <v>119</v>
      </c>
      <c r="BM9" s="133" t="s">
        <v>181</v>
      </c>
      <c r="BN9" s="132" t="s">
        <v>223</v>
      </c>
      <c r="BO9" s="132"/>
      <c r="BP9" s="134"/>
      <c r="BQ9" s="148" t="s">
        <v>344</v>
      </c>
    </row>
    <row r="10" spans="1:69" customFormat="1" ht="23" hidden="1" x14ac:dyDescent="0.35">
      <c r="A10" s="136">
        <v>6</v>
      </c>
      <c r="B10" s="124" t="s">
        <v>266</v>
      </c>
      <c r="C10" s="124" t="s">
        <v>267</v>
      </c>
      <c r="D10" s="124" t="s">
        <v>268</v>
      </c>
      <c r="E10" s="124" t="s">
        <v>269</v>
      </c>
      <c r="F10" s="124" t="s">
        <v>269</v>
      </c>
      <c r="G10" s="124" t="s">
        <v>270</v>
      </c>
      <c r="H10" s="124" t="s">
        <v>271</v>
      </c>
      <c r="I10" s="124">
        <v>122892</v>
      </c>
      <c r="J10" s="124" t="s">
        <v>345</v>
      </c>
      <c r="K10" s="124">
        <v>122892</v>
      </c>
      <c r="L10" s="124" t="s">
        <v>306</v>
      </c>
      <c r="M10" s="124" t="s">
        <v>305</v>
      </c>
      <c r="N10" s="124">
        <v>207849</v>
      </c>
      <c r="O10" s="124" t="s">
        <v>346</v>
      </c>
      <c r="P10" s="124">
        <v>274873</v>
      </c>
      <c r="Q10" s="124" t="s">
        <v>347</v>
      </c>
      <c r="R10" s="124" t="s">
        <v>335</v>
      </c>
      <c r="S10" s="124" t="s">
        <v>355</v>
      </c>
      <c r="T10" s="124" t="s">
        <v>355</v>
      </c>
      <c r="U10" s="124" t="s">
        <v>279</v>
      </c>
      <c r="V10" s="124" t="s">
        <v>280</v>
      </c>
      <c r="W10" s="124">
        <v>0</v>
      </c>
      <c r="X10" s="124" t="s">
        <v>320</v>
      </c>
      <c r="Y10" s="124">
        <v>13083827</v>
      </c>
      <c r="Z10" s="124" t="s">
        <v>356</v>
      </c>
      <c r="AA10" s="124" t="s">
        <v>350</v>
      </c>
      <c r="AB10" s="125">
        <v>29002</v>
      </c>
      <c r="AC10" s="124" t="s">
        <v>351</v>
      </c>
      <c r="AD10" s="124">
        <v>38</v>
      </c>
      <c r="AE10" s="124" t="s">
        <v>287</v>
      </c>
      <c r="AF10" s="124" t="s">
        <v>352</v>
      </c>
      <c r="AG10" s="124" t="s">
        <v>353</v>
      </c>
      <c r="AH10" s="124" t="s">
        <v>327</v>
      </c>
      <c r="AI10" s="124" t="s">
        <v>350</v>
      </c>
      <c r="AJ10" s="125">
        <v>0</v>
      </c>
      <c r="AK10" s="125">
        <v>0</v>
      </c>
      <c r="AL10" s="124" t="s">
        <v>354</v>
      </c>
      <c r="AM10" s="125">
        <v>22691.74</v>
      </c>
      <c r="AN10" s="125">
        <v>0</v>
      </c>
      <c r="AO10" s="125">
        <v>22691.74</v>
      </c>
      <c r="AP10" s="125">
        <v>7298.26</v>
      </c>
      <c r="AQ10" s="125">
        <v>0</v>
      </c>
      <c r="AR10" s="125">
        <v>7298.26</v>
      </c>
      <c r="AS10" s="125">
        <v>7298.88</v>
      </c>
      <c r="AT10" s="125">
        <v>0</v>
      </c>
      <c r="AU10" s="125">
        <v>7298.88</v>
      </c>
      <c r="AV10" s="124">
        <v>111</v>
      </c>
      <c r="AW10" s="143"/>
      <c r="AX10" s="143"/>
      <c r="AY10" s="143"/>
      <c r="AZ10" s="143"/>
      <c r="BA10" s="143"/>
      <c r="BB10" s="124" t="s">
        <v>298</v>
      </c>
      <c r="BC10" s="143"/>
      <c r="BD10" s="124" t="s">
        <v>343</v>
      </c>
      <c r="BE10" s="125">
        <v>29002</v>
      </c>
      <c r="BF10" s="124" t="s">
        <v>355</v>
      </c>
      <c r="BG10" s="143"/>
      <c r="BH10" s="137" t="s">
        <v>301</v>
      </c>
      <c r="BI10" s="132" t="s">
        <v>100</v>
      </c>
      <c r="BJ10" s="137">
        <v>46183</v>
      </c>
      <c r="BK10" s="132" t="s">
        <v>103</v>
      </c>
      <c r="BL10" s="132" t="s">
        <v>108</v>
      </c>
      <c r="BM10" s="133" t="s">
        <v>181</v>
      </c>
      <c r="BN10" s="132" t="s">
        <v>223</v>
      </c>
      <c r="BO10" s="132"/>
      <c r="BP10" s="134"/>
      <c r="BQ10" s="148" t="s">
        <v>331</v>
      </c>
    </row>
    <row r="11" spans="1:69" customFormat="1" ht="26" hidden="1" x14ac:dyDescent="0.35">
      <c r="A11" s="136">
        <v>7</v>
      </c>
      <c r="B11" s="124" t="s">
        <v>266</v>
      </c>
      <c r="C11" s="124" t="s">
        <v>267</v>
      </c>
      <c r="D11" s="124" t="s">
        <v>268</v>
      </c>
      <c r="E11" s="124" t="s">
        <v>269</v>
      </c>
      <c r="F11" s="124" t="s">
        <v>269</v>
      </c>
      <c r="G11" s="124" t="s">
        <v>270</v>
      </c>
      <c r="H11" s="124" t="s">
        <v>271</v>
      </c>
      <c r="I11" s="124">
        <v>228523</v>
      </c>
      <c r="J11" s="124" t="s">
        <v>313</v>
      </c>
      <c r="K11" s="124">
        <v>228523</v>
      </c>
      <c r="L11" s="124" t="s">
        <v>314</v>
      </c>
      <c r="M11" s="124" t="s">
        <v>315</v>
      </c>
      <c r="N11" s="124">
        <v>206694</v>
      </c>
      <c r="O11" s="124" t="s">
        <v>316</v>
      </c>
      <c r="P11" s="124">
        <v>287283</v>
      </c>
      <c r="Q11" s="124" t="s">
        <v>357</v>
      </c>
      <c r="R11" s="124" t="s">
        <v>277</v>
      </c>
      <c r="S11" s="124" t="s">
        <v>358</v>
      </c>
      <c r="T11" s="124" t="s">
        <v>358</v>
      </c>
      <c r="U11" s="124" t="s">
        <v>279</v>
      </c>
      <c r="V11" s="124" t="s">
        <v>280</v>
      </c>
      <c r="W11" s="124">
        <v>541</v>
      </c>
      <c r="X11" s="124" t="s">
        <v>359</v>
      </c>
      <c r="Y11" s="124">
        <v>350407902</v>
      </c>
      <c r="Z11" s="124" t="s">
        <v>360</v>
      </c>
      <c r="AA11" s="124" t="s">
        <v>361</v>
      </c>
      <c r="AB11" s="125">
        <v>71178</v>
      </c>
      <c r="AC11" s="124" t="s">
        <v>323</v>
      </c>
      <c r="AD11" s="124">
        <v>24</v>
      </c>
      <c r="AE11" s="124" t="s">
        <v>362</v>
      </c>
      <c r="AF11" s="124" t="s">
        <v>363</v>
      </c>
      <c r="AG11" s="124" t="s">
        <v>326</v>
      </c>
      <c r="AH11" s="124" t="s">
        <v>364</v>
      </c>
      <c r="AI11" s="124" t="s">
        <v>365</v>
      </c>
      <c r="AJ11" s="125">
        <v>4169</v>
      </c>
      <c r="AK11" s="125">
        <v>3800</v>
      </c>
      <c r="AL11" s="124" t="s">
        <v>366</v>
      </c>
      <c r="AM11" s="125">
        <v>56744.63</v>
      </c>
      <c r="AN11" s="125">
        <v>19624.37</v>
      </c>
      <c r="AO11" s="125">
        <v>76369</v>
      </c>
      <c r="AP11" s="125">
        <v>14433.37</v>
      </c>
      <c r="AQ11" s="125">
        <v>766.63</v>
      </c>
      <c r="AR11" s="125">
        <v>15200</v>
      </c>
      <c r="AS11" s="125">
        <v>14433.37</v>
      </c>
      <c r="AT11" s="125">
        <v>766.63</v>
      </c>
      <c r="AU11" s="125">
        <v>15200</v>
      </c>
      <c r="AV11" s="124">
        <v>39</v>
      </c>
      <c r="AW11" s="143"/>
      <c r="AX11" s="143"/>
      <c r="AY11" s="143"/>
      <c r="AZ11" s="143"/>
      <c r="BA11" s="143"/>
      <c r="BB11" s="124" t="s">
        <v>298</v>
      </c>
      <c r="BC11" s="143"/>
      <c r="BD11" s="124"/>
      <c r="BE11" s="125">
        <v>0</v>
      </c>
      <c r="BF11" s="124" t="s">
        <v>358</v>
      </c>
      <c r="BG11" s="143"/>
      <c r="BH11" s="137" t="s">
        <v>301</v>
      </c>
      <c r="BI11" s="132" t="s">
        <v>100</v>
      </c>
      <c r="BJ11" s="137">
        <v>46183</v>
      </c>
      <c r="BK11" s="132" t="s">
        <v>103</v>
      </c>
      <c r="BL11" s="132" t="s">
        <v>108</v>
      </c>
      <c r="BM11" s="133" t="s">
        <v>180</v>
      </c>
      <c r="BN11" s="94" t="s">
        <v>223</v>
      </c>
      <c r="BO11" s="132"/>
      <c r="BP11" s="134"/>
      <c r="BQ11" s="69" t="s">
        <v>367</v>
      </c>
    </row>
    <row r="12" spans="1:69" customFormat="1" ht="23" hidden="1" x14ac:dyDescent="0.35">
      <c r="A12" s="136">
        <v>8</v>
      </c>
      <c r="B12" s="141" t="s">
        <v>266</v>
      </c>
      <c r="C12" s="141" t="s">
        <v>267</v>
      </c>
      <c r="D12" s="141" t="s">
        <v>268</v>
      </c>
      <c r="E12" s="141" t="s">
        <v>269</v>
      </c>
      <c r="F12" s="141" t="s">
        <v>269</v>
      </c>
      <c r="G12" s="141" t="s">
        <v>270</v>
      </c>
      <c r="H12" s="141" t="s">
        <v>271</v>
      </c>
      <c r="I12" s="141">
        <v>125118</v>
      </c>
      <c r="J12" s="141" t="s">
        <v>369</v>
      </c>
      <c r="K12" s="141">
        <v>125118</v>
      </c>
      <c r="L12" s="141" t="s">
        <v>273</v>
      </c>
      <c r="M12" s="141" t="s">
        <v>274</v>
      </c>
      <c r="N12" s="141">
        <v>357990</v>
      </c>
      <c r="O12" s="141" t="s">
        <v>370</v>
      </c>
      <c r="P12" s="141">
        <v>513107</v>
      </c>
      <c r="Q12" s="141" t="s">
        <v>371</v>
      </c>
      <c r="R12" s="141" t="s">
        <v>277</v>
      </c>
      <c r="S12" s="141" t="s">
        <v>372</v>
      </c>
      <c r="T12" s="141" t="s">
        <v>372</v>
      </c>
      <c r="U12" s="141" t="s">
        <v>279</v>
      </c>
      <c r="V12" s="141" t="s">
        <v>280</v>
      </c>
      <c r="W12" s="141">
        <v>541</v>
      </c>
      <c r="X12" s="141" t="s">
        <v>281</v>
      </c>
      <c r="Y12" s="141">
        <v>354957733</v>
      </c>
      <c r="Z12" s="141" t="s">
        <v>373</v>
      </c>
      <c r="AA12" s="141" t="s">
        <v>379</v>
      </c>
      <c r="AB12" s="141">
        <v>42000</v>
      </c>
      <c r="AC12" s="142" t="s">
        <v>380</v>
      </c>
      <c r="AD12" s="142">
        <v>24</v>
      </c>
      <c r="AE12" s="141" t="s">
        <v>287</v>
      </c>
      <c r="AF12" s="142" t="s">
        <v>381</v>
      </c>
      <c r="AG12" s="142" t="s">
        <v>382</v>
      </c>
      <c r="AH12" s="142" t="s">
        <v>290</v>
      </c>
      <c r="AI12" s="142" t="s">
        <v>383</v>
      </c>
      <c r="AJ12" s="142">
        <v>2240</v>
      </c>
      <c r="AK12" s="142">
        <v>2240</v>
      </c>
      <c r="AL12" s="142" t="s">
        <v>384</v>
      </c>
      <c r="AM12" s="142">
        <v>39597.4</v>
      </c>
      <c r="AN12" s="142">
        <v>11922.6</v>
      </c>
      <c r="AO12" s="141">
        <v>51520</v>
      </c>
      <c r="AP12" s="124">
        <v>2402.6</v>
      </c>
      <c r="AQ12" s="124">
        <v>58.4</v>
      </c>
      <c r="AR12" s="124">
        <v>2461</v>
      </c>
      <c r="AS12" s="124">
        <v>2402.6</v>
      </c>
      <c r="AT12" s="124">
        <v>58.4</v>
      </c>
      <c r="AU12" s="141">
        <v>2461</v>
      </c>
      <c r="AV12" s="124">
        <v>27</v>
      </c>
      <c r="AW12" s="124"/>
      <c r="AX12" s="124"/>
      <c r="AY12" s="124"/>
      <c r="AZ12" s="124"/>
      <c r="BA12" s="124"/>
      <c r="BB12" s="124" t="s">
        <v>298</v>
      </c>
      <c r="BC12" s="124"/>
      <c r="BD12" s="141"/>
      <c r="BE12" s="142">
        <v>0</v>
      </c>
      <c r="BF12" s="141" t="s">
        <v>372</v>
      </c>
      <c r="BG12" s="124"/>
      <c r="BH12" s="137" t="s">
        <v>301</v>
      </c>
      <c r="BI12" s="132" t="s">
        <v>100</v>
      </c>
      <c r="BJ12" s="137">
        <v>46183</v>
      </c>
      <c r="BK12" s="132" t="s">
        <v>104</v>
      </c>
      <c r="BL12" s="132" t="s">
        <v>119</v>
      </c>
      <c r="BM12" s="133" t="s">
        <v>181</v>
      </c>
      <c r="BN12" s="132" t="s">
        <v>223</v>
      </c>
      <c r="BO12" s="132"/>
      <c r="BP12" s="134"/>
      <c r="BQ12" s="148" t="s">
        <v>344</v>
      </c>
    </row>
    <row r="13" spans="1:69" customFormat="1" ht="23" hidden="1" x14ac:dyDescent="0.35">
      <c r="A13" s="136">
        <v>9</v>
      </c>
      <c r="B13" s="141" t="s">
        <v>266</v>
      </c>
      <c r="C13" s="141" t="s">
        <v>267</v>
      </c>
      <c r="D13" s="141" t="s">
        <v>268</v>
      </c>
      <c r="E13" s="141" t="s">
        <v>269</v>
      </c>
      <c r="F13" s="141" t="s">
        <v>269</v>
      </c>
      <c r="G13" s="141" t="s">
        <v>270</v>
      </c>
      <c r="H13" s="141" t="s">
        <v>271</v>
      </c>
      <c r="I13" s="141">
        <v>131114</v>
      </c>
      <c r="J13" s="141" t="s">
        <v>374</v>
      </c>
      <c r="K13" s="141">
        <v>131114</v>
      </c>
      <c r="L13" s="141" t="s">
        <v>273</v>
      </c>
      <c r="M13" s="141" t="s">
        <v>274</v>
      </c>
      <c r="N13" s="141">
        <v>360548</v>
      </c>
      <c r="O13" s="141" t="s">
        <v>375</v>
      </c>
      <c r="P13" s="141">
        <v>518234</v>
      </c>
      <c r="Q13" s="141" t="s">
        <v>376</v>
      </c>
      <c r="R13" s="141" t="s">
        <v>277</v>
      </c>
      <c r="S13" s="141" t="s">
        <v>377</v>
      </c>
      <c r="T13" s="141" t="s">
        <v>377</v>
      </c>
      <c r="U13" s="141" t="s">
        <v>279</v>
      </c>
      <c r="V13" s="141" t="s">
        <v>280</v>
      </c>
      <c r="W13" s="141">
        <v>0</v>
      </c>
      <c r="X13" s="141" t="s">
        <v>281</v>
      </c>
      <c r="Y13" s="141">
        <v>358864550</v>
      </c>
      <c r="Z13" s="141" t="s">
        <v>378</v>
      </c>
      <c r="AA13" s="141" t="s">
        <v>385</v>
      </c>
      <c r="AB13" s="141">
        <v>30000</v>
      </c>
      <c r="AC13" s="142" t="s">
        <v>323</v>
      </c>
      <c r="AD13" s="142">
        <v>18</v>
      </c>
      <c r="AE13" s="141" t="s">
        <v>386</v>
      </c>
      <c r="AF13" s="142" t="s">
        <v>387</v>
      </c>
      <c r="AG13" s="142" t="s">
        <v>388</v>
      </c>
      <c r="AH13" s="142" t="s">
        <v>290</v>
      </c>
      <c r="AI13" s="142" t="s">
        <v>389</v>
      </c>
      <c r="AJ13" s="142">
        <v>2010</v>
      </c>
      <c r="AK13" s="142">
        <v>2010</v>
      </c>
      <c r="AL13" s="142" t="s">
        <v>390</v>
      </c>
      <c r="AM13" s="142">
        <v>18391.97</v>
      </c>
      <c r="AN13" s="142">
        <v>5728.03</v>
      </c>
      <c r="AO13" s="141">
        <v>24120</v>
      </c>
      <c r="AP13" s="124">
        <v>11608.03</v>
      </c>
      <c r="AQ13" s="124">
        <v>890.97</v>
      </c>
      <c r="AR13" s="124">
        <v>12499</v>
      </c>
      <c r="AS13" s="124">
        <v>9204.9599999999991</v>
      </c>
      <c r="AT13" s="124">
        <v>845.04</v>
      </c>
      <c r="AU13" s="141">
        <v>10050</v>
      </c>
      <c r="AV13" s="124">
        <v>17</v>
      </c>
      <c r="AW13" s="124"/>
      <c r="AX13" s="124"/>
      <c r="AY13" s="124"/>
      <c r="AZ13" s="124"/>
      <c r="BA13" s="124"/>
      <c r="BB13" s="124" t="s">
        <v>298</v>
      </c>
      <c r="BC13" s="124"/>
      <c r="BD13" s="141"/>
      <c r="BE13" s="142">
        <v>0</v>
      </c>
      <c r="BF13" s="141" t="s">
        <v>377</v>
      </c>
      <c r="BG13" s="124"/>
      <c r="BH13" s="137" t="s">
        <v>301</v>
      </c>
      <c r="BI13" s="132" t="s">
        <v>100</v>
      </c>
      <c r="BJ13" s="137">
        <v>46183</v>
      </c>
      <c r="BK13" s="132" t="s">
        <v>103</v>
      </c>
      <c r="BL13" s="132" t="s">
        <v>108</v>
      </c>
      <c r="BM13" s="133" t="s">
        <v>181</v>
      </c>
      <c r="BN13" s="132" t="s">
        <v>223</v>
      </c>
      <c r="BO13" s="132"/>
      <c r="BP13" s="134"/>
      <c r="BQ13" s="148" t="s">
        <v>331</v>
      </c>
    </row>
    <row r="14" spans="1:69" customFormat="1" hidden="1" x14ac:dyDescent="0.35">
      <c r="A14" s="136">
        <v>10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2"/>
      <c r="AD14" s="142"/>
      <c r="AE14" s="141"/>
      <c r="AF14" s="142"/>
      <c r="AG14" s="142"/>
      <c r="AH14" s="142"/>
      <c r="AI14" s="142"/>
      <c r="AJ14" s="142"/>
      <c r="AK14" s="142"/>
      <c r="AL14" s="142"/>
      <c r="AM14" s="142"/>
      <c r="AN14" s="142"/>
      <c r="AO14" s="141"/>
      <c r="AP14" s="124"/>
      <c r="AQ14" s="124"/>
      <c r="AR14" s="124"/>
      <c r="AS14" s="124"/>
      <c r="AT14" s="124"/>
      <c r="AU14" s="141"/>
      <c r="AV14" s="124"/>
      <c r="AW14" s="124"/>
      <c r="AX14" s="124"/>
      <c r="AY14" s="124"/>
      <c r="AZ14" s="124"/>
      <c r="BA14" s="124"/>
      <c r="BB14" s="124"/>
      <c r="BC14" s="124"/>
      <c r="BD14" s="141"/>
      <c r="BE14" s="142"/>
      <c r="BF14" s="141"/>
      <c r="BG14" s="124"/>
      <c r="BH14" s="137"/>
      <c r="BI14" s="132"/>
      <c r="BJ14" s="137"/>
      <c r="BK14" s="132"/>
      <c r="BL14" s="132"/>
      <c r="BM14" s="133"/>
      <c r="BN14" s="132"/>
      <c r="BO14" s="132"/>
      <c r="BP14" s="134"/>
      <c r="BQ14" s="148"/>
    </row>
    <row r="15" spans="1:69" customFormat="1" hidden="1" x14ac:dyDescent="0.35">
      <c r="A15" s="136">
        <v>11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  <c r="AD15" s="142"/>
      <c r="AE15" s="141"/>
      <c r="AF15" s="142"/>
      <c r="AG15" s="142"/>
      <c r="AH15" s="142"/>
      <c r="AI15" s="142"/>
      <c r="AJ15" s="142"/>
      <c r="AK15" s="142"/>
      <c r="AL15" s="142"/>
      <c r="AM15" s="142"/>
      <c r="AN15" s="142"/>
      <c r="AO15" s="141"/>
      <c r="AP15" s="124"/>
      <c r="AQ15" s="124"/>
      <c r="AR15" s="124"/>
      <c r="AS15" s="124"/>
      <c r="AT15" s="124"/>
      <c r="AU15" s="141"/>
      <c r="AV15" s="124"/>
      <c r="AW15" s="124"/>
      <c r="AX15" s="124"/>
      <c r="AY15" s="124"/>
      <c r="AZ15" s="124"/>
      <c r="BA15" s="124"/>
      <c r="BB15" s="141"/>
      <c r="BC15" s="124"/>
      <c r="BD15" s="141"/>
      <c r="BE15" s="142"/>
      <c r="BF15" s="141"/>
      <c r="BG15" s="124"/>
      <c r="BH15" s="137"/>
      <c r="BI15" s="132"/>
      <c r="BJ15" s="137"/>
      <c r="BK15" s="132"/>
      <c r="BL15" s="132"/>
      <c r="BM15" s="133"/>
      <c r="BN15" s="132"/>
      <c r="BO15" s="132"/>
      <c r="BP15" s="134"/>
      <c r="BQ15" s="148"/>
    </row>
    <row r="16" spans="1:69" customFormat="1" hidden="1" x14ac:dyDescent="0.35">
      <c r="A16" s="136">
        <v>12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2"/>
      <c r="AC16" s="141"/>
      <c r="AD16" s="141"/>
      <c r="AE16" s="141"/>
      <c r="AF16" s="141"/>
      <c r="AG16" s="141"/>
      <c r="AH16" s="141"/>
      <c r="AI16" s="141"/>
      <c r="AJ16" s="142"/>
      <c r="AK16" s="142"/>
      <c r="AL16" s="141"/>
      <c r="AM16" s="142"/>
      <c r="AN16" s="142"/>
      <c r="AO16" s="142"/>
      <c r="AP16" s="142"/>
      <c r="AQ16" s="142"/>
      <c r="AR16" s="142"/>
      <c r="AS16" s="142"/>
      <c r="AT16" s="142"/>
      <c r="AU16" s="142"/>
      <c r="AV16" s="141"/>
      <c r="AW16" s="124"/>
      <c r="AX16" s="124"/>
      <c r="AY16" s="124"/>
      <c r="AZ16" s="124"/>
      <c r="BA16" s="124"/>
      <c r="BB16" s="141"/>
      <c r="BC16" s="124"/>
      <c r="BD16" s="141"/>
      <c r="BE16" s="142"/>
      <c r="BF16" s="141"/>
      <c r="BG16" s="124"/>
      <c r="BH16" s="137"/>
      <c r="BI16" s="132"/>
      <c r="BJ16" s="137"/>
      <c r="BK16" s="132"/>
      <c r="BL16" s="132"/>
      <c r="BM16" s="133"/>
      <c r="BN16" s="132"/>
      <c r="BO16" s="132"/>
      <c r="BP16" s="134"/>
      <c r="BQ16" s="148"/>
    </row>
    <row r="17" spans="1:69" customFormat="1" hidden="1" x14ac:dyDescent="0.35">
      <c r="A17" s="136">
        <v>13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2"/>
      <c r="AD17" s="142"/>
      <c r="AE17" s="141"/>
      <c r="AF17" s="142"/>
      <c r="AG17" s="142"/>
      <c r="AH17" s="142"/>
      <c r="AI17" s="142"/>
      <c r="AJ17" s="142"/>
      <c r="AK17" s="142"/>
      <c r="AL17" s="142"/>
      <c r="AM17" s="142"/>
      <c r="AN17" s="142"/>
      <c r="AO17" s="141"/>
      <c r="AP17" s="94"/>
      <c r="AQ17" s="94"/>
      <c r="AR17" s="94"/>
      <c r="AS17" s="94"/>
      <c r="AT17" s="94"/>
      <c r="AU17" s="141"/>
      <c r="AV17" s="94"/>
      <c r="AW17" s="94"/>
      <c r="AX17" s="94"/>
      <c r="AY17" s="94"/>
      <c r="AZ17" s="94"/>
      <c r="BA17" s="94"/>
      <c r="BB17" s="141"/>
      <c r="BC17" s="94"/>
      <c r="BD17" s="141"/>
      <c r="BE17" s="142"/>
      <c r="BF17" s="141"/>
      <c r="BG17" s="124"/>
      <c r="BH17" s="137"/>
      <c r="BI17" s="132"/>
      <c r="BJ17" s="137"/>
      <c r="BK17" s="132"/>
      <c r="BL17" s="132"/>
      <c r="BM17" s="133"/>
      <c r="BN17" s="132"/>
      <c r="BO17" s="132"/>
      <c r="BP17" s="134"/>
      <c r="BQ17" s="148"/>
    </row>
    <row r="18" spans="1:69" customFormat="1" hidden="1" x14ac:dyDescent="0.35">
      <c r="A18" s="136">
        <v>14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2"/>
      <c r="AC18" s="141"/>
      <c r="AD18" s="141"/>
      <c r="AE18" s="141"/>
      <c r="AF18" s="141"/>
      <c r="AG18" s="141"/>
      <c r="AH18" s="141"/>
      <c r="AI18" s="141"/>
      <c r="AJ18" s="142"/>
      <c r="AK18" s="142"/>
      <c r="AL18" s="141"/>
      <c r="AM18" s="142"/>
      <c r="AN18" s="142"/>
      <c r="AO18" s="142"/>
      <c r="AP18" s="142"/>
      <c r="AQ18" s="142"/>
      <c r="AR18" s="142"/>
      <c r="AS18" s="142"/>
      <c r="AT18" s="142"/>
      <c r="AU18" s="142"/>
      <c r="AV18" s="141"/>
      <c r="AW18" s="94"/>
      <c r="AX18" s="94"/>
      <c r="AY18" s="94"/>
      <c r="AZ18" s="94"/>
      <c r="BA18" s="94"/>
      <c r="BB18" s="141"/>
      <c r="BC18" s="94"/>
      <c r="BD18" s="141"/>
      <c r="BE18" s="142"/>
      <c r="BF18" s="141"/>
      <c r="BG18" s="136"/>
      <c r="BH18" s="137"/>
      <c r="BI18" s="132"/>
      <c r="BJ18" s="137"/>
      <c r="BK18" s="132"/>
      <c r="BL18" s="132"/>
      <c r="BM18" s="133"/>
      <c r="BN18" s="132"/>
      <c r="BO18" s="132"/>
      <c r="BP18" s="134"/>
      <c r="BQ18" s="148"/>
    </row>
    <row r="19" spans="1:69" customFormat="1" hidden="1" x14ac:dyDescent="0.35">
      <c r="A19" s="136">
        <v>15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2"/>
      <c r="AC19" s="141"/>
      <c r="AD19" s="141"/>
      <c r="AE19" s="141"/>
      <c r="AF19" s="141"/>
      <c r="AG19" s="141"/>
      <c r="AH19" s="141"/>
      <c r="AI19" s="141"/>
      <c r="AJ19" s="142"/>
      <c r="AK19" s="142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1"/>
      <c r="AW19" s="149"/>
      <c r="AX19" s="149"/>
      <c r="AY19" s="149"/>
      <c r="AZ19" s="149"/>
      <c r="BA19" s="150"/>
      <c r="BB19" s="141"/>
      <c r="BC19" s="150"/>
      <c r="BD19" s="141"/>
      <c r="BE19" s="142"/>
      <c r="BF19" s="141"/>
      <c r="BG19" s="136"/>
      <c r="BH19" s="137"/>
      <c r="BI19" s="132"/>
      <c r="BJ19" s="137"/>
      <c r="BK19" s="132"/>
      <c r="BL19" s="132"/>
      <c r="BM19" s="133"/>
      <c r="BN19" s="132"/>
      <c r="BO19" s="132"/>
      <c r="BP19" s="134"/>
      <c r="BQ19" s="148"/>
    </row>
    <row r="20" spans="1:69" customFormat="1" hidden="1" x14ac:dyDescent="0.35">
      <c r="A20" s="136">
        <v>16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2"/>
      <c r="AC20" s="141"/>
      <c r="AD20" s="141"/>
      <c r="AE20" s="141"/>
      <c r="AF20" s="141"/>
      <c r="AG20" s="141"/>
      <c r="AH20" s="141"/>
      <c r="AI20" s="141"/>
      <c r="AJ20" s="142"/>
      <c r="AK20" s="142"/>
      <c r="AL20" s="141"/>
      <c r="AM20" s="142"/>
      <c r="AN20" s="142"/>
      <c r="AO20" s="142"/>
      <c r="AP20" s="142"/>
      <c r="AQ20" s="142"/>
      <c r="AR20" s="142"/>
      <c r="AS20" s="142"/>
      <c r="AT20" s="142"/>
      <c r="AU20" s="142"/>
      <c r="AV20" s="141"/>
      <c r="AW20" s="143"/>
      <c r="AX20" s="143"/>
      <c r="AY20" s="143"/>
      <c r="AZ20" s="143"/>
      <c r="BA20" s="143"/>
      <c r="BB20" s="141"/>
      <c r="BC20" s="143"/>
      <c r="BD20" s="141"/>
      <c r="BE20" s="142"/>
      <c r="BF20" s="141"/>
      <c r="BG20" s="136"/>
      <c r="BH20" s="137"/>
      <c r="BI20" s="132"/>
      <c r="BJ20" s="137"/>
      <c r="BK20" s="132"/>
      <c r="BL20" s="132"/>
      <c r="BM20" s="133"/>
      <c r="BN20" s="132"/>
      <c r="BO20" s="132"/>
      <c r="BP20" s="134"/>
      <c r="BQ20" s="148"/>
    </row>
    <row r="21" spans="1:69" customFormat="1" hidden="1" x14ac:dyDescent="0.35">
      <c r="A21" s="136">
        <v>17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2"/>
      <c r="AC21" s="141"/>
      <c r="AD21" s="141"/>
      <c r="AE21" s="141"/>
      <c r="AF21" s="141"/>
      <c r="AG21" s="141"/>
      <c r="AH21" s="141"/>
      <c r="AI21" s="141"/>
      <c r="AJ21" s="142"/>
      <c r="AK21" s="142"/>
      <c r="AL21" s="141"/>
      <c r="AM21" s="142"/>
      <c r="AN21" s="142"/>
      <c r="AO21" s="142"/>
      <c r="AP21" s="142"/>
      <c r="AQ21" s="142"/>
      <c r="AR21" s="142"/>
      <c r="AS21" s="142"/>
      <c r="AT21" s="142"/>
      <c r="AU21" s="142"/>
      <c r="AV21" s="141"/>
      <c r="AW21" s="143"/>
      <c r="AX21" s="143"/>
      <c r="AY21" s="143"/>
      <c r="AZ21" s="143"/>
      <c r="BA21" s="143"/>
      <c r="BB21" s="141"/>
      <c r="BC21" s="143"/>
      <c r="BD21" s="141"/>
      <c r="BE21" s="142"/>
      <c r="BF21" s="141"/>
      <c r="BG21" s="136"/>
      <c r="BH21" s="137"/>
      <c r="BI21" s="132"/>
      <c r="BJ21" s="137"/>
      <c r="BK21" s="132"/>
      <c r="BL21" s="132"/>
      <c r="BM21" s="133"/>
      <c r="BN21" s="94"/>
      <c r="BO21" s="132"/>
      <c r="BP21" s="134"/>
      <c r="BQ21" s="69"/>
    </row>
    <row r="22" spans="1:69" customFormat="1" x14ac:dyDescent="0.35">
      <c r="A22" s="136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2"/>
      <c r="AC22" s="141"/>
      <c r="AD22" s="141"/>
      <c r="AE22" s="141"/>
      <c r="AF22" s="141"/>
      <c r="AG22" s="141"/>
      <c r="AH22" s="141"/>
      <c r="AI22" s="141"/>
      <c r="AJ22" s="142"/>
      <c r="AK22" s="142"/>
      <c r="AL22" s="141"/>
      <c r="AM22" s="142"/>
      <c r="AN22" s="142"/>
      <c r="AO22" s="142"/>
      <c r="AP22" s="142"/>
      <c r="AQ22" s="142"/>
      <c r="AR22" s="142"/>
      <c r="AS22" s="142"/>
      <c r="AT22" s="142"/>
      <c r="AU22" s="142"/>
      <c r="AV22" s="141"/>
      <c r="AW22" s="143"/>
      <c r="AX22" s="143"/>
      <c r="AY22" s="143"/>
      <c r="AZ22" s="143"/>
      <c r="BA22" s="143"/>
      <c r="BB22" s="124"/>
      <c r="BC22" s="143"/>
      <c r="BD22" s="141"/>
      <c r="BE22" s="142"/>
      <c r="BF22" s="141"/>
      <c r="BG22" s="136"/>
      <c r="BH22" s="137"/>
      <c r="BI22" s="132"/>
      <c r="BJ22" s="137"/>
      <c r="BK22" s="132"/>
      <c r="BL22" s="132"/>
      <c r="BM22" s="133"/>
      <c r="BN22" s="132"/>
      <c r="BO22" s="132"/>
      <c r="BP22" s="134"/>
      <c r="BQ22" s="139"/>
    </row>
    <row r="23" spans="1:69" customFormat="1" x14ac:dyDescent="0.35">
      <c r="A23" s="136">
        <v>19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2"/>
      <c r="AC23" s="141"/>
      <c r="AD23" s="141"/>
      <c r="AE23" s="141"/>
      <c r="AF23" s="141"/>
      <c r="AG23" s="141"/>
      <c r="AH23" s="141"/>
      <c r="AI23" s="141"/>
      <c r="AJ23" s="142"/>
      <c r="AK23" s="142"/>
      <c r="AL23" s="141"/>
      <c r="AM23" s="142"/>
      <c r="AN23" s="142"/>
      <c r="AO23" s="142"/>
      <c r="AP23" s="142"/>
      <c r="AQ23" s="142"/>
      <c r="AR23" s="142"/>
      <c r="AS23" s="142"/>
      <c r="AT23" s="142"/>
      <c r="AU23" s="142"/>
      <c r="AV23" s="141"/>
      <c r="AW23" s="124"/>
      <c r="AX23" s="124"/>
      <c r="AY23" s="124"/>
      <c r="AZ23" s="124"/>
      <c r="BA23" s="124"/>
      <c r="BB23" s="141"/>
      <c r="BC23" s="124"/>
      <c r="BD23" s="141"/>
      <c r="BE23" s="142"/>
      <c r="BF23" s="141"/>
      <c r="BG23" s="124"/>
      <c r="BH23" s="137"/>
      <c r="BI23" s="132"/>
      <c r="BJ23" s="137"/>
      <c r="BK23" s="132"/>
      <c r="BL23" s="132"/>
      <c r="BM23" s="133"/>
      <c r="BN23" s="94"/>
      <c r="BO23" s="132"/>
      <c r="BP23" s="134"/>
      <c r="BQ23" s="139"/>
    </row>
    <row r="24" spans="1:69" customFormat="1" x14ac:dyDescent="0.35">
      <c r="A24" s="136">
        <v>20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2"/>
      <c r="AC24" s="141"/>
      <c r="AD24" s="141"/>
      <c r="AE24" s="141"/>
      <c r="AF24" s="141"/>
      <c r="AG24" s="141"/>
      <c r="AH24" s="141"/>
      <c r="AI24" s="141"/>
      <c r="AJ24" s="142"/>
      <c r="AK24" s="142"/>
      <c r="AL24" s="141"/>
      <c r="AM24" s="142"/>
      <c r="AN24" s="142"/>
      <c r="AO24" s="142"/>
      <c r="AP24" s="142"/>
      <c r="AQ24" s="142"/>
      <c r="AR24" s="142"/>
      <c r="AS24" s="142"/>
      <c r="AT24" s="142"/>
      <c r="AU24" s="142"/>
      <c r="AV24" s="141"/>
      <c r="AW24" s="124"/>
      <c r="AX24" s="124"/>
      <c r="AY24" s="124"/>
      <c r="AZ24" s="124"/>
      <c r="BA24" s="124"/>
      <c r="BB24" s="141"/>
      <c r="BC24" s="124"/>
      <c r="BD24" s="141"/>
      <c r="BE24" s="142"/>
      <c r="BF24" s="141"/>
      <c r="BG24" s="124"/>
      <c r="BH24" s="137"/>
      <c r="BI24" s="132"/>
      <c r="BJ24" s="137"/>
      <c r="BK24" s="132"/>
      <c r="BL24" s="132"/>
      <c r="BM24" s="133"/>
      <c r="BN24" s="132"/>
      <c r="BO24" s="132"/>
      <c r="BP24" s="134"/>
      <c r="BQ24" s="139"/>
    </row>
    <row r="25" spans="1:69" customFormat="1" x14ac:dyDescent="0.35">
      <c r="A25" s="136">
        <v>21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2"/>
      <c r="AC25" s="141"/>
      <c r="AD25" s="141"/>
      <c r="AE25" s="141"/>
      <c r="AF25" s="141"/>
      <c r="AG25" s="141"/>
      <c r="AH25" s="141"/>
      <c r="AI25" s="141"/>
      <c r="AJ25" s="142"/>
      <c r="AK25" s="142"/>
      <c r="AL25" s="141"/>
      <c r="AM25" s="142"/>
      <c r="AN25" s="142"/>
      <c r="AO25" s="142"/>
      <c r="AP25" s="142"/>
      <c r="AQ25" s="142"/>
      <c r="AR25" s="142"/>
      <c r="AS25" s="142"/>
      <c r="AT25" s="142"/>
      <c r="AU25" s="142"/>
      <c r="AV25" s="141"/>
      <c r="AW25" s="124"/>
      <c r="AX25" s="124"/>
      <c r="AY25" s="124"/>
      <c r="AZ25" s="124"/>
      <c r="BA25" s="124"/>
      <c r="BB25" s="124"/>
      <c r="BC25" s="124"/>
      <c r="BD25" s="141"/>
      <c r="BE25" s="142"/>
      <c r="BF25" s="141"/>
      <c r="BG25" s="124"/>
      <c r="BH25" s="137"/>
      <c r="BI25" s="132"/>
      <c r="BJ25" s="137"/>
      <c r="BK25" s="132"/>
      <c r="BL25" s="132"/>
      <c r="BM25" s="133"/>
      <c r="BN25" s="132"/>
      <c r="BO25" s="132"/>
      <c r="BP25" s="134"/>
      <c r="BQ25" s="148"/>
    </row>
    <row r="26" spans="1:69" customFormat="1" x14ac:dyDescent="0.35">
      <c r="A26" s="136">
        <v>22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2"/>
      <c r="AC26" s="141"/>
      <c r="AD26" s="141"/>
      <c r="AE26" s="141"/>
      <c r="AF26" s="141"/>
      <c r="AG26" s="141"/>
      <c r="AH26" s="141"/>
      <c r="AI26" s="141"/>
      <c r="AJ26" s="142"/>
      <c r="AK26" s="142"/>
      <c r="AL26" s="141"/>
      <c r="AM26" s="142"/>
      <c r="AN26" s="142"/>
      <c r="AO26" s="142"/>
      <c r="AP26" s="142"/>
      <c r="AQ26" s="142"/>
      <c r="AR26" s="142"/>
      <c r="AS26" s="142"/>
      <c r="AT26" s="142"/>
      <c r="AU26" s="142"/>
      <c r="AV26" s="141"/>
      <c r="AW26" s="143"/>
      <c r="AX26" s="143"/>
      <c r="AY26" s="143"/>
      <c r="AZ26" s="143"/>
      <c r="BA26" s="143"/>
      <c r="BB26" s="124"/>
      <c r="BC26" s="143"/>
      <c r="BD26" s="141"/>
      <c r="BE26" s="142"/>
      <c r="BF26" s="141"/>
      <c r="BG26" s="136"/>
      <c r="BH26" s="137"/>
      <c r="BI26" s="132"/>
      <c r="BJ26" s="137"/>
      <c r="BK26" s="132"/>
      <c r="BL26" s="132"/>
      <c r="BM26" s="133"/>
      <c r="BN26" s="132"/>
      <c r="BO26" s="132"/>
      <c r="BP26" s="134"/>
      <c r="BQ26" s="139"/>
    </row>
    <row r="27" spans="1:69" customFormat="1" x14ac:dyDescent="0.35">
      <c r="A27" s="136">
        <v>23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2"/>
      <c r="AC27" s="141"/>
      <c r="AD27" s="141"/>
      <c r="AE27" s="141"/>
      <c r="AF27" s="141"/>
      <c r="AG27" s="141"/>
      <c r="AH27" s="141"/>
      <c r="AI27" s="141"/>
      <c r="AJ27" s="142"/>
      <c r="AK27" s="142"/>
      <c r="AL27" s="141"/>
      <c r="AM27" s="142"/>
      <c r="AN27" s="142"/>
      <c r="AO27" s="142"/>
      <c r="AP27" s="142"/>
      <c r="AQ27" s="142"/>
      <c r="AR27" s="142"/>
      <c r="AS27" s="142"/>
      <c r="AT27" s="142"/>
      <c r="AU27" s="142"/>
      <c r="AV27" s="141"/>
      <c r="AW27" s="143"/>
      <c r="AX27" s="143"/>
      <c r="AY27" s="143"/>
      <c r="AZ27" s="143"/>
      <c r="BA27" s="143"/>
      <c r="BB27" s="124"/>
      <c r="BC27" s="143"/>
      <c r="BD27" s="141"/>
      <c r="BE27" s="142"/>
      <c r="BF27" s="141"/>
      <c r="BG27" s="136"/>
      <c r="BH27" s="137"/>
      <c r="BI27" s="132"/>
      <c r="BJ27" s="137"/>
      <c r="BK27" s="132"/>
      <c r="BL27" s="132"/>
      <c r="BM27" s="133"/>
      <c r="BN27" s="132"/>
      <c r="BO27" s="132"/>
      <c r="BP27" s="134"/>
      <c r="BQ27" s="148"/>
    </row>
    <row r="28" spans="1:69" customFormat="1" x14ac:dyDescent="0.35">
      <c r="A28" s="136">
        <v>24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2"/>
      <c r="AC28" s="141"/>
      <c r="AD28" s="141"/>
      <c r="AE28" s="141"/>
      <c r="AF28" s="141"/>
      <c r="AG28" s="141"/>
      <c r="AH28" s="141"/>
      <c r="AI28" s="141"/>
      <c r="AJ28" s="142"/>
      <c r="AK28" s="142"/>
      <c r="AL28" s="141"/>
      <c r="AM28" s="142"/>
      <c r="AN28" s="142"/>
      <c r="AO28" s="142"/>
      <c r="AP28" s="142"/>
      <c r="AQ28" s="142"/>
      <c r="AR28" s="142"/>
      <c r="AS28" s="142"/>
      <c r="AT28" s="142"/>
      <c r="AU28" s="142"/>
      <c r="AV28" s="141"/>
      <c r="AW28" s="143"/>
      <c r="AX28" s="143"/>
      <c r="AY28" s="143"/>
      <c r="AZ28" s="143"/>
      <c r="BA28" s="143"/>
      <c r="BB28" s="124"/>
      <c r="BC28" s="143"/>
      <c r="BD28" s="141"/>
      <c r="BE28" s="142"/>
      <c r="BF28" s="141"/>
      <c r="BG28" s="136"/>
      <c r="BH28" s="137"/>
      <c r="BI28" s="132"/>
      <c r="BJ28" s="137"/>
      <c r="BK28" s="132"/>
      <c r="BL28" s="132"/>
      <c r="BM28" s="133"/>
      <c r="BN28" s="132"/>
      <c r="BO28" s="132"/>
      <c r="BP28" s="134"/>
      <c r="BQ28" s="148"/>
    </row>
    <row r="29" spans="1:69" customFormat="1" x14ac:dyDescent="0.35">
      <c r="A29" s="136">
        <v>25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2"/>
      <c r="AC29" s="141"/>
      <c r="AD29" s="141"/>
      <c r="AE29" s="141"/>
      <c r="AF29" s="141"/>
      <c r="AG29" s="141"/>
      <c r="AH29" s="141"/>
      <c r="AI29" s="141"/>
      <c r="AJ29" s="142"/>
      <c r="AK29" s="142"/>
      <c r="AL29" s="141"/>
      <c r="AM29" s="142"/>
      <c r="AN29" s="142"/>
      <c r="AO29" s="142"/>
      <c r="AP29" s="142"/>
      <c r="AQ29" s="142"/>
      <c r="AR29" s="142"/>
      <c r="AS29" s="142"/>
      <c r="AT29" s="142"/>
      <c r="AU29" s="142"/>
      <c r="AV29" s="141"/>
      <c r="AW29" s="143"/>
      <c r="AX29" s="143"/>
      <c r="AY29" s="143"/>
      <c r="AZ29" s="143"/>
      <c r="BA29" s="143"/>
      <c r="BB29" s="124"/>
      <c r="BC29" s="143"/>
      <c r="BD29" s="141"/>
      <c r="BE29" s="142"/>
      <c r="BF29" s="141"/>
      <c r="BG29" s="136"/>
      <c r="BH29" s="137"/>
      <c r="BI29" s="132"/>
      <c r="BJ29" s="137"/>
      <c r="BK29" s="132"/>
      <c r="BL29" s="132"/>
      <c r="BM29" s="133"/>
      <c r="BN29" s="132"/>
      <c r="BO29" s="132"/>
      <c r="BP29" s="134"/>
      <c r="BQ29" s="148"/>
    </row>
    <row r="30" spans="1:69" customFormat="1" x14ac:dyDescent="0.35">
      <c r="A30" s="136">
        <v>26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141"/>
      <c r="AD30" s="141"/>
      <c r="AE30" s="141"/>
      <c r="AF30" s="141"/>
      <c r="AG30" s="141"/>
      <c r="AH30" s="141"/>
      <c r="AI30" s="141"/>
      <c r="AJ30" s="142"/>
      <c r="AK30" s="142"/>
      <c r="AL30" s="141"/>
      <c r="AM30" s="142"/>
      <c r="AN30" s="142"/>
      <c r="AO30" s="142"/>
      <c r="AP30" s="142"/>
      <c r="AQ30" s="142"/>
      <c r="AR30" s="142"/>
      <c r="AS30" s="142"/>
      <c r="AT30" s="142"/>
      <c r="AU30" s="142"/>
      <c r="AV30" s="141"/>
      <c r="AW30" s="143"/>
      <c r="AX30" s="143"/>
      <c r="AY30" s="143"/>
      <c r="AZ30" s="143"/>
      <c r="BA30" s="143"/>
      <c r="BB30" s="124"/>
      <c r="BC30" s="143"/>
      <c r="BD30" s="141"/>
      <c r="BE30" s="142"/>
      <c r="BF30" s="141"/>
      <c r="BG30" s="136"/>
      <c r="BH30" s="137"/>
      <c r="BI30" s="132"/>
      <c r="BJ30" s="137"/>
      <c r="BK30" s="132"/>
      <c r="BL30" s="132"/>
      <c r="BM30" s="133"/>
      <c r="BN30" s="132"/>
      <c r="BO30" s="132"/>
      <c r="BP30" s="134"/>
      <c r="BQ30" s="148"/>
    </row>
    <row r="31" spans="1:69" customFormat="1" x14ac:dyDescent="0.35">
      <c r="A31" s="136">
        <v>27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3"/>
      <c r="AX31" s="143"/>
      <c r="AY31" s="143"/>
      <c r="AZ31" s="143"/>
      <c r="BA31" s="143"/>
      <c r="BB31" s="124"/>
      <c r="BC31" s="143"/>
      <c r="BD31" s="141"/>
      <c r="BE31" s="142"/>
      <c r="BF31" s="141"/>
      <c r="BG31" s="136"/>
      <c r="BH31" s="137"/>
      <c r="BI31" s="132"/>
      <c r="BJ31" s="137"/>
      <c r="BK31" s="132"/>
      <c r="BL31" s="132"/>
      <c r="BM31" s="133"/>
      <c r="BN31" s="132"/>
      <c r="BO31" s="132"/>
      <c r="BP31" s="134"/>
      <c r="BQ31" s="148"/>
    </row>
    <row r="32" spans="1:69" customFormat="1" x14ac:dyDescent="0.35">
      <c r="A32" s="136">
        <v>28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43"/>
      <c r="AX32" s="143"/>
      <c r="AY32" s="143"/>
      <c r="AZ32" s="143"/>
      <c r="BA32" s="143"/>
      <c r="BB32" s="124"/>
      <c r="BC32" s="143"/>
      <c r="BD32" s="141"/>
      <c r="BE32" s="142"/>
      <c r="BF32" s="141"/>
      <c r="BG32" s="136"/>
      <c r="BH32" s="137"/>
      <c r="BI32" s="132"/>
      <c r="BJ32" s="137"/>
      <c r="BK32" s="132"/>
      <c r="BL32" s="132"/>
      <c r="BM32" s="133"/>
      <c r="BN32" s="132"/>
      <c r="BO32" s="132"/>
      <c r="BP32" s="134"/>
      <c r="BQ32" s="148"/>
    </row>
    <row r="33" spans="1:69" x14ac:dyDescent="0.35">
      <c r="A33" s="136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3"/>
      <c r="AX33" s="143"/>
      <c r="AY33" s="143"/>
      <c r="AZ33" s="143"/>
      <c r="BA33" s="143"/>
      <c r="BB33" s="124"/>
      <c r="BC33" s="143"/>
      <c r="BD33" s="141"/>
      <c r="BE33" s="142"/>
      <c r="BF33" s="141"/>
      <c r="BG33" s="136"/>
      <c r="BH33" s="137"/>
      <c r="BI33" s="132"/>
      <c r="BJ33" s="137"/>
      <c r="BK33" s="132"/>
      <c r="BL33" s="132"/>
      <c r="BM33" s="133"/>
      <c r="BN33" s="132"/>
      <c r="BO33" s="132"/>
      <c r="BP33" s="134"/>
      <c r="BQ33" s="148"/>
    </row>
    <row r="34" spans="1:69" x14ac:dyDescent="0.35">
      <c r="A34" s="136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3"/>
      <c r="AX34" s="143"/>
      <c r="AY34" s="143"/>
      <c r="AZ34" s="143"/>
      <c r="BA34" s="143"/>
      <c r="BB34" s="124"/>
      <c r="BC34" s="143"/>
      <c r="BD34" s="141"/>
      <c r="BE34" s="142"/>
      <c r="BF34" s="141"/>
      <c r="BG34" s="136"/>
      <c r="BH34" s="137"/>
      <c r="BI34" s="132"/>
      <c r="BJ34" s="137"/>
      <c r="BK34" s="132"/>
      <c r="BL34" s="132"/>
      <c r="BM34" s="133"/>
      <c r="BN34" s="132"/>
      <c r="BO34" s="132"/>
      <c r="BP34" s="134"/>
      <c r="BQ34" s="148"/>
    </row>
    <row r="35" spans="1:69" x14ac:dyDescent="0.35">
      <c r="A35" s="136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24"/>
      <c r="AX35" s="124"/>
      <c r="AY35" s="124"/>
      <c r="AZ35" s="124"/>
      <c r="BA35" s="124"/>
      <c r="BB35" s="124"/>
      <c r="BC35" s="124"/>
      <c r="BD35" s="141"/>
      <c r="BE35" s="142"/>
      <c r="BF35" s="141"/>
      <c r="BG35" s="124"/>
      <c r="BH35" s="137"/>
      <c r="BI35" s="132"/>
      <c r="BJ35" s="137"/>
      <c r="BK35" s="132"/>
      <c r="BL35" s="132"/>
      <c r="BM35" s="133"/>
      <c r="BN35" s="132"/>
      <c r="BO35" s="132"/>
      <c r="BP35" s="134"/>
      <c r="BQ35" s="148"/>
    </row>
    <row r="36" spans="1:69" x14ac:dyDescent="0.35">
      <c r="A36" s="136">
        <v>32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43"/>
      <c r="AX36" s="143"/>
      <c r="AY36" s="143"/>
      <c r="AZ36" s="143"/>
      <c r="BA36" s="143"/>
      <c r="BB36" s="124"/>
      <c r="BC36" s="143"/>
      <c r="BD36" s="141"/>
      <c r="BE36" s="142"/>
      <c r="BF36" s="141"/>
      <c r="BG36" s="136"/>
      <c r="BH36" s="137"/>
      <c r="BI36" s="132"/>
      <c r="BJ36" s="137"/>
      <c r="BK36" s="132"/>
      <c r="BL36" s="132"/>
      <c r="BM36" s="133"/>
      <c r="BN36" s="132"/>
      <c r="BO36" s="132"/>
      <c r="BP36" s="134"/>
      <c r="BQ36" s="148"/>
    </row>
    <row r="37" spans="1:69" x14ac:dyDescent="0.35">
      <c r="A37" s="136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24"/>
      <c r="AX37" s="124"/>
      <c r="AY37" s="124"/>
      <c r="AZ37" s="124"/>
      <c r="BA37" s="124"/>
      <c r="BB37" s="124"/>
      <c r="BC37" s="124"/>
      <c r="BD37" s="141"/>
      <c r="BE37" s="142"/>
      <c r="BF37" s="141"/>
      <c r="BG37" s="124"/>
      <c r="BH37" s="137"/>
      <c r="BI37" s="132"/>
      <c r="BJ37" s="137"/>
      <c r="BK37" s="132"/>
      <c r="BL37" s="132"/>
      <c r="BM37" s="133"/>
      <c r="BN37" s="132"/>
      <c r="BO37" s="132"/>
      <c r="BP37" s="134"/>
      <c r="BQ37" s="148"/>
    </row>
    <row r="38" spans="1:69" x14ac:dyDescent="0.35">
      <c r="A38" s="136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3"/>
      <c r="AX38" s="143"/>
      <c r="AY38" s="143"/>
      <c r="AZ38" s="143"/>
      <c r="BA38" s="143"/>
      <c r="BB38" s="124"/>
      <c r="BC38" s="143"/>
      <c r="BD38" s="141"/>
      <c r="BE38" s="142"/>
      <c r="BF38" s="141"/>
      <c r="BG38" s="136"/>
      <c r="BH38" s="137"/>
      <c r="BI38" s="132"/>
      <c r="BJ38" s="137"/>
      <c r="BK38" s="132"/>
      <c r="BL38" s="132"/>
      <c r="BM38" s="133"/>
      <c r="BN38" s="132"/>
      <c r="BO38" s="132"/>
      <c r="BP38" s="134"/>
      <c r="BQ38" s="148"/>
    </row>
    <row r="39" spans="1:69" x14ac:dyDescent="0.35">
      <c r="A39" s="136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3"/>
      <c r="AX39" s="143"/>
      <c r="AY39" s="143"/>
      <c r="AZ39" s="143"/>
      <c r="BA39" s="143"/>
      <c r="BB39" s="124"/>
      <c r="BC39" s="143"/>
      <c r="BD39" s="141"/>
      <c r="BE39" s="142"/>
      <c r="BF39" s="141"/>
      <c r="BG39" s="136"/>
      <c r="BH39" s="137"/>
      <c r="BI39" s="132"/>
      <c r="BJ39" s="137"/>
      <c r="BK39" s="132"/>
      <c r="BL39" s="132"/>
      <c r="BM39" s="133"/>
      <c r="BN39" s="132"/>
      <c r="BO39" s="132"/>
      <c r="BP39" s="134"/>
      <c r="BQ39" s="148"/>
    </row>
    <row r="40" spans="1:69" x14ac:dyDescent="0.35">
      <c r="A40" s="136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43"/>
      <c r="AX40" s="143"/>
      <c r="AY40" s="143"/>
      <c r="AZ40" s="143"/>
      <c r="BA40" s="143"/>
      <c r="BB40" s="124"/>
      <c r="BC40" s="143"/>
      <c r="BD40" s="141"/>
      <c r="BE40" s="142"/>
      <c r="BF40" s="141"/>
      <c r="BG40" s="136"/>
      <c r="BH40" s="137"/>
      <c r="BI40" s="132"/>
      <c r="BJ40" s="137"/>
      <c r="BK40" s="132"/>
      <c r="BL40" s="132"/>
      <c r="BM40" s="133"/>
      <c r="BN40" s="132"/>
      <c r="BO40" s="132"/>
      <c r="BP40" s="134"/>
      <c r="BQ40" s="148"/>
    </row>
    <row r="41" spans="1:69" x14ac:dyDescent="0.35">
      <c r="A41" s="136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24"/>
      <c r="AX41" s="124"/>
      <c r="AY41" s="124"/>
      <c r="AZ41" s="124"/>
      <c r="BA41" s="124"/>
      <c r="BB41" s="124"/>
      <c r="BC41" s="124"/>
      <c r="BD41" s="141"/>
      <c r="BE41" s="142"/>
      <c r="BF41" s="141"/>
      <c r="BG41" s="124"/>
      <c r="BH41" s="137"/>
      <c r="BI41" s="132"/>
      <c r="BJ41" s="137"/>
      <c r="BK41" s="132"/>
      <c r="BL41" s="132"/>
      <c r="BM41" s="133"/>
      <c r="BN41" s="132"/>
      <c r="BO41" s="132"/>
      <c r="BP41" s="134"/>
      <c r="BQ41" s="148"/>
    </row>
    <row r="42" spans="1:69" x14ac:dyDescent="0.35">
      <c r="A42" s="136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43"/>
      <c r="AX42" s="143"/>
      <c r="AY42" s="143"/>
      <c r="AZ42" s="143"/>
      <c r="BA42" s="143"/>
      <c r="BB42" s="124"/>
      <c r="BC42" s="143"/>
      <c r="BD42" s="141"/>
      <c r="BE42" s="142"/>
      <c r="BF42" s="141"/>
      <c r="BG42" s="136"/>
      <c r="BH42" s="137"/>
      <c r="BI42" s="132"/>
      <c r="BJ42" s="137"/>
      <c r="BK42" s="132"/>
      <c r="BL42" s="132"/>
      <c r="BM42" s="133"/>
      <c r="BN42" s="132"/>
      <c r="BO42" s="132"/>
      <c r="BP42" s="134"/>
      <c r="BQ42" s="148"/>
    </row>
    <row r="43" spans="1:69" x14ac:dyDescent="0.35">
      <c r="A43" s="136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43"/>
      <c r="AX43" s="143"/>
      <c r="AY43" s="143"/>
      <c r="AZ43" s="143"/>
      <c r="BA43" s="143"/>
      <c r="BB43" s="124"/>
      <c r="BC43" s="143"/>
      <c r="BD43" s="141"/>
      <c r="BE43" s="142"/>
      <c r="BF43" s="141"/>
      <c r="BG43" s="136"/>
      <c r="BH43" s="137"/>
      <c r="BI43" s="132"/>
      <c r="BJ43" s="137"/>
      <c r="BK43" s="132"/>
      <c r="BL43" s="132"/>
      <c r="BM43" s="133"/>
      <c r="BN43" s="132"/>
      <c r="BO43" s="132"/>
      <c r="BP43" s="134"/>
      <c r="BQ43" s="148"/>
    </row>
    <row r="44" spans="1:69" x14ac:dyDescent="0.35">
      <c r="A44" s="136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43"/>
      <c r="AX44" s="143"/>
      <c r="AY44" s="143"/>
      <c r="AZ44" s="143"/>
      <c r="BA44" s="143"/>
      <c r="BB44" s="124"/>
      <c r="BC44" s="143"/>
      <c r="BD44" s="141"/>
      <c r="BE44" s="142"/>
      <c r="BF44" s="141"/>
      <c r="BG44" s="143"/>
      <c r="BH44" s="137"/>
      <c r="BI44" s="132"/>
      <c r="BJ44" s="137"/>
      <c r="BK44" s="132"/>
      <c r="BL44" s="132"/>
      <c r="BM44" s="133"/>
      <c r="BN44" s="132"/>
      <c r="BO44" s="132"/>
      <c r="BP44" s="134"/>
      <c r="BQ44" s="148"/>
    </row>
    <row r="45" spans="1:69" x14ac:dyDescent="0.35">
      <c r="A45" s="136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24"/>
      <c r="AX45" s="124"/>
      <c r="AY45" s="124"/>
      <c r="AZ45" s="124"/>
      <c r="BA45" s="124"/>
      <c r="BB45" s="124"/>
      <c r="BC45" s="124"/>
      <c r="BD45" s="141"/>
      <c r="BE45" s="142"/>
      <c r="BF45" s="141"/>
      <c r="BG45" s="124"/>
      <c r="BH45" s="137"/>
      <c r="BI45" s="132"/>
      <c r="BJ45" s="137"/>
      <c r="BK45" s="132"/>
      <c r="BL45" s="132"/>
      <c r="BM45" s="133"/>
      <c r="BN45" s="132"/>
      <c r="BO45" s="132"/>
      <c r="BP45" s="134"/>
      <c r="BQ45" s="148"/>
    </row>
    <row r="46" spans="1:69" x14ac:dyDescent="0.35">
      <c r="A46" s="136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24"/>
      <c r="AX46" s="124"/>
      <c r="AY46" s="124"/>
      <c r="AZ46" s="124"/>
      <c r="BA46" s="124"/>
      <c r="BB46" s="124"/>
      <c r="BC46" s="124"/>
      <c r="BD46" s="141"/>
      <c r="BE46" s="142"/>
      <c r="BF46" s="141"/>
      <c r="BG46" s="124"/>
      <c r="BH46" s="137"/>
      <c r="BI46" s="132"/>
      <c r="BJ46" s="137"/>
      <c r="BK46" s="132"/>
      <c r="BL46" s="132"/>
      <c r="BM46" s="133"/>
      <c r="BN46" s="132"/>
      <c r="BO46" s="132"/>
      <c r="BP46" s="134"/>
      <c r="BQ46" s="148"/>
    </row>
    <row r="47" spans="1:69" x14ac:dyDescent="0.35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24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48"/>
    </row>
    <row r="48" spans="1:69" x14ac:dyDescent="0.35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24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48"/>
    </row>
    <row r="49" spans="1:69" x14ac:dyDescent="0.35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24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48"/>
    </row>
    <row r="50" spans="1:69" x14ac:dyDescent="0.35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24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48"/>
    </row>
    <row r="51" spans="1:69" x14ac:dyDescent="0.35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24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48"/>
    </row>
    <row r="52" spans="1:69" x14ac:dyDescent="0.35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2"/>
      <c r="AC52" s="141"/>
      <c r="AD52" s="141"/>
      <c r="AE52" s="141"/>
      <c r="AF52" s="141"/>
      <c r="AG52" s="141"/>
      <c r="AH52" s="141"/>
      <c r="AI52" s="141"/>
      <c r="AJ52" s="142"/>
      <c r="AK52" s="142"/>
      <c r="AL52" s="141"/>
      <c r="AM52" s="142"/>
      <c r="AN52" s="142"/>
      <c r="AO52" s="142"/>
      <c r="AP52" s="142"/>
      <c r="AQ52" s="142"/>
      <c r="AR52" s="142"/>
      <c r="AS52" s="142"/>
      <c r="AT52" s="142"/>
      <c r="AU52" s="142"/>
      <c r="AV52" s="141"/>
      <c r="AW52" s="124"/>
      <c r="AX52" s="124"/>
      <c r="AY52" s="124"/>
      <c r="AZ52" s="124"/>
      <c r="BA52" s="124"/>
      <c r="BB52" s="124"/>
      <c r="BC52" s="124"/>
      <c r="BD52" s="141"/>
      <c r="BE52" s="142"/>
      <c r="BF52" s="141"/>
      <c r="BG52" s="124"/>
      <c r="BH52" s="137"/>
      <c r="BI52" s="132"/>
      <c r="BJ52" s="137"/>
      <c r="BK52" s="132"/>
      <c r="BL52" s="132"/>
      <c r="BM52" s="133"/>
      <c r="BN52" s="132"/>
      <c r="BO52" s="132"/>
      <c r="BP52" s="134"/>
      <c r="BQ52" s="148"/>
    </row>
    <row r="53" spans="1:69" x14ac:dyDescent="0.35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24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48"/>
    </row>
    <row r="54" spans="1:69" x14ac:dyDescent="0.35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24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48"/>
    </row>
    <row r="55" spans="1:69" x14ac:dyDescent="0.35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24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48"/>
    </row>
    <row r="56" spans="1:69" x14ac:dyDescent="0.35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24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48"/>
    </row>
    <row r="57" spans="1:69" x14ac:dyDescent="0.35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2"/>
      <c r="AC57" s="141"/>
      <c r="AD57" s="141"/>
      <c r="AE57" s="141"/>
      <c r="AF57" s="141"/>
      <c r="AG57" s="141"/>
      <c r="AH57" s="141"/>
      <c r="AI57" s="141"/>
      <c r="AJ57" s="142"/>
      <c r="AK57" s="142"/>
      <c r="AL57" s="141"/>
      <c r="AM57" s="142"/>
      <c r="AN57" s="142"/>
      <c r="AO57" s="142"/>
      <c r="AP57" s="142"/>
      <c r="AQ57" s="142"/>
      <c r="AR57" s="142"/>
      <c r="AS57" s="142"/>
      <c r="AT57" s="142"/>
      <c r="AU57" s="142"/>
      <c r="AV57" s="141"/>
      <c r="AW57" s="124"/>
      <c r="AX57" s="124"/>
      <c r="AY57" s="124"/>
      <c r="AZ57" s="124"/>
      <c r="BA57" s="124"/>
      <c r="BB57" s="124"/>
      <c r="BC57" s="124"/>
      <c r="BD57" s="141"/>
      <c r="BE57" s="142"/>
      <c r="BF57" s="141"/>
      <c r="BG57" s="124"/>
      <c r="BH57" s="137"/>
      <c r="BI57" s="132"/>
      <c r="BJ57" s="137"/>
      <c r="BK57" s="132"/>
      <c r="BL57" s="132"/>
      <c r="BM57" s="133"/>
      <c r="BN57" s="132"/>
      <c r="BO57" s="132"/>
      <c r="BP57" s="134"/>
      <c r="BQ57" s="148"/>
    </row>
    <row r="58" spans="1:69" x14ac:dyDescent="0.35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x14ac:dyDescent="0.35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2"/>
      <c r="AC59" s="141"/>
      <c r="AD59" s="141"/>
      <c r="AE59" s="141"/>
      <c r="AF59" s="141"/>
      <c r="AG59" s="141"/>
      <c r="AH59" s="141"/>
      <c r="AI59" s="141"/>
      <c r="AJ59" s="142"/>
      <c r="AK59" s="142"/>
      <c r="AL59" s="141"/>
      <c r="AM59" s="142"/>
      <c r="AN59" s="142"/>
      <c r="AO59" s="142"/>
      <c r="AP59" s="142"/>
      <c r="AQ59" s="142"/>
      <c r="AR59" s="142"/>
      <c r="AS59" s="142"/>
      <c r="AT59" s="142"/>
      <c r="AU59" s="142"/>
      <c r="AV59" s="141"/>
      <c r="AW59" s="124"/>
      <c r="AX59" s="124"/>
      <c r="AY59" s="124"/>
      <c r="AZ59" s="124"/>
      <c r="BA59" s="124"/>
      <c r="BB59" s="141"/>
      <c r="BC59" s="124"/>
      <c r="BD59" s="141"/>
      <c r="BE59" s="142"/>
      <c r="BF59" s="141"/>
      <c r="BG59" s="124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x14ac:dyDescent="0.35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x14ac:dyDescent="0.35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x14ac:dyDescent="0.35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1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x14ac:dyDescent="0.35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x14ac:dyDescent="0.35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1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x14ac:dyDescent="0.35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24"/>
      <c r="AX65" s="124"/>
      <c r="AY65" s="124"/>
      <c r="AZ65" s="124"/>
      <c r="BA65" s="124"/>
      <c r="BB65" s="141"/>
      <c r="BC65" s="124"/>
      <c r="BD65" s="141"/>
      <c r="BE65" s="142"/>
      <c r="BF65" s="141"/>
      <c r="BG65" s="124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x14ac:dyDescent="0.35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24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x14ac:dyDescent="0.35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24"/>
      <c r="BH67" s="137"/>
      <c r="BI67" s="132"/>
      <c r="BJ67" s="137"/>
      <c r="BK67" s="132"/>
      <c r="BL67" s="132"/>
      <c r="BM67" s="133"/>
      <c r="BN67" s="132"/>
      <c r="BO67" s="132"/>
      <c r="BP67" s="134"/>
      <c r="BQ67" s="135"/>
    </row>
    <row r="68" spans="1:69" x14ac:dyDescent="0.35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5"/>
    </row>
    <row r="69" spans="1:69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21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2026-06-15T09:44:50Z</dcterms:modified>
</cp:coreProperties>
</file>