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1" documentId="13_ncr:1_{867BAA31-E2ED-4A70-A72D-6A9733F81993}" xr6:coauthVersionLast="47" xr6:coauthVersionMax="47" xr10:uidLastSave="{77B70818-F9BD-40EF-B481-82775207A041}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Physical Cash at Safe" sheetId="23" r:id="rId3"/>
    <sheet name="Cash Embezzlement" sheetId="24" r:id="rId4"/>
    <sheet name="Borrower Wise Details" sheetId="20" r:id="rId5"/>
    <sheet name="Loan Outstanding Report" sheetId="21" r:id="rId6"/>
  </sheets>
  <externalReferences>
    <externalReference r:id="rId7"/>
  </externalReferences>
  <definedNames>
    <definedName name="_xlnm._FilterDatabase" localSheetId="4" hidden="1">'Borrower Wise Details'!$A$4:$W$1004</definedName>
    <definedName name="_xlnm._FilterDatabase" localSheetId="3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2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2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W6" i="21" l="1"/>
  <c r="AW8" i="21"/>
  <c r="AW9" i="21"/>
  <c r="AW10" i="21"/>
  <c r="AW11" i="21"/>
  <c r="AW12" i="21"/>
  <c r="AW13" i="21"/>
  <c r="AW14" i="21"/>
  <c r="AW15" i="21"/>
  <c r="AW16" i="21"/>
  <c r="AW17" i="21"/>
  <c r="AW18" i="21"/>
  <c r="AW19" i="21"/>
  <c r="AW20" i="21"/>
  <c r="AW21" i="21"/>
  <c r="AW22" i="21"/>
  <c r="AW23" i="21"/>
  <c r="AW24" i="21"/>
  <c r="AW25" i="21"/>
  <c r="AW26" i="21"/>
  <c r="AW27" i="21"/>
  <c r="AW28" i="21"/>
  <c r="AW29" i="21"/>
  <c r="AW30" i="21"/>
  <c r="AW31" i="21"/>
  <c r="AW32" i="21"/>
  <c r="AW33" i="21"/>
  <c r="AW34" i="21"/>
  <c r="AW35" i="21"/>
  <c r="AW36" i="21"/>
  <c r="AW37" i="21"/>
  <c r="AW38" i="21"/>
  <c r="AW39" i="21"/>
  <c r="AW40" i="21"/>
  <c r="AW41" i="21"/>
  <c r="AW42" i="21"/>
  <c r="AW43" i="21"/>
  <c r="AW44" i="21"/>
  <c r="AW45" i="21"/>
  <c r="AW46" i="21"/>
  <c r="AW47" i="21"/>
  <c r="AW48" i="21"/>
  <c r="AW49" i="21"/>
  <c r="AW50" i="21"/>
  <c r="AW51" i="21"/>
  <c r="AW52" i="21"/>
  <c r="AW53" i="21"/>
  <c r="AW54" i="21"/>
  <c r="AW55" i="21"/>
  <c r="AW56" i="21"/>
  <c r="AW57" i="21"/>
  <c r="AW58" i="21"/>
  <c r="AW59" i="21"/>
  <c r="AW60" i="21"/>
  <c r="AW61" i="21"/>
  <c r="AW62" i="21"/>
  <c r="AW63" i="21"/>
  <c r="AW64" i="21"/>
  <c r="AW65" i="21"/>
  <c r="AW66" i="21"/>
  <c r="AW67" i="21"/>
  <c r="AW69" i="21"/>
  <c r="AW70" i="21"/>
  <c r="AW71" i="21"/>
  <c r="AW72" i="21"/>
  <c r="AW73" i="21"/>
  <c r="AW74" i="21"/>
  <c r="AW75" i="21"/>
  <c r="AW76" i="21"/>
  <c r="AW77" i="21"/>
  <c r="AW78" i="21"/>
  <c r="AW79" i="21"/>
  <c r="AW80" i="21"/>
  <c r="AW81" i="21"/>
  <c r="AW84" i="21"/>
  <c r="AW88" i="21"/>
  <c r="AW89" i="21"/>
  <c r="AW90" i="21"/>
  <c r="AW91" i="21"/>
  <c r="AW92" i="21"/>
  <c r="AW95" i="21"/>
  <c r="AW98" i="21"/>
  <c r="AW100" i="21"/>
  <c r="AW102" i="21"/>
  <c r="AW103" i="21"/>
  <c r="AW105" i="21"/>
  <c r="AW108" i="21"/>
  <c r="AW110" i="21"/>
  <c r="AW111" i="21"/>
  <c r="AW112" i="21"/>
  <c r="AW113" i="21"/>
  <c r="AW114" i="21"/>
  <c r="AW116" i="21"/>
  <c r="AW117" i="21"/>
  <c r="AW118" i="21"/>
  <c r="AW122" i="21"/>
  <c r="AW123" i="21"/>
  <c r="AW126" i="21"/>
  <c r="AW127" i="21"/>
  <c r="AW133" i="21"/>
  <c r="AW134" i="21"/>
  <c r="AW138" i="21"/>
  <c r="AW139" i="21"/>
  <c r="AW140" i="21"/>
  <c r="AW142" i="21"/>
  <c r="AW145" i="21"/>
  <c r="AW146" i="21"/>
  <c r="AW147" i="21"/>
  <c r="AW150" i="21"/>
  <c r="AW151" i="21"/>
  <c r="AW152" i="21"/>
  <c r="AW153" i="21"/>
  <c r="AW154" i="21"/>
  <c r="AW155" i="21"/>
  <c r="AW156" i="21"/>
  <c r="AW157" i="21"/>
  <c r="AW158" i="21"/>
  <c r="AW159" i="21"/>
  <c r="AW160" i="21"/>
  <c r="AW161" i="21"/>
  <c r="AW162" i="21"/>
  <c r="AW163" i="21"/>
  <c r="AW164" i="21"/>
  <c r="AW165" i="21"/>
  <c r="AW166" i="21"/>
  <c r="AW167" i="21"/>
  <c r="AW168" i="21"/>
  <c r="AW169" i="21"/>
  <c r="AW171" i="21"/>
  <c r="AW174" i="21"/>
  <c r="AW176" i="21"/>
  <c r="AW177" i="21"/>
  <c r="AW178" i="21"/>
  <c r="AW179" i="21"/>
  <c r="AW180" i="21"/>
  <c r="AW181" i="21"/>
  <c r="AW182" i="21"/>
  <c r="AW5" i="2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9" i="20" s="1"/>
  <c r="B5" i="20"/>
  <c r="C11" i="20"/>
  <c r="F6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<sst xmlns="http://schemas.openxmlformats.org/spreadsheetml/2006/main" count="7139" uniqueCount="979">
  <si>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</si>
  <si>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</si>
  <si>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</si>
  <si>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</si>
  <si>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</si>
  <si>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</si>
  <si>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</si>
  <si>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</si>
  <si>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</si>
  <si>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</si>
  <si>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</si>
  <si>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</si>
  <si>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</si>
  <si>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</si>
  <si>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</si>
  <si>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</si>
  <si>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</si>
  <si>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</si>
  <si>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</si>
  <si>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</si>
  <si>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</si>
  <si>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</si>
  <si>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</si>
  <si>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</si>
  <si>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</si>
  <si>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</si>
  <si>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</si>
  <si>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</si>
  <si>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</si>
  <si>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</si>
  <si>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</si>
  <si>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</si>
  <si>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</si>
  <si>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</si>
  <si>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</si>
  <si>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</si>
  <si>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</si>
  <si>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</si>
  <si>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</si>
  <si>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</si>
  <si>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</si>
  <si>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</si>
  <si>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</si>
  <si>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</si>
  <si>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</si>
  <si>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</si>
  <si>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</si>
  <si>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</si>
  <si>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</si>
  <si>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</si>
  <si>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</si>
  <si>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</si>
  <si>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</si>
  <si>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</si>
  <si>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</si>
  <si>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</si>
  <si>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</si>
  <si>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</si>
  <si>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</si>
  <si>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</si>
  <si>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</si>
  <si>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</si>
  <si>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</si>
  <si>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</si>
  <si>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</si>
  <si>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</si>
  <si>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</si>
  <si>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</si>
  <si>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</si>
  <si>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</si>
  <si>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</si>
  <si>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</si>
  <si>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</si>
  <si>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</si>
  <si>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</si>
  <si>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</si>
  <si>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</si>
  <si>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</si>
  <si>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</si>
  <si>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</si>
  <si>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</si>
  <si>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</si>
  <si>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</si>
  <si>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</si>
  <si>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</si>
  <si>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</si>
  <si>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</si>
  <si>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</si>
  <si>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</si>
  <si>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</si>
  <si>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</si>
  <si>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</si>
  <si>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</si>
  <si>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</si>
  <si>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</si>
  <si>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</si>
  <si>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</si>
  <si>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</si>
  <si>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</si>
  <si>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</si>
  <si>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</si>
  <si>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</si>
  <si>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</si>
  <si>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</si>
  <si>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</si>
  <si>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</si>
  <si>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</si>
  <si>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</si>
  <si>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</si>
  <si>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</si>
  <si>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</si>
  <si>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</si>
  <si>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</si>
  <si>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</si>
  <si>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</si>
  <si>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</si>
  <si>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</si>
  <si>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</si>
  <si>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</si>
  <si>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</si>
  <si>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</si>
  <si>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</si>
  <si>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</si>
  <si>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</si>
  <si>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</si>
  <si>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</si>
  <si>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</si>
  <si>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</si>
  <si>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</si>
  <si>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</si>
  <si>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</si>
  <si>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</si>
  <si>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</si>
  <si>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</si>
  <si>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</si>
  <si>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</si>
  <si>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</si>
  <si>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</si>
  <si>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</si>
  <si>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</si>
  <si>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</si>
  <si>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</si>
  <si>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</si>
  <si>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</si>
  <si>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</si>
  <si>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</si>
  <si>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</si>
  <si>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</si>
  <si>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</si>
  <si>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</si>
  <si>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</si>
  <si>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</si>
  <si>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</si>
  <si>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</si>
  <si>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</si>
  <si>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</si>
  <si>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</si>
  <si>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</si>
  <si>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</si>
  <si>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</si>
  <si>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</si>
  <si>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</si>
  <si>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</si>
  <si>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</si>
  <si>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</si>
  <si>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</si>
  <si>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</si>
  <si>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</si>
  <si>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</si>
  <si>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</si>
  <si>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</si>
  <si>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</si>
  <si>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</si>
  <si>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</si>
  <si>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</si>
  <si>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</si>
  <si>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</si>
  <si>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</si>
  <si>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</si>
  <si>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</si>
  <si>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</si>
  <si>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</si>
  <si>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</si>
  <si>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</si>
  <si>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</si>
  <si>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</si>
  <si>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</si>
  <si>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</si>
  <si>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</si>
  <si>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</si>
  <si>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</si>
  <si>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</si>
  <si>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</si>
  <si>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</si>
  <si>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</si>
  <si>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</si>
  <si>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</si>
  <si>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</si>
  <si>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</si>
  <si>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</si>
  <si>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</si>
  <si>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</si>
  <si>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</si>
  <si>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</si>
  <si>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</si>
  <si>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</si>
  <si>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</si>
  <si>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</si>
  <si>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</si>
  <si>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</si>
  <si>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</si>
  <si>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</si>
  <si>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</si>
  <si>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</si>
  <si>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</si>
  <si>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</si>
  <si>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</si>
  <si>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</si>
  <si>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</si>
  <si>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</si>
  <si>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</si>
  <si>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</si>
  <si>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</si>
  <si>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</si>
  <si>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</si>
  <si>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</si>
  <si>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</si>
  <si>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</si>
  <si>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</si>
  <si>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</si>
  <si>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</si>
  <si>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</si>
  <si>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</si>
  <si>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</si>
  <si>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</si>
  <si>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</si>
  <si>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</si>
  <si>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</si>
  <si>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</si>
  <si>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</si>
  <si>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</si>
  <si>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</si>
  <si>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</si>
  <si>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</si>
  <si>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</si>
  <si>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</si>
  <si>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</si>
  <si>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UP3365</t>
  </si>
  <si>
    <t>Basti</t>
  </si>
  <si>
    <t>Gorakhpur</t>
  </si>
  <si>
    <t>Uttar Pradesh</t>
  </si>
  <si>
    <t>North</t>
  </si>
  <si>
    <t>GHOIL</t>
  </si>
  <si>
    <t>SF0096632</t>
  </si>
  <si>
    <t>Anoop Saini</t>
  </si>
  <si>
    <t>GHOIL C2</t>
  </si>
  <si>
    <t>VISHUNPURA</t>
  </si>
  <si>
    <t>VISHUNPURA C1</t>
  </si>
  <si>
    <t>MAHUYAPAR</t>
  </si>
  <si>
    <t>MAHUYAPAR C1</t>
  </si>
  <si>
    <t>GANESHPUR</t>
  </si>
  <si>
    <t>SF0077350</t>
  </si>
  <si>
    <t>Indrajeet  indrajeet</t>
  </si>
  <si>
    <t>GANESHPUR C1</t>
  </si>
  <si>
    <t>NAGAR BAJAR</t>
  </si>
  <si>
    <t>NAGAR BAJAR C1</t>
  </si>
  <si>
    <t>Jamda Shahi</t>
  </si>
  <si>
    <t>Jamda Shahi C2</t>
  </si>
  <si>
    <t>PANDEY BAZAR</t>
  </si>
  <si>
    <t>PANDEY BAZAR C2</t>
  </si>
  <si>
    <t>BELADI</t>
  </si>
  <si>
    <t>BELADI C1</t>
  </si>
  <si>
    <t>Pakari I</t>
  </si>
  <si>
    <t>Pakari I C1</t>
  </si>
  <si>
    <t>GANESHPUR BAZAR</t>
  </si>
  <si>
    <t>MOORGHAT C2</t>
  </si>
  <si>
    <t>HADIYA</t>
  </si>
  <si>
    <t>HADIYA C1</t>
  </si>
  <si>
    <t>Orwara</t>
  </si>
  <si>
    <t>Orwara C1</t>
  </si>
  <si>
    <t>deepika C2 G4</t>
  </si>
  <si>
    <t>GHOIL C1 Jagdish Pur1</t>
  </si>
  <si>
    <t>rama C1 G3</t>
  </si>
  <si>
    <t>rama 2 C1 G4</t>
  </si>
  <si>
    <t>Radhika 2 C1 G2</t>
  </si>
  <si>
    <t>punam C2 G2</t>
  </si>
  <si>
    <t>HAMID NISHA C1 G3</t>
  </si>
  <si>
    <t>Hamidu Nisha  C1 G2</t>
  </si>
  <si>
    <t>Arvind and soni C1 G2</t>
  </si>
  <si>
    <t>NAGAR BAJAR C1 Shalu1</t>
  </si>
  <si>
    <t>pramila C2 G2</t>
  </si>
  <si>
    <t>sarita C1 G3</t>
  </si>
  <si>
    <t>parwati j C2 G2</t>
  </si>
  <si>
    <t>shahnaj bano C1 G2</t>
  </si>
  <si>
    <t>mahadev C1 G1</t>
  </si>
  <si>
    <t>punam 2 C2 G3</t>
  </si>
  <si>
    <t>malti C1 G1</t>
  </si>
  <si>
    <t>maliti 2 C1 G2</t>
  </si>
  <si>
    <t>sarita 2 C1 G6</t>
  </si>
  <si>
    <t>RENU DEVI C2 G1</t>
  </si>
  <si>
    <t>RENU DEVI C2 G2</t>
  </si>
  <si>
    <t>Sudha C1 G2</t>
  </si>
  <si>
    <t>reeta C1 G2</t>
  </si>
  <si>
    <t>geeta  C1 G1</t>
  </si>
  <si>
    <t>aatiya C1 G4</t>
  </si>
  <si>
    <t>Patwari  ji C2 G1</t>
  </si>
  <si>
    <t>RADHIKA PATEL C2 G3</t>
  </si>
  <si>
    <t>haseena C1 G4</t>
  </si>
  <si>
    <t>Pramila  C1 G3</t>
  </si>
  <si>
    <t>Jamda Shahi C2 G1</t>
  </si>
  <si>
    <t>Chetana Weekly</t>
  </si>
  <si>
    <t>Consumer Durable Weekly</t>
  </si>
  <si>
    <t>Unnati weekly</t>
  </si>
  <si>
    <t>SSF4436537</t>
  </si>
  <si>
    <t>SSF4436538</t>
  </si>
  <si>
    <t>SSF4436560</t>
  </si>
  <si>
    <t>SSF4441454</t>
  </si>
  <si>
    <t>SSF4441474</t>
  </si>
  <si>
    <t>SSF4441576</t>
  </si>
  <si>
    <t>SSF4462212</t>
  </si>
  <si>
    <t>SSF4472908</t>
  </si>
  <si>
    <t>SSF4472923</t>
  </si>
  <si>
    <t>SSF4475791</t>
  </si>
  <si>
    <t>SSF4476298</t>
  </si>
  <si>
    <t>SSF4477239</t>
  </si>
  <si>
    <t>SSF4511186</t>
  </si>
  <si>
    <t>SSF4524880</t>
  </si>
  <si>
    <t>SSF4571290</t>
  </si>
  <si>
    <t>SSF4571294</t>
  </si>
  <si>
    <t>SSF4571301</t>
  </si>
  <si>
    <t>SSF4571308</t>
  </si>
  <si>
    <t>SSF4571336</t>
  </si>
  <si>
    <t>SSF4572833</t>
  </si>
  <si>
    <t>SSF4572872</t>
  </si>
  <si>
    <t>SSF4577543</t>
  </si>
  <si>
    <t>SSF4577554</t>
  </si>
  <si>
    <t>SSF4577604</t>
  </si>
  <si>
    <t>SSF4577648</t>
  </si>
  <si>
    <t>SSF4577690</t>
  </si>
  <si>
    <t>SSF4577709</t>
  </si>
  <si>
    <t>SSF4577743</t>
  </si>
  <si>
    <t>SSF4578280</t>
  </si>
  <si>
    <t>SSF4578965</t>
  </si>
  <si>
    <t>SSF4580534</t>
  </si>
  <si>
    <t>SSF4580535</t>
  </si>
  <si>
    <t>SSF4592280</t>
  </si>
  <si>
    <t>SSF4632332</t>
  </si>
  <si>
    <t>SSF4632378</t>
  </si>
  <si>
    <t>SSF4632382</t>
  </si>
  <si>
    <t>SSF4632492</t>
  </si>
  <si>
    <t>SSF4632604</t>
  </si>
  <si>
    <t>SSF4633694</t>
  </si>
  <si>
    <t>SSF4633948</t>
  </si>
  <si>
    <t>SSF4637992</t>
  </si>
  <si>
    <t>SSF4638748</t>
  </si>
  <si>
    <t>SSF4652121</t>
  </si>
  <si>
    <t>SSF4652126</t>
  </si>
  <si>
    <t>SSF4652566</t>
  </si>
  <si>
    <t>SSF4653130</t>
  </si>
  <si>
    <t>SSF4665689</t>
  </si>
  <si>
    <t>SSF4665942</t>
  </si>
  <si>
    <t>SSF4665988</t>
  </si>
  <si>
    <t>SSF4666115</t>
  </si>
  <si>
    <t>SSF4666161</t>
  </si>
  <si>
    <t>SSF4684257</t>
  </si>
  <si>
    <t>SSF4684269</t>
  </si>
  <si>
    <t>SSF4684326</t>
  </si>
  <si>
    <t>SSF4688640</t>
  </si>
  <si>
    <t>SSF4699966</t>
  </si>
  <si>
    <t>SSF4700446</t>
  </si>
  <si>
    <t>SSF4727306</t>
  </si>
  <si>
    <t>SSF4750378</t>
  </si>
  <si>
    <t>SSF4759681</t>
  </si>
  <si>
    <t>SSF4759716</t>
  </si>
  <si>
    <t>SSF4765061</t>
  </si>
  <si>
    <t>SSF4798419</t>
  </si>
  <si>
    <t>SSF4800142</t>
  </si>
  <si>
    <t>SSF4813544</t>
  </si>
  <si>
    <t>SSF4814138</t>
  </si>
  <si>
    <t>SSF4861126</t>
  </si>
  <si>
    <t>SSF4913810</t>
  </si>
  <si>
    <t>SSF4973450</t>
  </si>
  <si>
    <t>SSF4973459</t>
  </si>
  <si>
    <t>SSF4973544</t>
  </si>
  <si>
    <t>SSF4973549</t>
  </si>
  <si>
    <t>SSF4973830</t>
  </si>
  <si>
    <t>SSF4988950</t>
  </si>
  <si>
    <t>SSF4992157</t>
  </si>
  <si>
    <t>SSF4992812</t>
  </si>
  <si>
    <t>SSF5029093</t>
  </si>
  <si>
    <t>SSF5073804</t>
  </si>
  <si>
    <t>SSF5161665</t>
  </si>
  <si>
    <t>SSF5206943</t>
  </si>
  <si>
    <t>SSF5208837</t>
  </si>
  <si>
    <t>SSF5216613</t>
  </si>
  <si>
    <t>SSF5226736</t>
  </si>
  <si>
    <t>SSF5252198</t>
  </si>
  <si>
    <t>SSF5259419</t>
  </si>
  <si>
    <t>SSF5270427</t>
  </si>
  <si>
    <t>SSF5270557</t>
  </si>
  <si>
    <t>SSF5271085</t>
  </si>
  <si>
    <t>SSF5326919</t>
  </si>
  <si>
    <t>SSF5327560</t>
  </si>
  <si>
    <t>SSF5405198</t>
  </si>
  <si>
    <t>SSF5431536</t>
  </si>
  <si>
    <t>SSF5474038</t>
  </si>
  <si>
    <t>SSF5477787</t>
  </si>
  <si>
    <t>SSF5479128</t>
  </si>
  <si>
    <t>SSF5508374</t>
  </si>
  <si>
    <t>SSF5582249</t>
  </si>
  <si>
    <t>SSF5606316</t>
  </si>
  <si>
    <t>SSF5581229</t>
  </si>
  <si>
    <t>SSF5646403</t>
  </si>
  <si>
    <t>SSF5646418</t>
  </si>
  <si>
    <t>SSF5646939</t>
  </si>
  <si>
    <t>SSF5665845</t>
  </si>
  <si>
    <t>SSF5681448</t>
  </si>
  <si>
    <t>SSF5712312</t>
  </si>
  <si>
    <t>SSF5712331</t>
  </si>
  <si>
    <t>SSF5712491</t>
  </si>
  <si>
    <t>SSF5712616</t>
  </si>
  <si>
    <t>SSF5724815</t>
  </si>
  <si>
    <t>SSF5729726</t>
  </si>
  <si>
    <t>SSF5730307</t>
  </si>
  <si>
    <t>SSF4587747</t>
  </si>
  <si>
    <t>SSF5851327</t>
  </si>
  <si>
    <t>SSF5867908</t>
  </si>
  <si>
    <t>SSF5946973</t>
  </si>
  <si>
    <t>SSF6007010</t>
  </si>
  <si>
    <t>SSF4796263</t>
  </si>
  <si>
    <t>SSF4436584</t>
  </si>
  <si>
    <t>SSF4657274</t>
  </si>
  <si>
    <t>SSF4588225</t>
  </si>
  <si>
    <t>SSF6135757</t>
  </si>
  <si>
    <t>SSF4553601</t>
  </si>
  <si>
    <t>SSF6155894</t>
  </si>
  <si>
    <t>SSF6156531</t>
  </si>
  <si>
    <t>SSF6157225</t>
  </si>
  <si>
    <t>SSF4653652</t>
  </si>
  <si>
    <t>SSF4578248</t>
  </si>
  <si>
    <t>SSF4973434</t>
  </si>
  <si>
    <t>SSF4700036</t>
  </si>
  <si>
    <t>SSF5029046</t>
  </si>
  <si>
    <t>SSF4476340</t>
  </si>
  <si>
    <t>SSF4913932</t>
  </si>
  <si>
    <t>SSF4658191</t>
  </si>
  <si>
    <t>SSF4587947</t>
  </si>
  <si>
    <t>SSF4813685</t>
  </si>
  <si>
    <t>SSF4815283</t>
  </si>
  <si>
    <t>SSF4814537</t>
  </si>
  <si>
    <t>SSF4638023</t>
  </si>
  <si>
    <t>SSF4837785</t>
  </si>
  <si>
    <t>SSF4837924</t>
  </si>
  <si>
    <t>SSF5417812</t>
  </si>
  <si>
    <t>SSF5934457</t>
  </si>
  <si>
    <t>SSF5270551</t>
  </si>
  <si>
    <t>SSF4476290</t>
  </si>
  <si>
    <t>SSF4441545</t>
  </si>
  <si>
    <t>SSF4688608</t>
  </si>
  <si>
    <t>SSF4565374</t>
  </si>
  <si>
    <t>SSF4473382</t>
  </si>
  <si>
    <t>SSF4473754</t>
  </si>
  <si>
    <t>SSF4524963</t>
  </si>
  <si>
    <t>SSF4943539</t>
  </si>
  <si>
    <t>SSF4525293</t>
  </si>
  <si>
    <t>SSF4682962</t>
  </si>
  <si>
    <t>SSF4758499</t>
  </si>
  <si>
    <t>SSF4653085</t>
  </si>
  <si>
    <t>SSF4587666</t>
  </si>
  <si>
    <t>SSF4587681</t>
  </si>
  <si>
    <t>SSF4637987</t>
  </si>
  <si>
    <t>SSF4653848</t>
  </si>
  <si>
    <t>SSF4764993</t>
  </si>
  <si>
    <t>SSF4796321</t>
  </si>
  <si>
    <t>SSF4857486</t>
  </si>
  <si>
    <t>SSF5270641</t>
  </si>
  <si>
    <t>SSF5493183</t>
  </si>
  <si>
    <t>SC</t>
  </si>
  <si>
    <t>OBC</t>
  </si>
  <si>
    <t>GENERAL</t>
  </si>
  <si>
    <t>ST</t>
  </si>
  <si>
    <t>BC</t>
  </si>
  <si>
    <t>HINDU</t>
  </si>
  <si>
    <t>MUSLIM</t>
  </si>
  <si>
    <t>Agriculture &amp; Farming</t>
  </si>
  <si>
    <t>Animal Husbandry &amp; Poultry</t>
  </si>
  <si>
    <t>Mobile</t>
  </si>
  <si>
    <t>DEEPIKA</t>
  </si>
  <si>
    <t>SHANTI DEVI</t>
  </si>
  <si>
    <t>KAMLESH KUMARI</t>
  </si>
  <si>
    <t>ANTIMA</t>
  </si>
  <si>
    <t>RASDA</t>
  </si>
  <si>
    <t>INDRAWATI DEVI</t>
  </si>
  <si>
    <t>SADHYA TIWARI</t>
  </si>
  <si>
    <t>MAMTA</t>
  </si>
  <si>
    <t>SHAHAZADI BEGUM</t>
  </si>
  <si>
    <t>JHINKI</t>
  </si>
  <si>
    <t>BASANTI</t>
  </si>
  <si>
    <t>FOOLJHAN</t>
  </si>
  <si>
    <t>MAYMUN NISHA</t>
  </si>
  <si>
    <t>RAJKUMARI</t>
  </si>
  <si>
    <t>PRABHAWATI</t>
  </si>
  <si>
    <t>RESHAMA DEVI</t>
  </si>
  <si>
    <t>KAMLA</t>
  </si>
  <si>
    <t>GAYATRI</t>
  </si>
  <si>
    <t>KM NISHA</t>
  </si>
  <si>
    <t>NOORJAHAN</t>
  </si>
  <si>
    <t>JOHARA</t>
  </si>
  <si>
    <t>GUDIYA</t>
  </si>
  <si>
    <t>REETA</t>
  </si>
  <si>
    <t>KALAWATI</t>
  </si>
  <si>
    <t>AARTI</t>
  </si>
  <si>
    <t>MEERA</t>
  </si>
  <si>
    <t>SAVEETA</t>
  </si>
  <si>
    <t>SUBHAVATI DEVI</t>
  </si>
  <si>
    <t>CHANDANI</t>
  </si>
  <si>
    <t>POOJA DEVI</t>
  </si>
  <si>
    <t>SANJU DEVI</t>
  </si>
  <si>
    <t>ANARKALI</t>
  </si>
  <si>
    <t>PRAMILA DEVI</t>
  </si>
  <si>
    <t>SAROJ</t>
  </si>
  <si>
    <t>REENOO</t>
  </si>
  <si>
    <t>MATHURA</t>
  </si>
  <si>
    <t>KUSUM DEVI</t>
  </si>
  <si>
    <t>SHARMILA</t>
  </si>
  <si>
    <t>ANITA</t>
  </si>
  <si>
    <t>VIMALA DEVI</t>
  </si>
  <si>
    <t xml:space="preserve"> SAYRA KHATOON</t>
  </si>
  <si>
    <t>VIDYADEVI</t>
  </si>
  <si>
    <t>AFSANA</t>
  </si>
  <si>
    <t>MAYA DEVI</t>
  </si>
  <si>
    <t>KUSHALAVATI</t>
  </si>
  <si>
    <t>SEEMA</t>
  </si>
  <si>
    <t>SHAKILA BANO</t>
  </si>
  <si>
    <t>INDRAWATI</t>
  </si>
  <si>
    <t xml:space="preserve">mrs SITA </t>
  </si>
  <si>
    <t>SAVARI</t>
  </si>
  <si>
    <t>ARTI DEVI</t>
  </si>
  <si>
    <t>PRAMILA</t>
  </si>
  <si>
    <t>RUCHI YADAV</t>
  </si>
  <si>
    <t>SANGITA DEVI</t>
  </si>
  <si>
    <t>URMILA</t>
  </si>
  <si>
    <t>MANOJA DEVI</t>
  </si>
  <si>
    <t>SUDHA DEVI</t>
  </si>
  <si>
    <t>SANJU</t>
  </si>
  <si>
    <t>KUMKUM</t>
  </si>
  <si>
    <t>SANYOGITA DEVI PASVAN</t>
  </si>
  <si>
    <t>DURGA WATI DEVI</t>
  </si>
  <si>
    <t>PAIRA KHATOON</t>
  </si>
  <si>
    <t>MALTI DEVI</t>
  </si>
  <si>
    <t>CHANDRAMATI</t>
  </si>
  <si>
    <t>KHUSHBOO DEVI</t>
  </si>
  <si>
    <t>NEELAM SHARMA</t>
  </si>
  <si>
    <t>PRIYANKA</t>
  </si>
  <si>
    <t xml:space="preserve">MRS RENU </t>
  </si>
  <si>
    <t>SUMAN DEVI</t>
  </si>
  <si>
    <t>AARATI DEVI</t>
  </si>
  <si>
    <t>MEENA</t>
  </si>
  <si>
    <t>RAHISUNNISHA</t>
  </si>
  <si>
    <t>SHARDA</t>
  </si>
  <si>
    <t>PREMSHEELA</t>
  </si>
  <si>
    <t>SHUBHAWATI DEVI</t>
  </si>
  <si>
    <t>RAJPATI DEVI</t>
  </si>
  <si>
    <t>SUMAN PAL</t>
  </si>
  <si>
    <t>KISMATUN</t>
  </si>
  <si>
    <t>REETA DEVI</t>
  </si>
  <si>
    <t>PUSHP LATA</t>
  </si>
  <si>
    <t>HASINA KHATOON</t>
  </si>
  <si>
    <t>ANJALI DEVI</t>
  </si>
  <si>
    <t>RADHIKA DEVI</t>
  </si>
  <si>
    <t>NEELAM DEVI</t>
  </si>
  <si>
    <t>MADHURI PASWAN</t>
  </si>
  <si>
    <t>SARITA SHARMA</t>
  </si>
  <si>
    <t>RENU SHARMA</t>
  </si>
  <si>
    <t>PRABHAWATI DEVI</t>
  </si>
  <si>
    <t xml:space="preserve">mrs USHA </t>
  </si>
  <si>
    <t>VINDHYAVASINI DEVI</t>
  </si>
  <si>
    <t>RADHA</t>
  </si>
  <si>
    <t>SHEELA</t>
  </si>
  <si>
    <t>BABITA DEVI</t>
  </si>
  <si>
    <t>NILAM VISHAVKARMA</t>
  </si>
  <si>
    <t>VIDYAVATI</t>
  </si>
  <si>
    <t>HASEENA KHATOON</t>
  </si>
  <si>
    <t>jugrafiya khatoon</t>
  </si>
  <si>
    <t>SUMAN</t>
  </si>
  <si>
    <t>SHABANAM KHAN</t>
  </si>
  <si>
    <t>URMILA DEVI</t>
  </si>
  <si>
    <t>ROKAIYA</t>
  </si>
  <si>
    <t>SARIFUNNISHA</t>
  </si>
  <si>
    <t>JANNTUNNISHA</t>
  </si>
  <si>
    <t>MAHJABI bEGAM</t>
  </si>
  <si>
    <t>SHAYARA KHATOON</t>
  </si>
  <si>
    <t>SHAILESH SINGH</t>
  </si>
  <si>
    <t>MALTI KASAUDHAN</t>
  </si>
  <si>
    <t xml:space="preserve">  MANISHA YADAV</t>
  </si>
  <si>
    <t>NOOR JAHAN</t>
  </si>
  <si>
    <t>KALIMUN NISHA</t>
  </si>
  <si>
    <t>SHIVANGI SHARMA</t>
  </si>
  <si>
    <t xml:space="preserve">RAJ KUMARI </t>
  </si>
  <si>
    <t>SONA DEVI</t>
  </si>
  <si>
    <t>RAJIYA</t>
  </si>
  <si>
    <t>SHAHNAJ BANO</t>
  </si>
  <si>
    <t>MADHURI GUPTA</t>
  </si>
  <si>
    <t>KIRAN</t>
  </si>
  <si>
    <t>SAROJ SINGH</t>
  </si>
  <si>
    <t>KUSUM</t>
  </si>
  <si>
    <t>RUKHSANA KHATOON</t>
  </si>
  <si>
    <t>MAHJABI BEGAM</t>
  </si>
  <si>
    <t>GEETA DEVI</t>
  </si>
  <si>
    <t>AATIYA PARVEEN</t>
  </si>
  <si>
    <t>SHABANA KHATOON</t>
  </si>
  <si>
    <t>MEENA DEVI</t>
  </si>
  <si>
    <t>MANISHA</t>
  </si>
  <si>
    <t>BADRUN NISHA</t>
  </si>
  <si>
    <t>GAYTRI DEVI</t>
  </si>
  <si>
    <t>NEETU CHAUDHARY</t>
  </si>
  <si>
    <t>RADHIKA</t>
  </si>
  <si>
    <t>MAMTA DEVI</t>
  </si>
  <si>
    <t>PREMADEVI</t>
  </si>
  <si>
    <t>NOORJAHA</t>
  </si>
  <si>
    <t>NEETU SAHNI</t>
  </si>
  <si>
    <t>JAHAN ARA</t>
  </si>
  <si>
    <t>PUNAM DEVI</t>
  </si>
  <si>
    <t>SUBHAWATI DEVI</t>
  </si>
  <si>
    <t>RAJMATI</t>
  </si>
  <si>
    <t>PRABHAVATI DEVI</t>
  </si>
  <si>
    <t>RANJANA DEVI</t>
  </si>
  <si>
    <t>SUBHAVATI</t>
  </si>
  <si>
    <t>SHEELA DEVI</t>
  </si>
  <si>
    <t>SHABNAMBANO</t>
  </si>
  <si>
    <t>KAISAR JAHAN</t>
  </si>
  <si>
    <t>KIRAN GAUD</t>
  </si>
  <si>
    <t>SUNITA</t>
  </si>
  <si>
    <t>NEELU</t>
  </si>
  <si>
    <t>SUNEETA DEVI</t>
  </si>
  <si>
    <t>BIMLA DEVI</t>
  </si>
  <si>
    <t>RADHA DEVI</t>
  </si>
  <si>
    <t>SUMITRA DEVI</t>
  </si>
  <si>
    <t>04-Sep-2023</t>
  </si>
  <si>
    <t>09-Sep-2023</t>
  </si>
  <si>
    <t>15-Sep-2023</t>
  </si>
  <si>
    <t>20-Sep-2023</t>
  </si>
  <si>
    <t>10-Sep-2023</t>
  </si>
  <si>
    <t>22-Sep-2023</t>
  </si>
  <si>
    <t>06-Oct-2023</t>
  </si>
  <si>
    <t>25-Sep-2023</t>
  </si>
  <si>
    <t>28-Sep-2023</t>
  </si>
  <si>
    <t>29-Sep-2023</t>
  </si>
  <si>
    <t>09-Oct-2023</t>
  </si>
  <si>
    <t>12-Oct-2023</t>
  </si>
  <si>
    <t>03-Nov-2023</t>
  </si>
  <si>
    <t>30-Oct-2023</t>
  </si>
  <si>
    <t>27-Oct-2023</t>
  </si>
  <si>
    <t>28-Oct-2023</t>
  </si>
  <si>
    <t>02-Nov-2023</t>
  </si>
  <si>
    <t>08-Nov-2023</t>
  </si>
  <si>
    <t>16-Nov-2023</t>
  </si>
  <si>
    <t>23-Nov-2023</t>
  </si>
  <si>
    <t>30-Nov-2023</t>
  </si>
  <si>
    <t>08-Dec-2023</t>
  </si>
  <si>
    <t>09-Jan-2024</t>
  </si>
  <si>
    <t>26-Dec-2023</t>
  </si>
  <si>
    <t>02-Jan-2024</t>
  </si>
  <si>
    <t>05-Jan-2024</t>
  </si>
  <si>
    <t>04-Jan-2024</t>
  </si>
  <si>
    <t>24-Jan-2024</t>
  </si>
  <si>
    <t>17-Jan-2024</t>
  </si>
  <si>
    <t>23-Jan-2024</t>
  </si>
  <si>
    <t>02-Feb-2024</t>
  </si>
  <si>
    <t>03-Feb-2024</t>
  </si>
  <si>
    <t>05-Feb-2024</t>
  </si>
  <si>
    <t>06-Feb-2024</t>
  </si>
  <si>
    <t>12-Feb-2024</t>
  </si>
  <si>
    <t>14-Feb-2024</t>
  </si>
  <si>
    <t>15-Feb-2024</t>
  </si>
  <si>
    <t>21-Feb-2024</t>
  </si>
  <si>
    <t>22-Feb-2024</t>
  </si>
  <si>
    <t>28-Feb-2024</t>
  </si>
  <si>
    <t>07-Mar-2024</t>
  </si>
  <si>
    <t>09-Mar-2024</t>
  </si>
  <si>
    <t>11-Mar-2024</t>
  </si>
  <si>
    <t>05-Mar-2024</t>
  </si>
  <si>
    <t>06-Mar-2024</t>
  </si>
  <si>
    <t>14-Mar-2024</t>
  </si>
  <si>
    <t>19-Mar-2024</t>
  </si>
  <si>
    <t>27-Mar-2024</t>
  </si>
  <si>
    <t>21-Mar-2024</t>
  </si>
  <si>
    <t>03-Apr-2024</t>
  </si>
  <si>
    <t>07-May-2024</t>
  </si>
  <si>
    <t>11-Apr-2024</t>
  </si>
  <si>
    <t>16-Apr-2024</t>
  </si>
  <si>
    <t>18-Apr-2024</t>
  </si>
  <si>
    <t>06-May-2024</t>
  </si>
  <si>
    <t>16-May-2024</t>
  </si>
  <si>
    <t>10-Jun-2024</t>
  </si>
  <si>
    <t>04-Jun-2024</t>
  </si>
  <si>
    <t>13-Jun-2024</t>
  </si>
  <si>
    <t>10-Jul-2024</t>
  </si>
  <si>
    <t>21-Aug-2024</t>
  </si>
  <si>
    <t>07-Oct-2024</t>
  </si>
  <si>
    <t>01-Nov-2024</t>
  </si>
  <si>
    <t>10-Oct-2024</t>
  </si>
  <si>
    <t>21-Oct-2024</t>
  </si>
  <si>
    <t>11-Oct-2024</t>
  </si>
  <si>
    <t>26-Nov-2024</t>
  </si>
  <si>
    <t>21-Nov-2024</t>
  </si>
  <si>
    <t>13-Nov-2024</t>
  </si>
  <si>
    <t>20-Nov-2024</t>
  </si>
  <si>
    <t>16-Nov-2024</t>
  </si>
  <si>
    <t>19-Nov-2024</t>
  </si>
  <si>
    <t>MON</t>
  </si>
  <si>
    <t>1</t>
  </si>
  <si>
    <t>0</t>
  </si>
  <si>
    <t>2</t>
  </si>
  <si>
    <t>GL-1</t>
  </si>
  <si>
    <t>IL-1</t>
  </si>
  <si>
    <t>CDL-1</t>
  </si>
  <si>
    <t>1 Yrs</t>
  </si>
  <si>
    <t>0 Yrs</t>
  </si>
  <si>
    <t>04 Sep 2023</t>
  </si>
  <si>
    <t>09 Sep 2023</t>
  </si>
  <si>
    <t>15 Sep 2023</t>
  </si>
  <si>
    <t>20 Sep 2023</t>
  </si>
  <si>
    <t>10 Sep 2023</t>
  </si>
  <si>
    <t>22 Sep 2023</t>
  </si>
  <si>
    <t>06 Oct 2023</t>
  </si>
  <si>
    <t>25 Sep 2023</t>
  </si>
  <si>
    <t>28 Sep 2023</t>
  </si>
  <si>
    <t>29 Sep 2023</t>
  </si>
  <si>
    <t>09 Oct 2023</t>
  </si>
  <si>
    <t>12 Oct 2023</t>
  </si>
  <si>
    <t>03 Nov 2023</t>
  </si>
  <si>
    <t>30 Oct 2023</t>
  </si>
  <si>
    <t>27 Oct 2023</t>
  </si>
  <si>
    <t>28 Oct 2023</t>
  </si>
  <si>
    <t>02 Nov 2023</t>
  </si>
  <si>
    <t>08 Nov 2023</t>
  </si>
  <si>
    <t>16 Nov 2023</t>
  </si>
  <si>
    <t>23 Nov 2023</t>
  </si>
  <si>
    <t>30 Nov 2023</t>
  </si>
  <si>
    <t>08 Dec 2023</t>
  </si>
  <si>
    <t>09 Jan 2024</t>
  </si>
  <si>
    <t>26 Dec 2023</t>
  </si>
  <si>
    <t>02 Jan 2024</t>
  </si>
  <si>
    <t>05 Jan 2024</t>
  </si>
  <si>
    <t>04 Jan 2024</t>
  </si>
  <si>
    <t>24 Jan 2024</t>
  </si>
  <si>
    <t>17 Jan 2024</t>
  </si>
  <si>
    <t>02 Feb 2024</t>
  </si>
  <si>
    <t>03 Feb 2024</t>
  </si>
  <si>
    <t>05 Feb 2024</t>
  </si>
  <si>
    <t>06 Feb 2024</t>
  </si>
  <si>
    <t>12 Feb 2024</t>
  </si>
  <si>
    <t>15 Feb 2024</t>
  </si>
  <si>
    <t>21 Feb 2024</t>
  </si>
  <si>
    <t>22 Feb 2024</t>
  </si>
  <si>
    <t>28 Feb 2024</t>
  </si>
  <si>
    <t>07 Mar 2024</t>
  </si>
  <si>
    <t>09 Mar 2024</t>
  </si>
  <si>
    <t>11 Mar 2024</t>
  </si>
  <si>
    <t>27 Mar 2024</t>
  </si>
  <si>
    <t>21 Mar 2024</t>
  </si>
  <si>
    <t>11 Apr 2024</t>
  </si>
  <si>
    <t>04 Oct 2023</t>
  </si>
  <si>
    <t>16 May 2024</t>
  </si>
  <si>
    <t>27 Sep 2023</t>
  </si>
  <si>
    <t>15 Nov 2023</t>
  </si>
  <si>
    <t>30 Jan 2024</t>
  </si>
  <si>
    <t>25 Nov 2023</t>
  </si>
  <si>
    <t>11 Oct 2023</t>
  </si>
  <si>
    <t>26 Oct 2023</t>
  </si>
  <si>
    <t>30 Sep 2023</t>
  </si>
  <si>
    <t>&lt;= 2 Years</t>
  </si>
  <si>
    <t>19-Sep-2023</t>
  </si>
  <si>
    <t>03-Oct-2023</t>
  </si>
  <si>
    <t>05-Oct-2023</t>
  </si>
  <si>
    <t>17-Oct-2023</t>
  </si>
  <si>
    <t>02-Oct-2023</t>
  </si>
  <si>
    <t>18-Oct-2023</t>
  </si>
  <si>
    <t>25-Oct-2023</t>
  </si>
  <si>
    <t>24-Oct-2023</t>
  </si>
  <si>
    <t>14-Nov-2023</t>
  </si>
  <si>
    <t>10-Nov-2023</t>
  </si>
  <si>
    <t>07-Nov-2023</t>
  </si>
  <si>
    <t>06-Nov-2023</t>
  </si>
  <si>
    <t>15-Nov-2023</t>
  </si>
  <si>
    <t>29-Nov-2023</t>
  </si>
  <si>
    <t>05-Dec-2023</t>
  </si>
  <si>
    <t>07-Dec-2023</t>
  </si>
  <si>
    <t>12-Dec-2023</t>
  </si>
  <si>
    <t>20-Dec-2023</t>
  </si>
  <si>
    <t>16-Jan-2024</t>
  </si>
  <si>
    <t>08-Jan-2024</t>
  </si>
  <si>
    <t>10-Jan-2024</t>
  </si>
  <si>
    <t>15-Jan-2024</t>
  </si>
  <si>
    <t>19-Jan-2024</t>
  </si>
  <si>
    <t>30-Jan-2024</t>
  </si>
  <si>
    <t>27-Feb-2024</t>
  </si>
  <si>
    <t>26-Feb-2024</t>
  </si>
  <si>
    <t>01-Mar-2024</t>
  </si>
  <si>
    <t>20-Mar-2024</t>
  </si>
  <si>
    <t>18-Mar-2024</t>
  </si>
  <si>
    <t>12-Mar-2024</t>
  </si>
  <si>
    <t>25-Mar-2024</t>
  </si>
  <si>
    <t>01-Apr-2024</t>
  </si>
  <si>
    <t>08-Apr-2024</t>
  </si>
  <si>
    <t>17-May-2024</t>
  </si>
  <si>
    <t>19-Apr-2024</t>
  </si>
  <si>
    <t>24-Apr-2024</t>
  </si>
  <si>
    <t>26-Apr-2024</t>
  </si>
  <si>
    <t>13-May-2024</t>
  </si>
  <si>
    <t>23-May-2024</t>
  </si>
  <si>
    <t>27-May-2024</t>
  </si>
  <si>
    <t>28-May-2024</t>
  </si>
  <si>
    <t>18-Jun-2024</t>
  </si>
  <si>
    <t>20-Jun-2024</t>
  </si>
  <si>
    <t>11-Jun-2024</t>
  </si>
  <si>
    <t>19-Jun-2024</t>
  </si>
  <si>
    <t>26-Jun-2024</t>
  </si>
  <si>
    <t>23-Jul-2024</t>
  </si>
  <si>
    <t>03-Sep-2024</t>
  </si>
  <si>
    <t>16-Oct-2024</t>
  </si>
  <si>
    <t>18-Oct-2024</t>
  </si>
  <si>
    <t>12-Nov-2024</t>
  </si>
  <si>
    <t>11-Nov-2024</t>
  </si>
  <si>
    <t>23-Oct-2024</t>
  </si>
  <si>
    <t>28-Oct-2024</t>
  </si>
  <si>
    <t>03-Dec-2024</t>
  </si>
  <si>
    <t>22-Nov-2024</t>
  </si>
  <si>
    <t>29-Nov-2024</t>
  </si>
  <si>
    <t>02-Dec-2024</t>
  </si>
  <si>
    <t>25-Nov-2024</t>
  </si>
  <si>
    <t>27-Nov-2024</t>
  </si>
  <si>
    <t>04-Apr-2025</t>
  </si>
  <si>
    <t>30-May-2025</t>
  </si>
  <si>
    <t>24-Sep-2024</t>
  </si>
  <si>
    <t>02-Apr-2024</t>
  </si>
  <si>
    <t>24-May-2024</t>
  </si>
  <si>
    <t>08-Oct-2024</t>
  </si>
  <si>
    <t>07-Dec-2024</t>
  </si>
  <si>
    <t>11-Mar-2025</t>
  </si>
  <si>
    <t>31-May-2024</t>
  </si>
  <si>
    <t>18-Feb-2025</t>
  </si>
  <si>
    <t>30-Dec-2024</t>
  </si>
  <si>
    <t>23-Sep-2024</t>
  </si>
  <si>
    <t>25-Jun-2024</t>
  </si>
  <si>
    <t>26-Mar-2024</t>
  </si>
  <si>
    <t>17-Aug-2024</t>
  </si>
  <si>
    <t>29-Feb-2024</t>
  </si>
  <si>
    <t>06-Jan-2025</t>
  </si>
  <si>
    <t>18-Mar-2025</t>
  </si>
  <si>
    <t>20-Feb-2024</t>
  </si>
  <si>
    <t>09-Aug-2024</t>
  </si>
  <si>
    <t>24-May-2025</t>
  </si>
  <si>
    <t>29-Mar-2025</t>
  </si>
  <si>
    <t>31-Dec-2024</t>
  </si>
  <si>
    <t>09-Mar-2025</t>
  </si>
  <si>
    <t>22-Mar-2024</t>
  </si>
  <si>
    <t>15-Feb-2025</t>
  </si>
  <si>
    <t>27-May-2025</t>
  </si>
  <si>
    <t>26-Mar-2025</t>
  </si>
  <si>
    <t>07-May-2025</t>
  </si>
  <si>
    <t>02-Apr-2025</t>
  </si>
  <si>
    <t>21-Jan-2025</t>
  </si>
  <si>
    <t>02-Jan-2025</t>
  </si>
  <si>
    <t>12-Feb-2025</t>
  </si>
  <si>
    <t>17-Oct-2024</t>
  </si>
  <si>
    <t>10-Apr-2025</t>
  </si>
  <si>
    <t>14-Feb-2025</t>
  </si>
  <si>
    <t>01-May-2025</t>
  </si>
  <si>
    <t>13-Feb-2025</t>
  </si>
  <si>
    <t>22-Feb-2025</t>
  </si>
  <si>
    <t>09-Oct-2024</t>
  </si>
  <si>
    <t>26-May-2025</t>
  </si>
  <si>
    <t>30-Apr-2025</t>
  </si>
  <si>
    <t>28-May-2025</t>
  </si>
  <si>
    <t>13-Aug-2024</t>
  </si>
  <si>
    <t>16-Apr-2025</t>
  </si>
  <si>
    <t>08-Apr-2025</t>
  </si>
  <si>
    <t>07-Apr-2025</t>
  </si>
  <si>
    <t>02-Jun-2025</t>
  </si>
  <si>
    <t>08-Mar-2025</t>
  </si>
  <si>
    <t>02-Oct-2024</t>
  </si>
  <si>
    <t>11-Feb-2025</t>
  </si>
  <si>
    <t>30-Sep-2024</t>
  </si>
  <si>
    <t>12-May-2025</t>
  </si>
  <si>
    <t>20-Dec-2024</t>
  </si>
  <si>
    <t>29-May-2025</t>
  </si>
  <si>
    <t>22-Jun-2024</t>
  </si>
  <si>
    <t>30-Jul-2024</t>
  </si>
  <si>
    <t>19-May-2025</t>
  </si>
  <si>
    <t>22-Oct-2024</t>
  </si>
  <si>
    <t>01-Oct-2024</t>
  </si>
  <si>
    <t>14-Dec-2024</t>
  </si>
  <si>
    <t>19-Mar-2025</t>
  </si>
  <si>
    <t>27-Jan-2025</t>
  </si>
  <si>
    <t>10-Dec-2024</t>
  </si>
  <si>
    <t>25-Mar-2025</t>
  </si>
  <si>
    <t>21-Apr-2025</t>
  </si>
  <si>
    <t>28-Mar-2025</t>
  </si>
  <si>
    <t>21-Mar-2025</t>
  </si>
  <si>
    <t>17-Apr-2025</t>
  </si>
  <si>
    <t>29-Apr-2025</t>
  </si>
  <si>
    <t>15-Apr-2025</t>
  </si>
  <si>
    <t>31-Mar-2025</t>
  </si>
  <si>
    <t>19-Feb-2025</t>
  </si>
  <si>
    <t>Open</t>
  </si>
  <si>
    <t>0-30</t>
  </si>
  <si>
    <t>30-60</t>
  </si>
  <si>
    <t>60-90</t>
  </si>
  <si>
    <t>90+</t>
  </si>
  <si>
    <t>Standard</t>
  </si>
  <si>
    <t>Sonu Singh/SF0078658</t>
  </si>
  <si>
    <t>BASTI</t>
  </si>
  <si>
    <t>BASTI C2</t>
  </si>
  <si>
    <t>BASTI C2 Kainpura1</t>
  </si>
  <si>
    <t>SSF4967138</t>
  </si>
  <si>
    <t>SADHANA DEVI</t>
  </si>
  <si>
    <t>01-Dec-2023</t>
  </si>
  <si>
    <t>01 Dec 2023</t>
  </si>
  <si>
    <t>14-Dec-2023</t>
  </si>
  <si>
    <t>04-Dec-2024</t>
  </si>
  <si>
    <t>SSF4974534</t>
  </si>
  <si>
    <t>SAVTRI DEVI</t>
  </si>
  <si>
    <t>03-Apr-2025</t>
  </si>
  <si>
    <t>SSF4993465</t>
  </si>
  <si>
    <t>06-Feb-2025</t>
  </si>
  <si>
    <t>kainpura 2 C2 G2</t>
  </si>
  <si>
    <t>SSF5000289</t>
  </si>
  <si>
    <t>KUMARI MAHIMA</t>
  </si>
  <si>
    <t>02-Dec-2023</t>
  </si>
  <si>
    <t>02 Dec 2023</t>
  </si>
  <si>
    <t>SSF5032636</t>
  </si>
  <si>
    <t>07 Dec 2023</t>
  </si>
  <si>
    <t>06-Mar-2025</t>
  </si>
  <si>
    <t xml:space="preserve">As per borrower - LO Atul Tripathi/SF0084534  collected each EWI amount of Rs. 670 from borrower on date  13-09-24 , 31-10-24 , 07-11-24 , 14-11-24 , 21-11-24 , 28-11-24 , 09-01-25 , 23-01-25 , 30-01-25 , 06-02-25 , 13-02-25 , 20-02-25 , 27-02-25 , 06-03-25  but entry not posted in FIMO.
Borrower Assets classification - NPA
Evidence available - Loan Card                                                              </t>
  </si>
  <si>
    <t>Business</t>
  </si>
  <si>
    <t>GANESHPUR BAZAR C1</t>
  </si>
  <si>
    <t>GUDIYA 2 C1 G2</t>
  </si>
  <si>
    <t>SSF4712106</t>
  </si>
  <si>
    <t>SHANTI</t>
  </si>
  <si>
    <t>26-Oct-2023</t>
  </si>
  <si>
    <t>19-Dec-2024</t>
  </si>
  <si>
    <t>SSF4712243</t>
  </si>
  <si>
    <t>SHAKINA BANO</t>
  </si>
  <si>
    <t>19-Sep-2024</t>
  </si>
  <si>
    <t>SSF4712328</t>
  </si>
  <si>
    <t>31-Oct-2024</t>
  </si>
  <si>
    <t>SSF5912682</t>
  </si>
  <si>
    <t>MAINA</t>
  </si>
  <si>
    <t>04-Apr-2024</t>
  </si>
  <si>
    <t>SSF5942871</t>
  </si>
  <si>
    <t>POONEETA</t>
  </si>
  <si>
    <t>01-May-2024</t>
  </si>
  <si>
    <t>01 May 2024</t>
  </si>
  <si>
    <t>09-May-2024</t>
  </si>
  <si>
    <t>26-Sep-2024</t>
  </si>
  <si>
    <t xml:space="preserve">As per borrower - LO Atul Tripathi/SF0084534  collected each EWI amount of Rs. 670 from borrower on date   26-09-24 , 03-10-24 , 10-10-24 , 17-10-24 24-10-24 , 31-10-24 , 07-11-24 ,  14-11-24 , 21-11-24 , 28-11-24 ,  05-12-24 , 12-12-24 ,19-12-24 , 26-12-24 ,  02-01-25 , 09-01-25 , 16-01-25 , 23-01-25 , 30-01-25 , 06-02-25, 13-02-25 , 20-02-25 ,  06-02-25 , 13-02-25 , 20-02-25 , 27-02-25 , 06-03-25 ,     but entry not posted in FIMO.
Borrower Assets classification - NPA
Evidence available - Loan Card                                                              </t>
  </si>
  <si>
    <t>Neeraj Kumar Thripathi/SF0078018</t>
  </si>
  <si>
    <t>Dileep Kumar Singh/SF0075632</t>
  </si>
  <si>
    <t>Nand Kishore Rai/
SF0097965</t>
  </si>
  <si>
    <t>Vipin Yadav/
SF0071928</t>
  </si>
  <si>
    <t xml:space="preserve">As per borrower - LO Atul Tripathi/SF0084534  collected each EWI amount of Rs. 670 from borrower on date   31-10-24 , 21-11-24 , 28-11-24 , 05-12-24 , 12-12-24 ,19-12-24 , 26-12-24 ,  02-01-25 , 09-01-25 , 16-01-25 , 23-01-25  but entry not posted in FIMO.
Borrower Assets classification - NPA
Evidence available - Loan Card                                                              </t>
  </si>
  <si>
    <t>FN25-26-00729</t>
  </si>
  <si>
    <t>Atul Tripathi</t>
  </si>
  <si>
    <t>SF0084534</t>
  </si>
  <si>
    <t>Loan Officer</t>
  </si>
  <si>
    <t xml:space="preserve">As per borrower - LO Atul Tripathi/SF0084534  collected each EWI amount of Rs. 640 from borrower on date  21-10-24 , 28-10-24 , 04-11-24 , 11-11-24 , 18-11-24 , 25-11-24 , 02-12-24 , 09-12-24 ,  16-12-24 , 23-12-24 , 30-12-24 ,  06-01-25  13-01-25 ,  03-02-25 , 24-02-25 , 10-03-25   but entry not posted in FIMO.
Borrower Assets classification - NPA
Evidence available - Loan Card                                                              </t>
  </si>
  <si>
    <t xml:space="preserve">As per borrower - LO Atul Tripathi/SF0084534  collected each EWI amount of Rs. 720 from borrower on date  06-11-24 , 13-11-24 , 20-11-24 , 27-11-24 , 04-12-24 , 11-12-24 , 18-12-24 , 25-12-24 , 01-01-25  08-01-25 , 15-01-25 ,  29-01-25 , 05-02-25 , 12-02-25 , 26-02-25   but entry not posted in FIMO.
Borrower Assets classification - NPA
Evidence available - Loan Card                                                              </t>
  </si>
  <si>
    <t xml:space="preserve">As per borrower - LO Atul Tripathi/SF0084534  collected each EWI amount of Rs. 670 from borrower on date  31-10-24 , 06-11-24 , 21-11-24 , 28-11-24 , 05-12-24 , 12-12-24 , 19-12-24 , 26-12-24 , 02-01-25 , 09-01-25  16-01-25 , 23-01-25 ,  30-01-25 , 13-02-25 , 12-02-25 , 26-02-25   but entry not posted in FIMO.
Borrower Assets classification - NPA
Evidence available - Loan Card                                                              </t>
  </si>
  <si>
    <t>Absconding</t>
  </si>
  <si>
    <t>Found to be satisfactory</t>
  </si>
  <si>
    <t>Borrower details has been already shared in previos CLV report of Bast branch.</t>
  </si>
  <si>
    <t>Loancard not available during visit, As per borrower no issue</t>
  </si>
  <si>
    <t>Borrower and loan card not available during verification</t>
  </si>
  <si>
    <t xml:space="preserve">As per borrower - LO Atul Tripathi/SF0084534  collected each EWI amount of Rs. 670 from borrower on date  31-10-24 , 21-11-24 , 28-11-24 , 05-12-24 , 12-12-24 , 19-12-24 , 26-12-24 , 02-01-25 , 09-01-25  16-01-25 , 23-01-25 ,  30-01-25  &amp; 13-02-25. but entry not posted in FIMO.
Borrower Assets classification - NPA
Evidence available - Loan Card                                                              </t>
  </si>
  <si>
    <t>Completed-Report Submitted</t>
  </si>
  <si>
    <t>Dear Team,
As per the findings of the Business Team, verification conducted by Audit team in June 2025, it was observed that a fraud amounting to Rs.64,590/- has taken place. Specifically, the Loan Officer, Atul Tripathi/SF0084534, collected amounts from borrowers but failed to perform the following actions:
The collected amount was not posted in FIMO.
The collected amount was not deposited in the branch.
Additionally, it was observed that the Loan Officer collected EMI payments from 6 borrower, amounting to Rs. 64,590/- However, the loan officer collected amount but not posted in Fimo.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</si>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</sst>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16" fillId="12" borderId="1" xfId="26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78658\Downloads\OD%20Report%20(5).xlsx" TargetMode="External"/><Relationship Id="rId1" Type="http://schemas.openxmlformats.org/officeDocument/2006/relationships/externalLinkPath" Target="/Users/SF0078658/Downloads/OD%20Report%20(5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D Report"/>
    </sheetNames>
    <sheetDataSet>
      <sheetData sheetId="0">
        <row r="4">
          <cell r="U4" t="str">
            <v>Loan No</v>
          </cell>
          <cell r="V4" t="str">
            <v>Disbursement Date</v>
          </cell>
          <cell r="W4" t="str">
            <v>Last repayment date</v>
          </cell>
          <cell r="X4" t="str">
            <v>Loan Amount</v>
          </cell>
          <cell r="Y4" t="str">
            <v>Cycle</v>
          </cell>
          <cell r="Z4" t="str">
            <v>OS Principle</v>
          </cell>
          <cell r="AA4" t="str">
            <v>OD Principle</v>
          </cell>
          <cell r="AB4" t="str">
            <v>OD Interest</v>
          </cell>
          <cell r="AC4" t="str">
            <v>Total OD</v>
          </cell>
          <cell r="AD4" t="str">
            <v>Aging days</v>
          </cell>
        </row>
        <row r="5">
          <cell r="U5">
            <v>351783207</v>
          </cell>
          <cell r="V5">
            <v>45111</v>
          </cell>
          <cell r="W5">
            <v>45483</v>
          </cell>
          <cell r="X5">
            <v>35000</v>
          </cell>
          <cell r="Y5">
            <v>1</v>
          </cell>
          <cell r="Z5">
            <v>16320.98</v>
          </cell>
          <cell r="AA5">
            <v>16320.98</v>
          </cell>
          <cell r="AB5">
            <v>1302.02</v>
          </cell>
          <cell r="AC5">
            <v>17623</v>
          </cell>
          <cell r="AD5">
            <v>391</v>
          </cell>
        </row>
        <row r="6">
          <cell r="U6">
            <v>351886494</v>
          </cell>
          <cell r="V6">
            <v>45106</v>
          </cell>
          <cell r="W6">
            <v>45454</v>
          </cell>
          <cell r="X6">
            <v>35000</v>
          </cell>
          <cell r="Y6">
            <v>1</v>
          </cell>
          <cell r="Z6">
            <v>14489.07</v>
          </cell>
          <cell r="AA6">
            <v>14489.07</v>
          </cell>
          <cell r="AB6">
            <v>954.93</v>
          </cell>
          <cell r="AC6">
            <v>15444</v>
          </cell>
          <cell r="AD6">
            <v>364</v>
          </cell>
        </row>
        <row r="7">
          <cell r="U7">
            <v>351936456</v>
          </cell>
          <cell r="V7">
            <v>45111</v>
          </cell>
          <cell r="W7">
            <v>45427</v>
          </cell>
          <cell r="X7">
            <v>35000</v>
          </cell>
          <cell r="Y7">
            <v>1</v>
          </cell>
          <cell r="Z7">
            <v>15839.23</v>
          </cell>
          <cell r="AA7">
            <v>15839.23</v>
          </cell>
          <cell r="AB7">
            <v>1223.77</v>
          </cell>
          <cell r="AC7">
            <v>17063</v>
          </cell>
          <cell r="AD7">
            <v>384</v>
          </cell>
        </row>
        <row r="8">
          <cell r="U8">
            <v>351950467</v>
          </cell>
          <cell r="V8">
            <v>45106</v>
          </cell>
          <cell r="W8">
            <v>45483</v>
          </cell>
          <cell r="X8">
            <v>35000</v>
          </cell>
          <cell r="Y8">
            <v>1</v>
          </cell>
          <cell r="Z8">
            <v>16467.48</v>
          </cell>
          <cell r="AA8">
            <v>16467.48</v>
          </cell>
          <cell r="AB8">
            <v>1326.52</v>
          </cell>
          <cell r="AC8">
            <v>17794</v>
          </cell>
          <cell r="AD8">
            <v>392</v>
          </cell>
        </row>
        <row r="9">
          <cell r="U9">
            <v>351950468</v>
          </cell>
          <cell r="V9">
            <v>45106</v>
          </cell>
          <cell r="W9">
            <v>45450</v>
          </cell>
          <cell r="X9">
            <v>35000</v>
          </cell>
          <cell r="Y9">
            <v>1</v>
          </cell>
          <cell r="Z9">
            <v>13996.38</v>
          </cell>
          <cell r="AA9">
            <v>13996.38</v>
          </cell>
          <cell r="AB9">
            <v>887.62</v>
          </cell>
          <cell r="AC9">
            <v>14884</v>
          </cell>
          <cell r="AD9">
            <v>357</v>
          </cell>
        </row>
        <row r="10">
          <cell r="U10">
            <v>351991185</v>
          </cell>
          <cell r="V10">
            <v>45110</v>
          </cell>
          <cell r="W10">
            <v>45460</v>
          </cell>
          <cell r="X10">
            <v>35000</v>
          </cell>
          <cell r="Y10">
            <v>1</v>
          </cell>
          <cell r="Z10">
            <v>14500.08</v>
          </cell>
          <cell r="AA10">
            <v>14500.08</v>
          </cell>
          <cell r="AB10">
            <v>1002.92</v>
          </cell>
          <cell r="AC10">
            <v>15503</v>
          </cell>
          <cell r="AD10">
            <v>372</v>
          </cell>
        </row>
        <row r="11">
          <cell r="U11">
            <v>351991265</v>
          </cell>
          <cell r="V11">
            <v>45110</v>
          </cell>
          <cell r="W11">
            <v>45759</v>
          </cell>
          <cell r="X11">
            <v>35000</v>
          </cell>
          <cell r="Y11">
            <v>1</v>
          </cell>
          <cell r="Z11">
            <v>2341.5700000000002</v>
          </cell>
          <cell r="AA11">
            <v>2341.5700000000002</v>
          </cell>
          <cell r="AB11">
            <v>21.43</v>
          </cell>
          <cell r="AC11">
            <v>2363</v>
          </cell>
          <cell r="AD11">
            <v>204</v>
          </cell>
        </row>
        <row r="12">
          <cell r="U12">
            <v>352008673</v>
          </cell>
          <cell r="V12">
            <v>45110</v>
          </cell>
          <cell r="W12">
            <v>45588</v>
          </cell>
          <cell r="X12">
            <v>35000</v>
          </cell>
          <cell r="Y12">
            <v>1</v>
          </cell>
          <cell r="Z12">
            <v>3591.2</v>
          </cell>
          <cell r="AA12">
            <v>3591.2</v>
          </cell>
          <cell r="AB12">
            <v>65.8</v>
          </cell>
          <cell r="AC12">
            <v>3657</v>
          </cell>
          <cell r="AD12">
            <v>216</v>
          </cell>
        </row>
        <row r="13">
          <cell r="U13">
            <v>352030377</v>
          </cell>
          <cell r="V13">
            <v>45111</v>
          </cell>
          <cell r="W13">
            <v>45517</v>
          </cell>
          <cell r="X13">
            <v>35000</v>
          </cell>
          <cell r="Y13">
            <v>1</v>
          </cell>
          <cell r="Z13">
            <v>14209.03</v>
          </cell>
          <cell r="AA13">
            <v>14209.03</v>
          </cell>
          <cell r="AB13">
            <v>933.97</v>
          </cell>
          <cell r="AC13">
            <v>15143</v>
          </cell>
          <cell r="AD13">
            <v>363</v>
          </cell>
        </row>
        <row r="14">
          <cell r="U14">
            <v>352030378</v>
          </cell>
          <cell r="V14">
            <v>45111</v>
          </cell>
          <cell r="W14">
            <v>45350</v>
          </cell>
          <cell r="X14">
            <v>35000</v>
          </cell>
          <cell r="Y14">
            <v>1</v>
          </cell>
          <cell r="Z14">
            <v>20554.580000000002</v>
          </cell>
          <cell r="AA14">
            <v>20554.580000000002</v>
          </cell>
          <cell r="AB14">
            <v>2108.42</v>
          </cell>
          <cell r="AC14">
            <v>22663</v>
          </cell>
          <cell r="AD14">
            <v>454</v>
          </cell>
        </row>
        <row r="15">
          <cell r="U15">
            <v>352038305</v>
          </cell>
          <cell r="V15">
            <v>45111</v>
          </cell>
          <cell r="W15">
            <v>45448</v>
          </cell>
          <cell r="X15">
            <v>35000</v>
          </cell>
          <cell r="Y15">
            <v>1</v>
          </cell>
          <cell r="Z15">
            <v>14380.08</v>
          </cell>
          <cell r="AA15">
            <v>14380.08</v>
          </cell>
          <cell r="AB15">
            <v>1002.92</v>
          </cell>
          <cell r="AC15">
            <v>15383</v>
          </cell>
          <cell r="AD15">
            <v>363</v>
          </cell>
        </row>
        <row r="16">
          <cell r="U16">
            <v>352038347</v>
          </cell>
          <cell r="V16">
            <v>45111</v>
          </cell>
          <cell r="W16">
            <v>45448</v>
          </cell>
          <cell r="X16">
            <v>35000</v>
          </cell>
          <cell r="Y16">
            <v>1</v>
          </cell>
          <cell r="Z16">
            <v>14380.08</v>
          </cell>
          <cell r="AA16">
            <v>14380.08</v>
          </cell>
          <cell r="AB16">
            <v>1002.92</v>
          </cell>
          <cell r="AC16">
            <v>15383</v>
          </cell>
          <cell r="AD16">
            <v>363</v>
          </cell>
        </row>
        <row r="17">
          <cell r="U17">
            <v>352193745</v>
          </cell>
          <cell r="V17">
            <v>45128</v>
          </cell>
          <cell r="W17">
            <v>45695</v>
          </cell>
          <cell r="X17">
            <v>35000</v>
          </cell>
          <cell r="Y17">
            <v>1</v>
          </cell>
          <cell r="Z17">
            <v>3657.22</v>
          </cell>
          <cell r="AA17">
            <v>3657.22</v>
          </cell>
          <cell r="AB17">
            <v>67.78</v>
          </cell>
          <cell r="AC17">
            <v>3725</v>
          </cell>
          <cell r="AD17">
            <v>197</v>
          </cell>
        </row>
        <row r="18">
          <cell r="U18">
            <v>352217332</v>
          </cell>
          <cell r="V18">
            <v>45148</v>
          </cell>
          <cell r="W18">
            <v>45694</v>
          </cell>
          <cell r="X18">
            <v>35000</v>
          </cell>
          <cell r="Y18">
            <v>1</v>
          </cell>
          <cell r="Z18">
            <v>4742.84</v>
          </cell>
          <cell r="AA18">
            <v>4742.84</v>
          </cell>
          <cell r="AB18">
            <v>91.16</v>
          </cell>
          <cell r="AC18">
            <v>4834</v>
          </cell>
          <cell r="AD18">
            <v>188</v>
          </cell>
        </row>
        <row r="19">
          <cell r="U19">
            <v>352217380</v>
          </cell>
          <cell r="V19">
            <v>45148</v>
          </cell>
          <cell r="W19">
            <v>45369</v>
          </cell>
          <cell r="X19">
            <v>35000</v>
          </cell>
          <cell r="Y19">
            <v>1</v>
          </cell>
          <cell r="Z19">
            <v>26488.73</v>
          </cell>
          <cell r="AA19">
            <v>26488.73</v>
          </cell>
          <cell r="AB19">
            <v>3625.27</v>
          </cell>
          <cell r="AC19">
            <v>30114</v>
          </cell>
          <cell r="AD19">
            <v>503</v>
          </cell>
        </row>
        <row r="20">
          <cell r="U20">
            <v>352285336</v>
          </cell>
          <cell r="V20">
            <v>45148</v>
          </cell>
          <cell r="W20">
            <v>45667</v>
          </cell>
          <cell r="X20">
            <v>35000</v>
          </cell>
          <cell r="Y20">
            <v>1</v>
          </cell>
          <cell r="Z20">
            <v>7446.57</v>
          </cell>
          <cell r="AA20">
            <v>7446.57</v>
          </cell>
          <cell r="AB20">
            <v>267.43</v>
          </cell>
          <cell r="AC20">
            <v>7714</v>
          </cell>
          <cell r="AD20">
            <v>223</v>
          </cell>
        </row>
        <row r="21">
          <cell r="U21">
            <v>352319605</v>
          </cell>
          <cell r="V21">
            <v>45156</v>
          </cell>
          <cell r="W21">
            <v>45633</v>
          </cell>
          <cell r="X21">
            <v>35000</v>
          </cell>
          <cell r="Y21">
            <v>1</v>
          </cell>
          <cell r="Z21">
            <v>9874.89</v>
          </cell>
          <cell r="AA21">
            <v>9874.89</v>
          </cell>
          <cell r="AB21">
            <v>468.11</v>
          </cell>
          <cell r="AC21">
            <v>10343</v>
          </cell>
          <cell r="AD21">
            <v>260</v>
          </cell>
        </row>
        <row r="22">
          <cell r="U22">
            <v>352400481</v>
          </cell>
          <cell r="V22">
            <v>45148</v>
          </cell>
          <cell r="W22">
            <v>45539</v>
          </cell>
          <cell r="X22">
            <v>35000</v>
          </cell>
          <cell r="Y22">
            <v>1</v>
          </cell>
          <cell r="Z22">
            <v>10540.24</v>
          </cell>
          <cell r="AA22">
            <v>10540.24</v>
          </cell>
          <cell r="AB22">
            <v>533.76</v>
          </cell>
          <cell r="AC22">
            <v>11074</v>
          </cell>
          <cell r="AD22">
            <v>265</v>
          </cell>
        </row>
        <row r="23">
          <cell r="U23">
            <v>352598572</v>
          </cell>
          <cell r="V23">
            <v>45170</v>
          </cell>
          <cell r="W23">
            <v>45461</v>
          </cell>
          <cell r="X23">
            <v>35000</v>
          </cell>
          <cell r="Y23">
            <v>1</v>
          </cell>
          <cell r="Z23">
            <v>17868.009999999998</v>
          </cell>
          <cell r="AA23">
            <v>17868.009999999998</v>
          </cell>
          <cell r="AB23">
            <v>1571.99</v>
          </cell>
          <cell r="AC23">
            <v>19440</v>
          </cell>
          <cell r="AD23">
            <v>350</v>
          </cell>
        </row>
        <row r="24">
          <cell r="U24">
            <v>352598688</v>
          </cell>
          <cell r="V24">
            <v>45170</v>
          </cell>
          <cell r="W24">
            <v>45468</v>
          </cell>
          <cell r="X24">
            <v>35000</v>
          </cell>
          <cell r="Y24">
            <v>1</v>
          </cell>
          <cell r="Z24">
            <v>18340.080000000002</v>
          </cell>
          <cell r="AA24">
            <v>18340.080000000002</v>
          </cell>
          <cell r="AB24">
            <v>1659.92</v>
          </cell>
          <cell r="AC24">
            <v>20000</v>
          </cell>
          <cell r="AD24">
            <v>357</v>
          </cell>
        </row>
        <row r="25">
          <cell r="U25">
            <v>352598731</v>
          </cell>
          <cell r="V25">
            <v>45170</v>
          </cell>
          <cell r="W25">
            <v>45447</v>
          </cell>
          <cell r="X25">
            <v>35000</v>
          </cell>
          <cell r="Y25">
            <v>1</v>
          </cell>
          <cell r="Z25">
            <v>18340.080000000002</v>
          </cell>
          <cell r="AA25">
            <v>18340.080000000002</v>
          </cell>
          <cell r="AB25">
            <v>1659.92</v>
          </cell>
          <cell r="AC25">
            <v>20000</v>
          </cell>
          <cell r="AD25">
            <v>357</v>
          </cell>
        </row>
        <row r="26">
          <cell r="U26">
            <v>352615007</v>
          </cell>
          <cell r="V26">
            <v>45173</v>
          </cell>
          <cell r="W26">
            <v>45440</v>
          </cell>
          <cell r="X26">
            <v>35000</v>
          </cell>
          <cell r="Y26">
            <v>1</v>
          </cell>
          <cell r="Z26">
            <v>18253.84</v>
          </cell>
          <cell r="AA26">
            <v>18253.84</v>
          </cell>
          <cell r="AB26">
            <v>1643.16</v>
          </cell>
          <cell r="AC26">
            <v>19897</v>
          </cell>
          <cell r="AD26">
            <v>357</v>
          </cell>
        </row>
        <row r="27">
          <cell r="U27">
            <v>352615021</v>
          </cell>
          <cell r="V27">
            <v>45173</v>
          </cell>
          <cell r="W27">
            <v>45444</v>
          </cell>
          <cell r="X27">
            <v>35000</v>
          </cell>
          <cell r="Y27">
            <v>1</v>
          </cell>
          <cell r="Z27">
            <v>24194.799999999999</v>
          </cell>
          <cell r="AA27">
            <v>24194.799999999999</v>
          </cell>
          <cell r="AB27">
            <v>2982.2</v>
          </cell>
          <cell r="AC27">
            <v>27177</v>
          </cell>
          <cell r="AD27">
            <v>448</v>
          </cell>
        </row>
        <row r="28">
          <cell r="U28">
            <v>352615036</v>
          </cell>
          <cell r="V28">
            <v>45173</v>
          </cell>
          <cell r="W28">
            <v>45391</v>
          </cell>
          <cell r="X28">
            <v>35000</v>
          </cell>
          <cell r="Y28">
            <v>1</v>
          </cell>
          <cell r="Z28">
            <v>21953.42</v>
          </cell>
          <cell r="AA28">
            <v>21953.42</v>
          </cell>
          <cell r="AB28">
            <v>2423.58</v>
          </cell>
          <cell r="AC28">
            <v>24377</v>
          </cell>
          <cell r="AD28">
            <v>413</v>
          </cell>
        </row>
        <row r="29">
          <cell r="U29">
            <v>352615167</v>
          </cell>
          <cell r="V29">
            <v>45173</v>
          </cell>
          <cell r="W29">
            <v>45444</v>
          </cell>
          <cell r="X29">
            <v>42000</v>
          </cell>
          <cell r="Y29">
            <v>1</v>
          </cell>
          <cell r="Z29">
            <v>29089.040000000001</v>
          </cell>
          <cell r="AA29">
            <v>29089.040000000001</v>
          </cell>
          <cell r="AB29">
            <v>3605.96</v>
          </cell>
          <cell r="AC29">
            <v>32695</v>
          </cell>
          <cell r="AD29">
            <v>448</v>
          </cell>
        </row>
        <row r="30">
          <cell r="U30">
            <v>352637338</v>
          </cell>
          <cell r="V30">
            <v>45162</v>
          </cell>
          <cell r="W30">
            <v>45573</v>
          </cell>
          <cell r="X30">
            <v>35000</v>
          </cell>
          <cell r="Y30">
            <v>1</v>
          </cell>
          <cell r="Z30">
            <v>8937.68</v>
          </cell>
          <cell r="AA30">
            <v>8937.68</v>
          </cell>
          <cell r="AB30">
            <v>346.32</v>
          </cell>
          <cell r="AC30">
            <v>9284</v>
          </cell>
          <cell r="AD30">
            <v>231</v>
          </cell>
        </row>
        <row r="31">
          <cell r="U31">
            <v>352657070</v>
          </cell>
          <cell r="V31">
            <v>45179</v>
          </cell>
          <cell r="W31">
            <v>45321</v>
          </cell>
          <cell r="X31">
            <v>42000</v>
          </cell>
          <cell r="Y31">
            <v>1</v>
          </cell>
          <cell r="Z31">
            <v>32250.98</v>
          </cell>
          <cell r="AA31">
            <v>32250.98</v>
          </cell>
          <cell r="AB31">
            <v>4504.0200000000004</v>
          </cell>
          <cell r="AC31">
            <v>36755</v>
          </cell>
          <cell r="AD31">
            <v>483</v>
          </cell>
        </row>
        <row r="32">
          <cell r="U32">
            <v>352712834</v>
          </cell>
          <cell r="V32">
            <v>45171</v>
          </cell>
          <cell r="W32">
            <v>45593</v>
          </cell>
          <cell r="X32">
            <v>42000</v>
          </cell>
          <cell r="Y32">
            <v>1</v>
          </cell>
          <cell r="Z32">
            <v>20023.91</v>
          </cell>
          <cell r="AA32">
            <v>13645.02</v>
          </cell>
          <cell r="AB32">
            <v>1954.98</v>
          </cell>
          <cell r="AC32">
            <v>15600</v>
          </cell>
          <cell r="AD32">
            <v>211</v>
          </cell>
        </row>
        <row r="33">
          <cell r="U33">
            <v>352740720</v>
          </cell>
          <cell r="V33">
            <v>45171</v>
          </cell>
          <cell r="W33">
            <v>45710</v>
          </cell>
          <cell r="X33">
            <v>35000</v>
          </cell>
          <cell r="Y33">
            <v>1</v>
          </cell>
          <cell r="Z33">
            <v>6826.02</v>
          </cell>
          <cell r="AA33">
            <v>6826.02</v>
          </cell>
          <cell r="AB33">
            <v>224.98</v>
          </cell>
          <cell r="AC33">
            <v>7051</v>
          </cell>
          <cell r="AD33">
            <v>195</v>
          </cell>
        </row>
        <row r="34">
          <cell r="U34">
            <v>352761498</v>
          </cell>
          <cell r="V34">
            <v>45171</v>
          </cell>
          <cell r="W34">
            <v>45586</v>
          </cell>
          <cell r="X34">
            <v>42000</v>
          </cell>
          <cell r="Y34">
            <v>1</v>
          </cell>
          <cell r="Z34">
            <v>20865.84</v>
          </cell>
          <cell r="AA34">
            <v>14486.95</v>
          </cell>
          <cell r="AB34">
            <v>2153.0500000000002</v>
          </cell>
          <cell r="AC34">
            <v>16640</v>
          </cell>
          <cell r="AD34">
            <v>225</v>
          </cell>
        </row>
        <row r="35">
          <cell r="U35">
            <v>352785823</v>
          </cell>
          <cell r="V35">
            <v>45173</v>
          </cell>
          <cell r="W35">
            <v>45408</v>
          </cell>
          <cell r="X35">
            <v>42000</v>
          </cell>
          <cell r="Y35">
            <v>1</v>
          </cell>
          <cell r="Z35">
            <v>30771.26</v>
          </cell>
          <cell r="AA35">
            <v>24348.32</v>
          </cell>
          <cell r="AB35">
            <v>5291.68</v>
          </cell>
          <cell r="AC35">
            <v>29640</v>
          </cell>
          <cell r="AD35">
            <v>396</v>
          </cell>
        </row>
        <row r="36">
          <cell r="U36">
            <v>352785824</v>
          </cell>
          <cell r="V36">
            <v>45173</v>
          </cell>
          <cell r="W36">
            <v>45751</v>
          </cell>
          <cell r="X36">
            <v>42000</v>
          </cell>
          <cell r="Y36">
            <v>1</v>
          </cell>
          <cell r="Z36">
            <v>10253.48</v>
          </cell>
          <cell r="AA36">
            <v>3830.54</v>
          </cell>
          <cell r="AB36">
            <v>329.46</v>
          </cell>
          <cell r="AC36">
            <v>4160</v>
          </cell>
          <cell r="AD36">
            <v>53</v>
          </cell>
        </row>
        <row r="37">
          <cell r="U37">
            <v>352796034</v>
          </cell>
          <cell r="V37">
            <v>45178</v>
          </cell>
          <cell r="W37">
            <v>45559</v>
          </cell>
          <cell r="X37">
            <v>42000</v>
          </cell>
          <cell r="Y37">
            <v>1</v>
          </cell>
          <cell r="Z37">
            <v>14509.34</v>
          </cell>
          <cell r="AA37">
            <v>14509.34</v>
          </cell>
          <cell r="AB37">
            <v>846.66</v>
          </cell>
          <cell r="AC37">
            <v>15356</v>
          </cell>
          <cell r="AD37">
            <v>259</v>
          </cell>
        </row>
        <row r="38">
          <cell r="U38">
            <v>352796067</v>
          </cell>
          <cell r="V38">
            <v>45178</v>
          </cell>
          <cell r="W38">
            <v>45559</v>
          </cell>
          <cell r="X38">
            <v>42000</v>
          </cell>
          <cell r="Y38">
            <v>1</v>
          </cell>
          <cell r="Z38">
            <v>13928.91</v>
          </cell>
          <cell r="AA38">
            <v>13928.91</v>
          </cell>
          <cell r="AB38">
            <v>777.09</v>
          </cell>
          <cell r="AC38">
            <v>14706</v>
          </cell>
          <cell r="AD38">
            <v>259</v>
          </cell>
        </row>
        <row r="39">
          <cell r="U39">
            <v>352796242</v>
          </cell>
          <cell r="V39">
            <v>45178</v>
          </cell>
          <cell r="W39">
            <v>45461</v>
          </cell>
          <cell r="X39">
            <v>42000</v>
          </cell>
          <cell r="Y39">
            <v>1</v>
          </cell>
          <cell r="Z39">
            <v>23229.59</v>
          </cell>
          <cell r="AA39">
            <v>23229.59</v>
          </cell>
          <cell r="AB39">
            <v>2226.41</v>
          </cell>
          <cell r="AC39">
            <v>25456</v>
          </cell>
          <cell r="AD39">
            <v>371</v>
          </cell>
        </row>
        <row r="40">
          <cell r="U40">
            <v>352836259</v>
          </cell>
          <cell r="V40">
            <v>45178</v>
          </cell>
          <cell r="W40">
            <v>45672</v>
          </cell>
          <cell r="X40">
            <v>42000</v>
          </cell>
          <cell r="Y40">
            <v>1</v>
          </cell>
          <cell r="Z40">
            <v>10321.25</v>
          </cell>
          <cell r="AA40">
            <v>10321.25</v>
          </cell>
          <cell r="AB40">
            <v>426.75</v>
          </cell>
          <cell r="AC40">
            <v>10748</v>
          </cell>
          <cell r="AD40">
            <v>208</v>
          </cell>
        </row>
        <row r="41">
          <cell r="U41">
            <v>352836308</v>
          </cell>
          <cell r="V41">
            <v>45178</v>
          </cell>
          <cell r="W41">
            <v>45687</v>
          </cell>
          <cell r="X41">
            <v>42000</v>
          </cell>
          <cell r="Y41">
            <v>1</v>
          </cell>
          <cell r="Z41">
            <v>10321.25</v>
          </cell>
          <cell r="AA41">
            <v>10321.25</v>
          </cell>
          <cell r="AB41">
            <v>426.75</v>
          </cell>
          <cell r="AC41">
            <v>10748</v>
          </cell>
          <cell r="AD41">
            <v>208</v>
          </cell>
        </row>
        <row r="42">
          <cell r="U42">
            <v>352840722</v>
          </cell>
          <cell r="V42">
            <v>45175</v>
          </cell>
          <cell r="W42">
            <v>45808</v>
          </cell>
          <cell r="X42">
            <v>42000</v>
          </cell>
          <cell r="Y42">
            <v>1</v>
          </cell>
          <cell r="Z42">
            <v>8877.14</v>
          </cell>
          <cell r="AA42">
            <v>1923.54</v>
          </cell>
          <cell r="AB42">
            <v>156.46</v>
          </cell>
          <cell r="AC42">
            <v>2080</v>
          </cell>
          <cell r="AD42">
            <v>29</v>
          </cell>
        </row>
        <row r="43">
          <cell r="U43">
            <v>352847859</v>
          </cell>
          <cell r="V43">
            <v>45178</v>
          </cell>
          <cell r="W43">
            <v>45384</v>
          </cell>
          <cell r="X43">
            <v>42000</v>
          </cell>
          <cell r="Y43">
            <v>1</v>
          </cell>
          <cell r="Z43">
            <v>27555.55</v>
          </cell>
          <cell r="AA43">
            <v>27555.55</v>
          </cell>
          <cell r="AB43">
            <v>3210.45</v>
          </cell>
          <cell r="AC43">
            <v>30766</v>
          </cell>
          <cell r="AD43">
            <v>420</v>
          </cell>
        </row>
        <row r="44">
          <cell r="U44">
            <v>352860075</v>
          </cell>
          <cell r="V44">
            <v>45179</v>
          </cell>
          <cell r="W44">
            <v>45391</v>
          </cell>
          <cell r="X44">
            <v>35000</v>
          </cell>
          <cell r="Y44">
            <v>1</v>
          </cell>
          <cell r="Z44">
            <v>22433.55</v>
          </cell>
          <cell r="AA44">
            <v>22433.55</v>
          </cell>
          <cell r="AB44">
            <v>2537.4499999999998</v>
          </cell>
          <cell r="AC44">
            <v>24971</v>
          </cell>
          <cell r="AD44">
            <v>413</v>
          </cell>
        </row>
        <row r="45">
          <cell r="U45">
            <v>352861555</v>
          </cell>
          <cell r="V45">
            <v>45179</v>
          </cell>
          <cell r="W45">
            <v>45663</v>
          </cell>
          <cell r="X45">
            <v>42000</v>
          </cell>
          <cell r="Y45">
            <v>1</v>
          </cell>
          <cell r="Z45">
            <v>12052.87</v>
          </cell>
          <cell r="AA45">
            <v>12052.87</v>
          </cell>
          <cell r="AB45">
            <v>582.13</v>
          </cell>
          <cell r="AC45">
            <v>12635</v>
          </cell>
          <cell r="AD45">
            <v>231</v>
          </cell>
        </row>
        <row r="46">
          <cell r="U46">
            <v>352873539</v>
          </cell>
          <cell r="V46">
            <v>45184</v>
          </cell>
          <cell r="W46">
            <v>45436</v>
          </cell>
          <cell r="X46">
            <v>42000</v>
          </cell>
          <cell r="Y46">
            <v>1</v>
          </cell>
          <cell r="Z46">
            <v>23633.74</v>
          </cell>
          <cell r="AA46">
            <v>23633.74</v>
          </cell>
          <cell r="AB46">
            <v>2319.2600000000002</v>
          </cell>
          <cell r="AC46">
            <v>25953</v>
          </cell>
          <cell r="AD46">
            <v>368</v>
          </cell>
        </row>
        <row r="47">
          <cell r="U47">
            <v>352873573</v>
          </cell>
          <cell r="V47">
            <v>45189</v>
          </cell>
          <cell r="W47">
            <v>45573</v>
          </cell>
          <cell r="X47">
            <v>42000</v>
          </cell>
          <cell r="Y47">
            <v>1</v>
          </cell>
          <cell r="Z47">
            <v>14019.56</v>
          </cell>
          <cell r="AA47">
            <v>14019.56</v>
          </cell>
          <cell r="AB47">
            <v>789.44</v>
          </cell>
          <cell r="AC47">
            <v>14809</v>
          </cell>
          <cell r="AD47">
            <v>238</v>
          </cell>
        </row>
        <row r="48">
          <cell r="U48">
            <v>352879912</v>
          </cell>
          <cell r="V48">
            <v>45178</v>
          </cell>
          <cell r="W48">
            <v>45461</v>
          </cell>
          <cell r="X48">
            <v>42000</v>
          </cell>
          <cell r="Y48">
            <v>1</v>
          </cell>
          <cell r="Z48">
            <v>23179.59</v>
          </cell>
          <cell r="AA48">
            <v>23179.59</v>
          </cell>
          <cell r="AB48">
            <v>2226.41</v>
          </cell>
          <cell r="AC48">
            <v>25406</v>
          </cell>
          <cell r="AD48">
            <v>364</v>
          </cell>
        </row>
        <row r="49">
          <cell r="U49">
            <v>352880979</v>
          </cell>
          <cell r="V49">
            <v>45178</v>
          </cell>
          <cell r="W49">
            <v>45461</v>
          </cell>
          <cell r="X49">
            <v>42000</v>
          </cell>
          <cell r="Y49">
            <v>1</v>
          </cell>
          <cell r="Z49">
            <v>22059.19</v>
          </cell>
          <cell r="AA49">
            <v>22059.19</v>
          </cell>
          <cell r="AB49">
            <v>2006.81</v>
          </cell>
          <cell r="AC49">
            <v>24066</v>
          </cell>
          <cell r="AD49">
            <v>350</v>
          </cell>
        </row>
        <row r="50">
          <cell r="U50">
            <v>352882805</v>
          </cell>
          <cell r="V50">
            <v>45179</v>
          </cell>
          <cell r="W50">
            <v>45633</v>
          </cell>
          <cell r="X50">
            <v>35000</v>
          </cell>
          <cell r="Y50">
            <v>1</v>
          </cell>
          <cell r="Z50">
            <v>11962.34</v>
          </cell>
          <cell r="AA50">
            <v>11962.34</v>
          </cell>
          <cell r="AB50">
            <v>688.66</v>
          </cell>
          <cell r="AC50">
            <v>12651</v>
          </cell>
          <cell r="AD50">
            <v>259</v>
          </cell>
        </row>
        <row r="51">
          <cell r="U51">
            <v>352893899</v>
          </cell>
          <cell r="V51">
            <v>45184</v>
          </cell>
          <cell r="W51">
            <v>45483</v>
          </cell>
          <cell r="X51">
            <v>42000</v>
          </cell>
          <cell r="Y51">
            <v>1</v>
          </cell>
          <cell r="Z51">
            <v>25592</v>
          </cell>
          <cell r="AA51">
            <v>25592</v>
          </cell>
          <cell r="AB51">
            <v>2705</v>
          </cell>
          <cell r="AC51">
            <v>28297</v>
          </cell>
          <cell r="AD51">
            <v>392</v>
          </cell>
        </row>
        <row r="52">
          <cell r="U52">
            <v>352894216</v>
          </cell>
          <cell r="V52">
            <v>45184</v>
          </cell>
          <cell r="W52">
            <v>45475</v>
          </cell>
          <cell r="X52">
            <v>42000</v>
          </cell>
          <cell r="Y52">
            <v>1</v>
          </cell>
          <cell r="Z52">
            <v>22093.65</v>
          </cell>
          <cell r="AA52">
            <v>22093.65</v>
          </cell>
          <cell r="AB52">
            <v>2013.35</v>
          </cell>
          <cell r="AC52">
            <v>24107</v>
          </cell>
          <cell r="AD52">
            <v>343</v>
          </cell>
        </row>
        <row r="53">
          <cell r="U53">
            <v>352894345</v>
          </cell>
          <cell r="V53">
            <v>45184</v>
          </cell>
          <cell r="W53">
            <v>45454</v>
          </cell>
          <cell r="X53">
            <v>42000</v>
          </cell>
          <cell r="Y53">
            <v>1</v>
          </cell>
          <cell r="Z53">
            <v>25967.5</v>
          </cell>
          <cell r="AA53">
            <v>25967.5</v>
          </cell>
          <cell r="AB53">
            <v>2829.5</v>
          </cell>
          <cell r="AC53">
            <v>28797</v>
          </cell>
          <cell r="AD53">
            <v>392</v>
          </cell>
        </row>
        <row r="54">
          <cell r="U54">
            <v>352894478</v>
          </cell>
          <cell r="V54">
            <v>45184</v>
          </cell>
          <cell r="W54">
            <v>45373</v>
          </cell>
          <cell r="X54">
            <v>42000</v>
          </cell>
          <cell r="Y54">
            <v>1</v>
          </cell>
          <cell r="Z54">
            <v>35353.19</v>
          </cell>
          <cell r="AA54">
            <v>35353.19</v>
          </cell>
          <cell r="AB54">
            <v>5503.81</v>
          </cell>
          <cell r="AC54">
            <v>40857</v>
          </cell>
          <cell r="AD54">
            <v>518</v>
          </cell>
        </row>
        <row r="55">
          <cell r="U55">
            <v>352934071</v>
          </cell>
          <cell r="V55">
            <v>45187</v>
          </cell>
          <cell r="W55">
            <v>45440</v>
          </cell>
          <cell r="X55">
            <v>42000</v>
          </cell>
          <cell r="Y55">
            <v>1</v>
          </cell>
          <cell r="Z55">
            <v>23667.77</v>
          </cell>
          <cell r="AA55">
            <v>23667.77</v>
          </cell>
          <cell r="AB55">
            <v>2327.23</v>
          </cell>
          <cell r="AC55">
            <v>25995</v>
          </cell>
          <cell r="AD55">
            <v>364</v>
          </cell>
        </row>
        <row r="56">
          <cell r="U56">
            <v>352934305</v>
          </cell>
          <cell r="V56">
            <v>45181</v>
          </cell>
          <cell r="W56">
            <v>45573</v>
          </cell>
          <cell r="X56">
            <v>42000</v>
          </cell>
          <cell r="Y56">
            <v>1</v>
          </cell>
          <cell r="Z56">
            <v>11978</v>
          </cell>
          <cell r="AA56">
            <v>11978</v>
          </cell>
          <cell r="AB56">
            <v>575</v>
          </cell>
          <cell r="AC56">
            <v>12553</v>
          </cell>
          <cell r="AD56">
            <v>231</v>
          </cell>
        </row>
        <row r="57">
          <cell r="U57">
            <v>352959450</v>
          </cell>
          <cell r="V57">
            <v>45182</v>
          </cell>
          <cell r="W57">
            <v>45450</v>
          </cell>
          <cell r="X57">
            <v>35000</v>
          </cell>
          <cell r="Y57">
            <v>1</v>
          </cell>
          <cell r="Z57">
            <v>19317.13</v>
          </cell>
          <cell r="AA57">
            <v>19317.13</v>
          </cell>
          <cell r="AB57">
            <v>1760.87</v>
          </cell>
          <cell r="AC57">
            <v>21078</v>
          </cell>
          <cell r="AD57">
            <v>357</v>
          </cell>
        </row>
        <row r="58">
          <cell r="U58">
            <v>352963249</v>
          </cell>
          <cell r="V58">
            <v>45189</v>
          </cell>
          <cell r="W58">
            <v>45727</v>
          </cell>
          <cell r="X58">
            <v>42000</v>
          </cell>
          <cell r="Y58">
            <v>1</v>
          </cell>
          <cell r="Z58">
            <v>9089.2999999999993</v>
          </cell>
          <cell r="AA58">
            <v>9089.2999999999993</v>
          </cell>
          <cell r="AB58">
            <v>289.7</v>
          </cell>
          <cell r="AC58">
            <v>9379</v>
          </cell>
          <cell r="AD58">
            <v>182</v>
          </cell>
        </row>
        <row r="59">
          <cell r="U59">
            <v>352972098</v>
          </cell>
          <cell r="V59">
            <v>45183</v>
          </cell>
          <cell r="W59">
            <v>45461</v>
          </cell>
          <cell r="X59">
            <v>42000</v>
          </cell>
          <cell r="Y59">
            <v>1</v>
          </cell>
          <cell r="Z59">
            <v>22128.15</v>
          </cell>
          <cell r="AA59">
            <v>22128.15</v>
          </cell>
          <cell r="AB59">
            <v>2019.85</v>
          </cell>
          <cell r="AC59">
            <v>24148</v>
          </cell>
          <cell r="AD59">
            <v>343</v>
          </cell>
        </row>
        <row r="60">
          <cell r="U60">
            <v>352972727</v>
          </cell>
          <cell r="V60">
            <v>45183</v>
          </cell>
          <cell r="W60">
            <v>45440</v>
          </cell>
          <cell r="X60">
            <v>42000</v>
          </cell>
          <cell r="Y60">
            <v>1</v>
          </cell>
          <cell r="Z60">
            <v>23803.78</v>
          </cell>
          <cell r="AA60">
            <v>23803.78</v>
          </cell>
          <cell r="AB60">
            <v>2354.2199999999998</v>
          </cell>
          <cell r="AC60">
            <v>26158</v>
          </cell>
          <cell r="AD60">
            <v>364</v>
          </cell>
        </row>
        <row r="61">
          <cell r="U61">
            <v>352974928</v>
          </cell>
          <cell r="V61">
            <v>45183</v>
          </cell>
          <cell r="W61">
            <v>45440</v>
          </cell>
          <cell r="X61">
            <v>42000</v>
          </cell>
          <cell r="Y61">
            <v>1</v>
          </cell>
          <cell r="Z61">
            <v>23803.78</v>
          </cell>
          <cell r="AA61">
            <v>23803.78</v>
          </cell>
          <cell r="AB61">
            <v>2354.2199999999998</v>
          </cell>
          <cell r="AC61">
            <v>26158</v>
          </cell>
          <cell r="AD61">
            <v>364</v>
          </cell>
        </row>
        <row r="62">
          <cell r="U62">
            <v>352979128</v>
          </cell>
          <cell r="V62">
            <v>45184</v>
          </cell>
          <cell r="W62">
            <v>45483</v>
          </cell>
          <cell r="X62">
            <v>42000</v>
          </cell>
          <cell r="Y62">
            <v>1</v>
          </cell>
          <cell r="Z62">
            <v>31141.95</v>
          </cell>
          <cell r="AA62">
            <v>23747.59</v>
          </cell>
          <cell r="AB62">
            <v>5372.41</v>
          </cell>
          <cell r="AC62">
            <v>29120</v>
          </cell>
          <cell r="AD62">
            <v>391</v>
          </cell>
        </row>
        <row r="63">
          <cell r="U63">
            <v>352979190</v>
          </cell>
          <cell r="V63">
            <v>45184</v>
          </cell>
          <cell r="W63">
            <v>45504</v>
          </cell>
          <cell r="X63">
            <v>35000</v>
          </cell>
          <cell r="Y63">
            <v>1</v>
          </cell>
          <cell r="Z63">
            <v>17393.68</v>
          </cell>
          <cell r="AA63">
            <v>17393.68</v>
          </cell>
          <cell r="AB63">
            <v>1486.32</v>
          </cell>
          <cell r="AC63">
            <v>18880</v>
          </cell>
          <cell r="AD63">
            <v>328</v>
          </cell>
        </row>
        <row r="64">
          <cell r="U64">
            <v>352991768</v>
          </cell>
          <cell r="V64">
            <v>45184</v>
          </cell>
          <cell r="W64">
            <v>45443</v>
          </cell>
          <cell r="X64">
            <v>42000</v>
          </cell>
          <cell r="Y64">
            <v>1</v>
          </cell>
          <cell r="Z64">
            <v>23077.05</v>
          </cell>
          <cell r="AA64">
            <v>23077.05</v>
          </cell>
          <cell r="AB64">
            <v>2205.9499999999998</v>
          </cell>
          <cell r="AC64">
            <v>25283</v>
          </cell>
          <cell r="AD64">
            <v>361</v>
          </cell>
        </row>
        <row r="65">
          <cell r="U65">
            <v>352993185</v>
          </cell>
          <cell r="V65">
            <v>45188</v>
          </cell>
          <cell r="W65">
            <v>45553</v>
          </cell>
          <cell r="X65">
            <v>42000</v>
          </cell>
          <cell r="Y65">
            <v>1</v>
          </cell>
          <cell r="Z65">
            <v>14435.93</v>
          </cell>
          <cell r="AA65">
            <v>14435.93</v>
          </cell>
          <cell r="AB65">
            <v>839.07</v>
          </cell>
          <cell r="AC65">
            <v>15275</v>
          </cell>
          <cell r="AD65">
            <v>251</v>
          </cell>
        </row>
        <row r="66">
          <cell r="U66">
            <v>352996798</v>
          </cell>
          <cell r="V66">
            <v>45184</v>
          </cell>
          <cell r="W66">
            <v>45759</v>
          </cell>
          <cell r="X66">
            <v>42000</v>
          </cell>
          <cell r="Y66">
            <v>1</v>
          </cell>
          <cell r="Z66">
            <v>6475.14</v>
          </cell>
          <cell r="AA66">
            <v>6475.14</v>
          </cell>
          <cell r="AB66">
            <v>170.86</v>
          </cell>
          <cell r="AC66">
            <v>6646</v>
          </cell>
          <cell r="AD66">
            <v>162</v>
          </cell>
        </row>
        <row r="67">
          <cell r="U67">
            <v>352997108</v>
          </cell>
          <cell r="V67">
            <v>45184</v>
          </cell>
          <cell r="W67">
            <v>45517</v>
          </cell>
          <cell r="X67">
            <v>42000</v>
          </cell>
          <cell r="Y67">
            <v>1</v>
          </cell>
          <cell r="Z67">
            <v>29648.49</v>
          </cell>
          <cell r="AA67">
            <v>22254.13</v>
          </cell>
          <cell r="AB67">
            <v>4785.87</v>
          </cell>
          <cell r="AC67">
            <v>27040</v>
          </cell>
          <cell r="AD67">
            <v>363</v>
          </cell>
        </row>
        <row r="68">
          <cell r="U68">
            <v>353015205</v>
          </cell>
          <cell r="V68">
            <v>45184</v>
          </cell>
          <cell r="W68">
            <v>45461</v>
          </cell>
          <cell r="X68">
            <v>42000</v>
          </cell>
          <cell r="Y68">
            <v>1</v>
          </cell>
          <cell r="Z68">
            <v>23213.73</v>
          </cell>
          <cell r="AA68">
            <v>23213.73</v>
          </cell>
          <cell r="AB68">
            <v>2233.27</v>
          </cell>
          <cell r="AC68">
            <v>25447</v>
          </cell>
          <cell r="AD68">
            <v>357</v>
          </cell>
        </row>
        <row r="69">
          <cell r="U69">
            <v>353015458</v>
          </cell>
          <cell r="V69">
            <v>45184</v>
          </cell>
          <cell r="W69">
            <v>45461</v>
          </cell>
          <cell r="X69">
            <v>42000</v>
          </cell>
          <cell r="Y69">
            <v>1</v>
          </cell>
          <cell r="Z69">
            <v>22655.03</v>
          </cell>
          <cell r="AA69">
            <v>22655.03</v>
          </cell>
          <cell r="AB69">
            <v>2121.9699999999998</v>
          </cell>
          <cell r="AC69">
            <v>24777</v>
          </cell>
          <cell r="AD69">
            <v>350</v>
          </cell>
        </row>
        <row r="70">
          <cell r="U70">
            <v>353015577</v>
          </cell>
          <cell r="V70">
            <v>45184</v>
          </cell>
          <cell r="W70">
            <v>45454</v>
          </cell>
          <cell r="X70">
            <v>42000</v>
          </cell>
          <cell r="Y70">
            <v>1</v>
          </cell>
          <cell r="Z70">
            <v>25967.5</v>
          </cell>
          <cell r="AA70">
            <v>25967.5</v>
          </cell>
          <cell r="AB70">
            <v>2829.5</v>
          </cell>
          <cell r="AC70">
            <v>28797</v>
          </cell>
          <cell r="AD70">
            <v>392</v>
          </cell>
        </row>
        <row r="71">
          <cell r="U71">
            <v>353016107</v>
          </cell>
          <cell r="V71">
            <v>45184</v>
          </cell>
          <cell r="W71">
            <v>45562</v>
          </cell>
          <cell r="X71">
            <v>42000</v>
          </cell>
          <cell r="Y71">
            <v>1</v>
          </cell>
          <cell r="Z71">
            <v>20962.8</v>
          </cell>
          <cell r="AA71">
            <v>20962.8</v>
          </cell>
          <cell r="AB71">
            <v>1804.2</v>
          </cell>
          <cell r="AC71">
            <v>22767</v>
          </cell>
          <cell r="AD71">
            <v>329</v>
          </cell>
        </row>
        <row r="72">
          <cell r="U72">
            <v>353052869</v>
          </cell>
          <cell r="V72">
            <v>45189</v>
          </cell>
          <cell r="W72">
            <v>45649</v>
          </cell>
          <cell r="X72">
            <v>42000</v>
          </cell>
          <cell r="Y72">
            <v>1</v>
          </cell>
          <cell r="Z72">
            <v>6553.26</v>
          </cell>
          <cell r="AA72">
            <v>6553.26</v>
          </cell>
          <cell r="AB72">
            <v>174.74</v>
          </cell>
          <cell r="AC72">
            <v>6728</v>
          </cell>
          <cell r="AD72">
            <v>155</v>
          </cell>
        </row>
        <row r="73">
          <cell r="U73">
            <v>353053988</v>
          </cell>
          <cell r="V73">
            <v>45188</v>
          </cell>
          <cell r="W73">
            <v>45638</v>
          </cell>
          <cell r="X73">
            <v>42000</v>
          </cell>
          <cell r="Y73">
            <v>1</v>
          </cell>
          <cell r="Z73">
            <v>7705.24</v>
          </cell>
          <cell r="AA73">
            <v>7705.24</v>
          </cell>
          <cell r="AB73">
            <v>239.76</v>
          </cell>
          <cell r="AC73">
            <v>7945</v>
          </cell>
          <cell r="AD73">
            <v>173</v>
          </cell>
        </row>
        <row r="74">
          <cell r="U74">
            <v>353055059</v>
          </cell>
          <cell r="V74">
            <v>45188</v>
          </cell>
          <cell r="W74">
            <v>45696</v>
          </cell>
          <cell r="X74">
            <v>42000</v>
          </cell>
          <cell r="Y74">
            <v>1</v>
          </cell>
          <cell r="Z74">
            <v>13268.54</v>
          </cell>
          <cell r="AA74">
            <v>13268.54</v>
          </cell>
          <cell r="AB74">
            <v>706.46</v>
          </cell>
          <cell r="AC74">
            <v>13975</v>
          </cell>
          <cell r="AD74">
            <v>236</v>
          </cell>
        </row>
        <row r="75">
          <cell r="U75">
            <v>353055300</v>
          </cell>
          <cell r="V75">
            <v>45187</v>
          </cell>
          <cell r="W75">
            <v>45651</v>
          </cell>
          <cell r="X75">
            <v>42000</v>
          </cell>
          <cell r="Y75">
            <v>1</v>
          </cell>
          <cell r="Z75">
            <v>6407.03</v>
          </cell>
          <cell r="AA75">
            <v>6407.03</v>
          </cell>
          <cell r="AB75">
            <v>167.97</v>
          </cell>
          <cell r="AC75">
            <v>6575</v>
          </cell>
          <cell r="AD75">
            <v>167</v>
          </cell>
        </row>
        <row r="76">
          <cell r="U76">
            <v>353068819</v>
          </cell>
          <cell r="V76">
            <v>45190</v>
          </cell>
          <cell r="W76">
            <v>45475</v>
          </cell>
          <cell r="X76">
            <v>35000</v>
          </cell>
          <cell r="Y76">
            <v>1</v>
          </cell>
          <cell r="Z76">
            <v>17896.89</v>
          </cell>
          <cell r="AA76">
            <v>17896.89</v>
          </cell>
          <cell r="AB76">
            <v>1577.11</v>
          </cell>
          <cell r="AC76">
            <v>19474</v>
          </cell>
          <cell r="AD76">
            <v>329</v>
          </cell>
        </row>
        <row r="77">
          <cell r="U77">
            <v>353075143</v>
          </cell>
          <cell r="V77">
            <v>45189</v>
          </cell>
          <cell r="W77">
            <v>45705</v>
          </cell>
          <cell r="X77">
            <v>42000</v>
          </cell>
          <cell r="Y77">
            <v>1</v>
          </cell>
          <cell r="Z77">
            <v>1358.06</v>
          </cell>
          <cell r="AA77">
            <v>1358.06</v>
          </cell>
          <cell r="AB77">
            <v>9.94</v>
          </cell>
          <cell r="AC77">
            <v>1368</v>
          </cell>
          <cell r="AD77">
            <v>99</v>
          </cell>
        </row>
        <row r="78">
          <cell r="U78">
            <v>353080245</v>
          </cell>
          <cell r="V78">
            <v>45190</v>
          </cell>
          <cell r="W78">
            <v>45462</v>
          </cell>
          <cell r="X78">
            <v>42000</v>
          </cell>
          <cell r="Y78">
            <v>1</v>
          </cell>
          <cell r="Z78">
            <v>23973.78</v>
          </cell>
          <cell r="AA78">
            <v>23973.78</v>
          </cell>
          <cell r="AB78">
            <v>2354.2199999999998</v>
          </cell>
          <cell r="AC78">
            <v>26328</v>
          </cell>
          <cell r="AD78">
            <v>363</v>
          </cell>
        </row>
        <row r="79">
          <cell r="U79">
            <v>353080261</v>
          </cell>
          <cell r="V79">
            <v>45190</v>
          </cell>
          <cell r="W79">
            <v>45450</v>
          </cell>
          <cell r="X79">
            <v>42000</v>
          </cell>
          <cell r="Y79">
            <v>1</v>
          </cell>
          <cell r="Z79">
            <v>23803.78</v>
          </cell>
          <cell r="AA79">
            <v>23803.78</v>
          </cell>
          <cell r="AB79">
            <v>2354.2199999999998</v>
          </cell>
          <cell r="AC79">
            <v>26158</v>
          </cell>
          <cell r="AD79">
            <v>356</v>
          </cell>
        </row>
        <row r="80">
          <cell r="U80">
            <v>353084637</v>
          </cell>
          <cell r="V80">
            <v>45191</v>
          </cell>
          <cell r="W80">
            <v>45372</v>
          </cell>
          <cell r="X80">
            <v>42000</v>
          </cell>
          <cell r="Y80">
            <v>1</v>
          </cell>
          <cell r="Z80">
            <v>29778.35</v>
          </cell>
          <cell r="AA80">
            <v>29778.35</v>
          </cell>
          <cell r="AB80">
            <v>3790.65</v>
          </cell>
          <cell r="AC80">
            <v>33569</v>
          </cell>
          <cell r="AD80">
            <v>432</v>
          </cell>
        </row>
        <row r="81">
          <cell r="U81">
            <v>353084641</v>
          </cell>
          <cell r="V81">
            <v>45191</v>
          </cell>
          <cell r="W81">
            <v>45358</v>
          </cell>
          <cell r="X81">
            <v>42000</v>
          </cell>
          <cell r="Y81">
            <v>1</v>
          </cell>
          <cell r="Z81">
            <v>30825.27</v>
          </cell>
          <cell r="AA81">
            <v>30825.27</v>
          </cell>
          <cell r="AB81">
            <v>4083.73</v>
          </cell>
          <cell r="AC81">
            <v>34909</v>
          </cell>
          <cell r="AD81">
            <v>446</v>
          </cell>
        </row>
        <row r="82">
          <cell r="U82">
            <v>353084649</v>
          </cell>
          <cell r="V82">
            <v>45191</v>
          </cell>
          <cell r="W82">
            <v>45372</v>
          </cell>
          <cell r="X82">
            <v>42000</v>
          </cell>
          <cell r="Y82">
            <v>1</v>
          </cell>
          <cell r="Z82">
            <v>29778.35</v>
          </cell>
          <cell r="AA82">
            <v>29778.35</v>
          </cell>
          <cell r="AB82">
            <v>3790.65</v>
          </cell>
          <cell r="AC82">
            <v>33569</v>
          </cell>
          <cell r="AD82">
            <v>432</v>
          </cell>
        </row>
        <row r="83">
          <cell r="U83">
            <v>353084662</v>
          </cell>
          <cell r="V83">
            <v>45191</v>
          </cell>
          <cell r="W83">
            <v>45372</v>
          </cell>
          <cell r="X83">
            <v>42000</v>
          </cell>
          <cell r="Y83">
            <v>1</v>
          </cell>
          <cell r="Z83">
            <v>29778.35</v>
          </cell>
          <cell r="AA83">
            <v>29778.35</v>
          </cell>
          <cell r="AB83">
            <v>3790.65</v>
          </cell>
          <cell r="AC83">
            <v>33569</v>
          </cell>
          <cell r="AD83">
            <v>432</v>
          </cell>
        </row>
        <row r="84">
          <cell r="U84">
            <v>353084700</v>
          </cell>
          <cell r="V84">
            <v>45191</v>
          </cell>
          <cell r="W84">
            <v>45372</v>
          </cell>
          <cell r="X84">
            <v>42000</v>
          </cell>
          <cell r="Y84">
            <v>1</v>
          </cell>
          <cell r="Z84">
            <v>29778.35</v>
          </cell>
          <cell r="AA84">
            <v>29778.35</v>
          </cell>
          <cell r="AB84">
            <v>3790.65</v>
          </cell>
          <cell r="AC84">
            <v>33569</v>
          </cell>
          <cell r="AD84">
            <v>432</v>
          </cell>
        </row>
        <row r="85">
          <cell r="U85">
            <v>353088340</v>
          </cell>
          <cell r="V85">
            <v>45191</v>
          </cell>
          <cell r="W85">
            <v>45706</v>
          </cell>
          <cell r="X85">
            <v>42000</v>
          </cell>
          <cell r="Y85">
            <v>1</v>
          </cell>
          <cell r="Z85">
            <v>1317.47</v>
          </cell>
          <cell r="AA85">
            <v>1317.47</v>
          </cell>
          <cell r="AB85">
            <v>9.5299999999999994</v>
          </cell>
          <cell r="AC85">
            <v>1327</v>
          </cell>
          <cell r="AD85">
            <v>98</v>
          </cell>
        </row>
        <row r="86">
          <cell r="U86">
            <v>353088429</v>
          </cell>
          <cell r="V86">
            <v>45191</v>
          </cell>
          <cell r="W86">
            <v>45656</v>
          </cell>
          <cell r="X86">
            <v>42000</v>
          </cell>
          <cell r="Y86">
            <v>1</v>
          </cell>
          <cell r="Z86">
            <v>13945.78</v>
          </cell>
          <cell r="AA86">
            <v>13945.78</v>
          </cell>
          <cell r="AB86">
            <v>781.22</v>
          </cell>
          <cell r="AC86">
            <v>14727</v>
          </cell>
          <cell r="AD86">
            <v>238</v>
          </cell>
        </row>
        <row r="87">
          <cell r="U87">
            <v>353093845</v>
          </cell>
          <cell r="V87">
            <v>45191</v>
          </cell>
          <cell r="W87">
            <v>45517</v>
          </cell>
          <cell r="X87">
            <v>35000</v>
          </cell>
          <cell r="Y87">
            <v>1</v>
          </cell>
          <cell r="Z87">
            <v>11463.87</v>
          </cell>
          <cell r="AA87">
            <v>11463.87</v>
          </cell>
          <cell r="AB87">
            <v>447.13</v>
          </cell>
          <cell r="AC87">
            <v>11911</v>
          </cell>
          <cell r="AD87">
            <v>364</v>
          </cell>
        </row>
        <row r="88">
          <cell r="U88">
            <v>353096983</v>
          </cell>
          <cell r="V88">
            <v>45191</v>
          </cell>
          <cell r="W88">
            <v>45372</v>
          </cell>
          <cell r="X88">
            <v>42000</v>
          </cell>
          <cell r="Y88">
            <v>1</v>
          </cell>
          <cell r="Z88">
            <v>29778.35</v>
          </cell>
          <cell r="AA88">
            <v>29778.35</v>
          </cell>
          <cell r="AB88">
            <v>3790.65</v>
          </cell>
          <cell r="AC88">
            <v>33569</v>
          </cell>
          <cell r="AD88">
            <v>432</v>
          </cell>
        </row>
        <row r="89">
          <cell r="U89">
            <v>353096997</v>
          </cell>
          <cell r="V89">
            <v>45191</v>
          </cell>
          <cell r="W89">
            <v>45372</v>
          </cell>
          <cell r="X89">
            <v>35000</v>
          </cell>
          <cell r="Y89">
            <v>1</v>
          </cell>
          <cell r="Z89">
            <v>18677.8</v>
          </cell>
          <cell r="AA89">
            <v>18677.8</v>
          </cell>
          <cell r="AB89">
            <v>1194.2</v>
          </cell>
          <cell r="AC89">
            <v>19872</v>
          </cell>
          <cell r="AD89">
            <v>432</v>
          </cell>
        </row>
        <row r="90">
          <cell r="U90">
            <v>353097070</v>
          </cell>
          <cell r="V90">
            <v>45191</v>
          </cell>
          <cell r="W90">
            <v>45372</v>
          </cell>
          <cell r="X90">
            <v>42000</v>
          </cell>
          <cell r="Y90">
            <v>1</v>
          </cell>
          <cell r="Z90">
            <v>29778.35</v>
          </cell>
          <cell r="AA90">
            <v>29778.35</v>
          </cell>
          <cell r="AB90">
            <v>3790.65</v>
          </cell>
          <cell r="AC90">
            <v>33569</v>
          </cell>
          <cell r="AD90">
            <v>432</v>
          </cell>
        </row>
        <row r="91">
          <cell r="U91">
            <v>353097150</v>
          </cell>
          <cell r="V91">
            <v>45191</v>
          </cell>
          <cell r="W91">
            <v>45372</v>
          </cell>
          <cell r="X91">
            <v>42000</v>
          </cell>
          <cell r="Y91">
            <v>1</v>
          </cell>
          <cell r="Z91">
            <v>29778.35</v>
          </cell>
          <cell r="AA91">
            <v>29778.35</v>
          </cell>
          <cell r="AB91">
            <v>3790.65</v>
          </cell>
          <cell r="AC91">
            <v>33569</v>
          </cell>
          <cell r="AD91">
            <v>432</v>
          </cell>
        </row>
        <row r="92">
          <cell r="U92">
            <v>353097206</v>
          </cell>
          <cell r="V92">
            <v>45191</v>
          </cell>
          <cell r="W92">
            <v>45372</v>
          </cell>
          <cell r="X92">
            <v>35000</v>
          </cell>
          <cell r="Y92">
            <v>1</v>
          </cell>
          <cell r="Z92">
            <v>18677.8</v>
          </cell>
          <cell r="AA92">
            <v>18677.8</v>
          </cell>
          <cell r="AB92">
            <v>1194.2</v>
          </cell>
          <cell r="AC92">
            <v>19872</v>
          </cell>
          <cell r="AD92">
            <v>432</v>
          </cell>
        </row>
        <row r="93">
          <cell r="U93">
            <v>353097244</v>
          </cell>
          <cell r="V93">
            <v>45191</v>
          </cell>
          <cell r="W93">
            <v>45372</v>
          </cell>
          <cell r="X93">
            <v>42000</v>
          </cell>
          <cell r="Y93">
            <v>1</v>
          </cell>
          <cell r="Z93">
            <v>29778.35</v>
          </cell>
          <cell r="AA93">
            <v>29778.35</v>
          </cell>
          <cell r="AB93">
            <v>3790.65</v>
          </cell>
          <cell r="AC93">
            <v>33569</v>
          </cell>
          <cell r="AD93">
            <v>432</v>
          </cell>
        </row>
        <row r="94">
          <cell r="U94">
            <v>353097295</v>
          </cell>
          <cell r="V94">
            <v>45191</v>
          </cell>
          <cell r="W94">
            <v>45372</v>
          </cell>
          <cell r="X94">
            <v>42000</v>
          </cell>
          <cell r="Y94">
            <v>1</v>
          </cell>
          <cell r="Z94">
            <v>29778.35</v>
          </cell>
          <cell r="AA94">
            <v>29778.35</v>
          </cell>
          <cell r="AB94">
            <v>3790.65</v>
          </cell>
          <cell r="AC94">
            <v>33569</v>
          </cell>
          <cell r="AD94">
            <v>432</v>
          </cell>
        </row>
        <row r="95">
          <cell r="U95">
            <v>353098136</v>
          </cell>
          <cell r="V95">
            <v>45205</v>
          </cell>
          <cell r="W95">
            <v>45440</v>
          </cell>
          <cell r="X95">
            <v>42000</v>
          </cell>
          <cell r="Y95">
            <v>1</v>
          </cell>
          <cell r="Z95">
            <v>25422</v>
          </cell>
          <cell r="AA95">
            <v>25422</v>
          </cell>
          <cell r="AB95">
            <v>2705</v>
          </cell>
          <cell r="AC95">
            <v>28127</v>
          </cell>
          <cell r="AD95">
            <v>364</v>
          </cell>
        </row>
        <row r="96">
          <cell r="U96">
            <v>353099341</v>
          </cell>
          <cell r="V96">
            <v>45191</v>
          </cell>
          <cell r="W96">
            <v>45372</v>
          </cell>
          <cell r="X96">
            <v>35000</v>
          </cell>
          <cell r="Y96">
            <v>1</v>
          </cell>
          <cell r="Z96">
            <v>18677.8</v>
          </cell>
          <cell r="AA96">
            <v>18677.8</v>
          </cell>
          <cell r="AB96">
            <v>1194.2</v>
          </cell>
          <cell r="AC96">
            <v>19872</v>
          </cell>
          <cell r="AD96">
            <v>432</v>
          </cell>
        </row>
        <row r="97">
          <cell r="U97">
            <v>353101881</v>
          </cell>
          <cell r="V97">
            <v>45191</v>
          </cell>
          <cell r="W97">
            <v>45372</v>
          </cell>
          <cell r="X97">
            <v>35000</v>
          </cell>
          <cell r="Y97">
            <v>1</v>
          </cell>
          <cell r="Z97">
            <v>18677.8</v>
          </cell>
          <cell r="AA97">
            <v>18677.8</v>
          </cell>
          <cell r="AB97">
            <v>1194.2</v>
          </cell>
          <cell r="AC97">
            <v>19872</v>
          </cell>
          <cell r="AD97">
            <v>432</v>
          </cell>
        </row>
        <row r="98">
          <cell r="U98">
            <v>353101882</v>
          </cell>
          <cell r="V98">
            <v>45191</v>
          </cell>
          <cell r="W98">
            <v>45372</v>
          </cell>
          <cell r="X98">
            <v>35000</v>
          </cell>
          <cell r="Y98">
            <v>1</v>
          </cell>
          <cell r="Z98">
            <v>18677.8</v>
          </cell>
          <cell r="AA98">
            <v>18677.8</v>
          </cell>
          <cell r="AB98">
            <v>1194.2</v>
          </cell>
          <cell r="AC98">
            <v>19872</v>
          </cell>
          <cell r="AD98">
            <v>432</v>
          </cell>
        </row>
        <row r="99">
          <cell r="U99">
            <v>353122723</v>
          </cell>
          <cell r="V99">
            <v>45194</v>
          </cell>
          <cell r="W99">
            <v>45558</v>
          </cell>
          <cell r="X99">
            <v>35000</v>
          </cell>
          <cell r="Y99">
            <v>1</v>
          </cell>
          <cell r="Z99">
            <v>3834.53</v>
          </cell>
          <cell r="AA99">
            <v>3834.53</v>
          </cell>
          <cell r="AB99">
            <v>55.47</v>
          </cell>
          <cell r="AC99">
            <v>3890</v>
          </cell>
          <cell r="AD99">
            <v>295</v>
          </cell>
        </row>
        <row r="100">
          <cell r="U100">
            <v>353129793</v>
          </cell>
          <cell r="V100">
            <v>45196</v>
          </cell>
          <cell r="W100">
            <v>45379</v>
          </cell>
          <cell r="X100">
            <v>35000</v>
          </cell>
          <cell r="Y100">
            <v>1</v>
          </cell>
          <cell r="Z100">
            <v>17842.28</v>
          </cell>
          <cell r="AA100">
            <v>17842.28</v>
          </cell>
          <cell r="AB100">
            <v>1087.72</v>
          </cell>
          <cell r="AC100">
            <v>18930</v>
          </cell>
          <cell r="AD100">
            <v>425</v>
          </cell>
        </row>
        <row r="101">
          <cell r="U101">
            <v>353129951</v>
          </cell>
          <cell r="V101">
            <v>45196</v>
          </cell>
          <cell r="W101">
            <v>45379</v>
          </cell>
          <cell r="X101">
            <v>35000</v>
          </cell>
          <cell r="Y101">
            <v>1</v>
          </cell>
          <cell r="Z101">
            <v>17842.28</v>
          </cell>
          <cell r="AA101">
            <v>17842.28</v>
          </cell>
          <cell r="AB101">
            <v>1087.72</v>
          </cell>
          <cell r="AC101">
            <v>18930</v>
          </cell>
          <cell r="AD101">
            <v>425</v>
          </cell>
        </row>
        <row r="102">
          <cell r="U102">
            <v>353130014</v>
          </cell>
          <cell r="V102">
            <v>45196</v>
          </cell>
          <cell r="W102">
            <v>45379</v>
          </cell>
          <cell r="X102">
            <v>35000</v>
          </cell>
          <cell r="Y102">
            <v>1</v>
          </cell>
          <cell r="Z102">
            <v>17842.28</v>
          </cell>
          <cell r="AA102">
            <v>17842.28</v>
          </cell>
          <cell r="AB102">
            <v>1087.72</v>
          </cell>
          <cell r="AC102">
            <v>18930</v>
          </cell>
          <cell r="AD102">
            <v>425</v>
          </cell>
        </row>
        <row r="103">
          <cell r="U103">
            <v>353130087</v>
          </cell>
          <cell r="V103">
            <v>45196</v>
          </cell>
          <cell r="W103">
            <v>45379</v>
          </cell>
          <cell r="X103">
            <v>35000</v>
          </cell>
          <cell r="Y103">
            <v>1</v>
          </cell>
          <cell r="Z103">
            <v>17842.28</v>
          </cell>
          <cell r="AA103">
            <v>17842.28</v>
          </cell>
          <cell r="AB103">
            <v>1087.72</v>
          </cell>
          <cell r="AC103">
            <v>18930</v>
          </cell>
          <cell r="AD103">
            <v>425</v>
          </cell>
        </row>
        <row r="104">
          <cell r="U104">
            <v>353130487</v>
          </cell>
          <cell r="V104">
            <v>45196</v>
          </cell>
          <cell r="W104">
            <v>45379</v>
          </cell>
          <cell r="X104">
            <v>35000</v>
          </cell>
          <cell r="Y104">
            <v>1</v>
          </cell>
          <cell r="Z104">
            <v>17842.28</v>
          </cell>
          <cell r="AA104">
            <v>17842.28</v>
          </cell>
          <cell r="AB104">
            <v>1087.72</v>
          </cell>
          <cell r="AC104">
            <v>18930</v>
          </cell>
          <cell r="AD104">
            <v>425</v>
          </cell>
        </row>
        <row r="105">
          <cell r="U105">
            <v>353164652</v>
          </cell>
          <cell r="V105">
            <v>45202</v>
          </cell>
          <cell r="W105">
            <v>45379</v>
          </cell>
          <cell r="X105">
            <v>35000</v>
          </cell>
          <cell r="Y105">
            <v>1</v>
          </cell>
          <cell r="Z105">
            <v>18543.37</v>
          </cell>
          <cell r="AA105">
            <v>18543.37</v>
          </cell>
          <cell r="AB105">
            <v>1176.6300000000001</v>
          </cell>
          <cell r="AC105">
            <v>19720</v>
          </cell>
          <cell r="AD105">
            <v>425</v>
          </cell>
        </row>
        <row r="106">
          <cell r="U106">
            <v>353167294</v>
          </cell>
          <cell r="V106">
            <v>45195</v>
          </cell>
          <cell r="W106">
            <v>45440</v>
          </cell>
          <cell r="X106">
            <v>35000</v>
          </cell>
          <cell r="Y106">
            <v>1</v>
          </cell>
          <cell r="Z106">
            <v>20079.47</v>
          </cell>
          <cell r="AA106">
            <v>20079.47</v>
          </cell>
          <cell r="AB106">
            <v>1913.53</v>
          </cell>
          <cell r="AC106">
            <v>21993</v>
          </cell>
          <cell r="AD106">
            <v>364</v>
          </cell>
        </row>
        <row r="107">
          <cell r="U107">
            <v>353167372</v>
          </cell>
          <cell r="V107">
            <v>45195</v>
          </cell>
          <cell r="W107">
            <v>45643</v>
          </cell>
          <cell r="X107">
            <v>42000</v>
          </cell>
          <cell r="Y107">
            <v>1</v>
          </cell>
          <cell r="Z107">
            <v>6994.4</v>
          </cell>
          <cell r="AA107">
            <v>6994.4</v>
          </cell>
          <cell r="AB107">
            <v>198.6</v>
          </cell>
          <cell r="AC107">
            <v>7193</v>
          </cell>
          <cell r="AD107">
            <v>161</v>
          </cell>
        </row>
        <row r="108">
          <cell r="U108">
            <v>353176872</v>
          </cell>
          <cell r="V108">
            <v>45198</v>
          </cell>
          <cell r="W108">
            <v>45468</v>
          </cell>
          <cell r="X108">
            <v>28000</v>
          </cell>
          <cell r="Y108">
            <v>1</v>
          </cell>
          <cell r="Z108">
            <v>9829.93</v>
          </cell>
          <cell r="AA108">
            <v>9829.93</v>
          </cell>
          <cell r="AB108">
            <v>412.07</v>
          </cell>
          <cell r="AC108">
            <v>10242</v>
          </cell>
          <cell r="AD108">
            <v>364</v>
          </cell>
        </row>
        <row r="109">
          <cell r="U109">
            <v>353177805</v>
          </cell>
          <cell r="V109">
            <v>45197</v>
          </cell>
          <cell r="W109">
            <v>45640</v>
          </cell>
          <cell r="X109">
            <v>42000</v>
          </cell>
          <cell r="Y109">
            <v>1</v>
          </cell>
          <cell r="Z109">
            <v>22128.15</v>
          </cell>
          <cell r="AA109">
            <v>22128.15</v>
          </cell>
          <cell r="AB109">
            <v>1991.08</v>
          </cell>
          <cell r="AC109">
            <v>24119.23</v>
          </cell>
          <cell r="AD109">
            <v>329</v>
          </cell>
        </row>
        <row r="110">
          <cell r="U110">
            <v>353179942</v>
          </cell>
          <cell r="V110">
            <v>45196</v>
          </cell>
          <cell r="W110">
            <v>45379</v>
          </cell>
          <cell r="X110">
            <v>35000</v>
          </cell>
          <cell r="Y110">
            <v>1</v>
          </cell>
          <cell r="Z110">
            <v>17842.28</v>
          </cell>
          <cell r="AA110">
            <v>17842.28</v>
          </cell>
          <cell r="AB110">
            <v>1087.72</v>
          </cell>
          <cell r="AC110">
            <v>18930</v>
          </cell>
          <cell r="AD110">
            <v>425</v>
          </cell>
        </row>
        <row r="111">
          <cell r="U111">
            <v>353179986</v>
          </cell>
          <cell r="V111">
            <v>45196</v>
          </cell>
          <cell r="W111">
            <v>45379</v>
          </cell>
          <cell r="X111">
            <v>35000</v>
          </cell>
          <cell r="Y111">
            <v>1</v>
          </cell>
          <cell r="Z111">
            <v>17842.28</v>
          </cell>
          <cell r="AA111">
            <v>17842.28</v>
          </cell>
          <cell r="AB111">
            <v>1087.72</v>
          </cell>
          <cell r="AC111">
            <v>18930</v>
          </cell>
          <cell r="AD111">
            <v>425</v>
          </cell>
        </row>
        <row r="112">
          <cell r="U112">
            <v>353182992</v>
          </cell>
          <cell r="V112">
            <v>45199</v>
          </cell>
          <cell r="W112">
            <v>45379</v>
          </cell>
          <cell r="X112">
            <v>35000</v>
          </cell>
          <cell r="Y112">
            <v>1</v>
          </cell>
          <cell r="Z112">
            <v>24717.33</v>
          </cell>
          <cell r="AA112">
            <v>24717.33</v>
          </cell>
          <cell r="AB112">
            <v>3122.67</v>
          </cell>
          <cell r="AC112">
            <v>27840</v>
          </cell>
          <cell r="AD112">
            <v>425</v>
          </cell>
        </row>
        <row r="113">
          <cell r="U113">
            <v>353194918</v>
          </cell>
          <cell r="V113">
            <v>45197</v>
          </cell>
          <cell r="W113">
            <v>45372</v>
          </cell>
          <cell r="X113">
            <v>42000</v>
          </cell>
          <cell r="Y113">
            <v>1</v>
          </cell>
          <cell r="Z113">
            <v>29584.76</v>
          </cell>
          <cell r="AA113">
            <v>29584.76</v>
          </cell>
          <cell r="AB113">
            <v>3738.24</v>
          </cell>
          <cell r="AC113">
            <v>33323</v>
          </cell>
          <cell r="AD113">
            <v>432</v>
          </cell>
        </row>
        <row r="114">
          <cell r="U114">
            <v>353194981</v>
          </cell>
          <cell r="V114">
            <v>45197</v>
          </cell>
          <cell r="W114">
            <v>45372</v>
          </cell>
          <cell r="X114">
            <v>42000</v>
          </cell>
          <cell r="Y114">
            <v>1</v>
          </cell>
          <cell r="Z114">
            <v>29584.76</v>
          </cell>
          <cell r="AA114">
            <v>29584.76</v>
          </cell>
          <cell r="AB114">
            <v>3738.24</v>
          </cell>
          <cell r="AC114">
            <v>33323</v>
          </cell>
          <cell r="AD114">
            <v>432</v>
          </cell>
        </row>
        <row r="115">
          <cell r="U115">
            <v>353194988</v>
          </cell>
          <cell r="V115">
            <v>45197</v>
          </cell>
          <cell r="W115">
            <v>45372</v>
          </cell>
          <cell r="X115">
            <v>42000</v>
          </cell>
          <cell r="Y115">
            <v>1</v>
          </cell>
          <cell r="Z115">
            <v>29584.76</v>
          </cell>
          <cell r="AA115">
            <v>29584.76</v>
          </cell>
          <cell r="AB115">
            <v>3738.24</v>
          </cell>
          <cell r="AC115">
            <v>33323</v>
          </cell>
          <cell r="AD115">
            <v>432</v>
          </cell>
        </row>
        <row r="116">
          <cell r="U116">
            <v>353195152</v>
          </cell>
          <cell r="V116">
            <v>45197</v>
          </cell>
          <cell r="W116">
            <v>45372</v>
          </cell>
          <cell r="X116">
            <v>35000</v>
          </cell>
          <cell r="Y116">
            <v>1</v>
          </cell>
          <cell r="Z116">
            <v>18516.509999999998</v>
          </cell>
          <cell r="AA116">
            <v>18516.509999999998</v>
          </cell>
          <cell r="AB116">
            <v>1173.49</v>
          </cell>
          <cell r="AC116">
            <v>19690</v>
          </cell>
          <cell r="AD116">
            <v>432</v>
          </cell>
        </row>
        <row r="117">
          <cell r="U117">
            <v>353195314</v>
          </cell>
          <cell r="V117">
            <v>45197</v>
          </cell>
          <cell r="W117">
            <v>45372</v>
          </cell>
          <cell r="X117">
            <v>42000</v>
          </cell>
          <cell r="Y117">
            <v>1</v>
          </cell>
          <cell r="Z117">
            <v>29584.76</v>
          </cell>
          <cell r="AA117">
            <v>29584.76</v>
          </cell>
          <cell r="AB117">
            <v>3738.24</v>
          </cell>
          <cell r="AC117">
            <v>33323</v>
          </cell>
          <cell r="AD117">
            <v>432</v>
          </cell>
        </row>
        <row r="118">
          <cell r="U118">
            <v>353196826</v>
          </cell>
          <cell r="V118">
            <v>45205</v>
          </cell>
          <cell r="W118">
            <v>45461</v>
          </cell>
          <cell r="X118">
            <v>42000</v>
          </cell>
          <cell r="Y118">
            <v>1</v>
          </cell>
          <cell r="Z118">
            <v>23769.77</v>
          </cell>
          <cell r="AA118">
            <v>23769.77</v>
          </cell>
          <cell r="AB118">
            <v>2347.23</v>
          </cell>
          <cell r="AC118">
            <v>26117</v>
          </cell>
          <cell r="AD118">
            <v>343</v>
          </cell>
        </row>
        <row r="119">
          <cell r="U119">
            <v>353197184</v>
          </cell>
          <cell r="V119">
            <v>45205</v>
          </cell>
          <cell r="W119">
            <v>45468</v>
          </cell>
          <cell r="X119">
            <v>42000</v>
          </cell>
          <cell r="Y119">
            <v>1</v>
          </cell>
          <cell r="Z119">
            <v>24323.15</v>
          </cell>
          <cell r="AA119">
            <v>24323.15</v>
          </cell>
          <cell r="AB119">
            <v>2463.85</v>
          </cell>
          <cell r="AC119">
            <v>26787</v>
          </cell>
          <cell r="AD119">
            <v>350</v>
          </cell>
        </row>
        <row r="120">
          <cell r="U120">
            <v>353204536</v>
          </cell>
          <cell r="V120">
            <v>45198</v>
          </cell>
          <cell r="W120">
            <v>45439</v>
          </cell>
          <cell r="X120">
            <v>42000</v>
          </cell>
          <cell r="Y120">
            <v>1</v>
          </cell>
          <cell r="Z120">
            <v>25388.5</v>
          </cell>
          <cell r="AA120">
            <v>25388.5</v>
          </cell>
          <cell r="AB120">
            <v>2657.5</v>
          </cell>
          <cell r="AC120">
            <v>28046</v>
          </cell>
          <cell r="AD120">
            <v>372</v>
          </cell>
        </row>
        <row r="121">
          <cell r="U121">
            <v>353205618</v>
          </cell>
          <cell r="V121">
            <v>45198</v>
          </cell>
          <cell r="W121">
            <v>45586</v>
          </cell>
          <cell r="X121">
            <v>42000</v>
          </cell>
          <cell r="Y121">
            <v>1</v>
          </cell>
          <cell r="Z121">
            <v>12699.39</v>
          </cell>
          <cell r="AA121">
            <v>12699.39</v>
          </cell>
          <cell r="AB121">
            <v>646.61</v>
          </cell>
          <cell r="AC121">
            <v>13346</v>
          </cell>
          <cell r="AD121">
            <v>218</v>
          </cell>
        </row>
        <row r="122">
          <cell r="U122">
            <v>353206089</v>
          </cell>
          <cell r="V122">
            <v>45199</v>
          </cell>
          <cell r="W122">
            <v>45371</v>
          </cell>
          <cell r="X122">
            <v>42000</v>
          </cell>
          <cell r="Y122">
            <v>1</v>
          </cell>
          <cell r="Z122">
            <v>30238.83</v>
          </cell>
          <cell r="AA122">
            <v>30238.83</v>
          </cell>
          <cell r="AB122">
            <v>3918.17</v>
          </cell>
          <cell r="AC122">
            <v>34157</v>
          </cell>
          <cell r="AD122">
            <v>433</v>
          </cell>
        </row>
        <row r="123">
          <cell r="U123">
            <v>353206090</v>
          </cell>
          <cell r="V123">
            <v>45199</v>
          </cell>
          <cell r="W123">
            <v>45371</v>
          </cell>
          <cell r="X123">
            <v>42000</v>
          </cell>
          <cell r="Y123">
            <v>1</v>
          </cell>
          <cell r="Z123">
            <v>30238.83</v>
          </cell>
          <cell r="AA123">
            <v>30238.83</v>
          </cell>
          <cell r="AB123">
            <v>3918.17</v>
          </cell>
          <cell r="AC123">
            <v>34157</v>
          </cell>
          <cell r="AD123">
            <v>433</v>
          </cell>
        </row>
        <row r="124">
          <cell r="U124">
            <v>353206320</v>
          </cell>
          <cell r="V124">
            <v>45199</v>
          </cell>
          <cell r="W124">
            <v>45371</v>
          </cell>
          <cell r="X124">
            <v>42000</v>
          </cell>
          <cell r="Y124">
            <v>1</v>
          </cell>
          <cell r="Z124">
            <v>30238.83</v>
          </cell>
          <cell r="AA124">
            <v>30238.83</v>
          </cell>
          <cell r="AB124">
            <v>3918.17</v>
          </cell>
          <cell r="AC124">
            <v>34157</v>
          </cell>
          <cell r="AD124">
            <v>433</v>
          </cell>
        </row>
        <row r="125">
          <cell r="U125">
            <v>353206616</v>
          </cell>
          <cell r="V125">
            <v>45199</v>
          </cell>
          <cell r="W125">
            <v>45371</v>
          </cell>
          <cell r="X125">
            <v>42000</v>
          </cell>
          <cell r="Y125">
            <v>1</v>
          </cell>
          <cell r="Z125">
            <v>30238.83</v>
          </cell>
          <cell r="AA125">
            <v>30238.83</v>
          </cell>
          <cell r="AB125">
            <v>3918.17</v>
          </cell>
          <cell r="AC125">
            <v>34157</v>
          </cell>
          <cell r="AD125">
            <v>433</v>
          </cell>
        </row>
        <row r="126">
          <cell r="U126">
            <v>353209501</v>
          </cell>
          <cell r="V126">
            <v>45198</v>
          </cell>
          <cell r="W126">
            <v>45792</v>
          </cell>
          <cell r="X126">
            <v>35000</v>
          </cell>
          <cell r="Y126">
            <v>1</v>
          </cell>
          <cell r="Z126">
            <v>8973.0400000000009</v>
          </cell>
          <cell r="AA126">
            <v>8973.0400000000009</v>
          </cell>
          <cell r="AB126">
            <v>386.96</v>
          </cell>
          <cell r="AC126">
            <v>9360</v>
          </cell>
          <cell r="AD126">
            <v>195</v>
          </cell>
        </row>
        <row r="127">
          <cell r="U127">
            <v>353221758</v>
          </cell>
          <cell r="V127">
            <v>45199</v>
          </cell>
          <cell r="W127">
            <v>45371</v>
          </cell>
          <cell r="X127">
            <v>42000</v>
          </cell>
          <cell r="Y127">
            <v>1</v>
          </cell>
          <cell r="Z127">
            <v>30238.83</v>
          </cell>
          <cell r="AA127">
            <v>30238.83</v>
          </cell>
          <cell r="AB127">
            <v>3918.17</v>
          </cell>
          <cell r="AC127">
            <v>34157</v>
          </cell>
          <cell r="AD127">
            <v>433</v>
          </cell>
        </row>
        <row r="128">
          <cell r="U128">
            <v>353227410</v>
          </cell>
          <cell r="V128">
            <v>45205</v>
          </cell>
          <cell r="W128">
            <v>45377</v>
          </cell>
          <cell r="X128">
            <v>35000</v>
          </cell>
          <cell r="Y128">
            <v>1</v>
          </cell>
          <cell r="Z128">
            <v>25156.720000000001</v>
          </cell>
          <cell r="AA128">
            <v>25156.720000000001</v>
          </cell>
          <cell r="AB128">
            <v>3243.28</v>
          </cell>
          <cell r="AC128">
            <v>28400</v>
          </cell>
          <cell r="AD128">
            <v>427</v>
          </cell>
        </row>
        <row r="129">
          <cell r="U129">
            <v>353227418</v>
          </cell>
          <cell r="V129">
            <v>45205</v>
          </cell>
          <cell r="W129">
            <v>45521</v>
          </cell>
          <cell r="X129">
            <v>42000</v>
          </cell>
          <cell r="Y129">
            <v>1</v>
          </cell>
          <cell r="Z129">
            <v>25967.5</v>
          </cell>
          <cell r="AA129">
            <v>25967.5</v>
          </cell>
          <cell r="AB129">
            <v>2829.5</v>
          </cell>
          <cell r="AC129">
            <v>28797</v>
          </cell>
          <cell r="AD129">
            <v>371</v>
          </cell>
        </row>
        <row r="130">
          <cell r="U130">
            <v>353228085</v>
          </cell>
          <cell r="V130">
            <v>45205</v>
          </cell>
          <cell r="W130">
            <v>45351</v>
          </cell>
          <cell r="X130">
            <v>42000</v>
          </cell>
          <cell r="Y130">
            <v>1</v>
          </cell>
          <cell r="Z130">
            <v>32313.97</v>
          </cell>
          <cell r="AA130">
            <v>32313.97</v>
          </cell>
          <cell r="AB130">
            <v>4523.03</v>
          </cell>
          <cell r="AC130">
            <v>36837</v>
          </cell>
          <cell r="AD130">
            <v>455</v>
          </cell>
        </row>
        <row r="131">
          <cell r="U131">
            <v>353228911</v>
          </cell>
          <cell r="V131">
            <v>45205</v>
          </cell>
          <cell r="W131">
            <v>45663</v>
          </cell>
          <cell r="X131">
            <v>42000</v>
          </cell>
          <cell r="Y131">
            <v>1</v>
          </cell>
          <cell r="Z131">
            <v>14546.04</v>
          </cell>
          <cell r="AA131">
            <v>14546.04</v>
          </cell>
          <cell r="AB131">
            <v>850.96</v>
          </cell>
          <cell r="AC131">
            <v>15397</v>
          </cell>
          <cell r="AD131">
            <v>231</v>
          </cell>
        </row>
        <row r="132">
          <cell r="U132">
            <v>353241975</v>
          </cell>
          <cell r="V132">
            <v>45202</v>
          </cell>
          <cell r="W132">
            <v>45634</v>
          </cell>
          <cell r="X132">
            <v>42000</v>
          </cell>
          <cell r="Y132">
            <v>1</v>
          </cell>
          <cell r="Z132">
            <v>16990.61</v>
          </cell>
          <cell r="AA132">
            <v>16990.61</v>
          </cell>
          <cell r="AB132">
            <v>1168.3900000000001</v>
          </cell>
          <cell r="AC132">
            <v>18159</v>
          </cell>
          <cell r="AD132">
            <v>260</v>
          </cell>
        </row>
        <row r="133">
          <cell r="U133">
            <v>353247135</v>
          </cell>
          <cell r="V133">
            <v>45205</v>
          </cell>
          <cell r="W133">
            <v>45552</v>
          </cell>
          <cell r="X133">
            <v>42000</v>
          </cell>
          <cell r="Y133">
            <v>1</v>
          </cell>
          <cell r="Z133">
            <v>24592.639999999999</v>
          </cell>
          <cell r="AA133">
            <v>15758.47</v>
          </cell>
          <cell r="AB133">
            <v>2961.53</v>
          </cell>
          <cell r="AC133">
            <v>18720</v>
          </cell>
          <cell r="AD133">
            <v>252</v>
          </cell>
        </row>
        <row r="134">
          <cell r="U134">
            <v>353251813</v>
          </cell>
          <cell r="V134">
            <v>45205</v>
          </cell>
          <cell r="W134">
            <v>45734</v>
          </cell>
          <cell r="X134">
            <v>42000</v>
          </cell>
          <cell r="Y134">
            <v>1</v>
          </cell>
          <cell r="Z134">
            <v>14546.04</v>
          </cell>
          <cell r="AA134">
            <v>14546.04</v>
          </cell>
          <cell r="AB134">
            <v>850.96</v>
          </cell>
          <cell r="AC134">
            <v>15397</v>
          </cell>
          <cell r="AD134">
            <v>231</v>
          </cell>
        </row>
        <row r="135">
          <cell r="U135">
            <v>353252351</v>
          </cell>
          <cell r="V135">
            <v>45205</v>
          </cell>
          <cell r="W135">
            <v>45377</v>
          </cell>
          <cell r="X135">
            <v>42000</v>
          </cell>
          <cell r="Y135">
            <v>1</v>
          </cell>
          <cell r="Z135">
            <v>30238.83</v>
          </cell>
          <cell r="AA135">
            <v>30238.83</v>
          </cell>
          <cell r="AB135">
            <v>3918.17</v>
          </cell>
          <cell r="AC135">
            <v>34157</v>
          </cell>
          <cell r="AD135">
            <v>427</v>
          </cell>
        </row>
        <row r="136">
          <cell r="U136">
            <v>353252438</v>
          </cell>
          <cell r="V136">
            <v>45205</v>
          </cell>
          <cell r="W136">
            <v>45342</v>
          </cell>
          <cell r="X136">
            <v>42000</v>
          </cell>
          <cell r="Y136">
            <v>1</v>
          </cell>
          <cell r="Z136">
            <v>34852.69</v>
          </cell>
          <cell r="AA136">
            <v>34852.69</v>
          </cell>
          <cell r="AB136">
            <v>5334.31</v>
          </cell>
          <cell r="AC136">
            <v>40187</v>
          </cell>
          <cell r="AD136">
            <v>490</v>
          </cell>
        </row>
        <row r="137">
          <cell r="U137">
            <v>353252695</v>
          </cell>
          <cell r="V137">
            <v>45208</v>
          </cell>
          <cell r="W137">
            <v>45372</v>
          </cell>
          <cell r="X137">
            <v>35000</v>
          </cell>
          <cell r="Y137">
            <v>1</v>
          </cell>
          <cell r="Z137">
            <v>19962.189999999999</v>
          </cell>
          <cell r="AA137">
            <v>19962.189999999999</v>
          </cell>
          <cell r="AB137">
            <v>1367.81</v>
          </cell>
          <cell r="AC137">
            <v>21330</v>
          </cell>
          <cell r="AD137">
            <v>432</v>
          </cell>
        </row>
        <row r="138">
          <cell r="U138">
            <v>353252770</v>
          </cell>
          <cell r="V138">
            <v>45208</v>
          </cell>
          <cell r="W138">
            <v>45372</v>
          </cell>
          <cell r="X138">
            <v>35000</v>
          </cell>
          <cell r="Y138">
            <v>1</v>
          </cell>
          <cell r="Z138">
            <v>19962.189999999999</v>
          </cell>
          <cell r="AA138">
            <v>19962.189999999999</v>
          </cell>
          <cell r="AB138">
            <v>1367.81</v>
          </cell>
          <cell r="AC138">
            <v>21330</v>
          </cell>
          <cell r="AD138">
            <v>432</v>
          </cell>
        </row>
        <row r="139">
          <cell r="U139">
            <v>353270209</v>
          </cell>
          <cell r="V139">
            <v>45210</v>
          </cell>
          <cell r="W139">
            <v>45469</v>
          </cell>
          <cell r="X139">
            <v>35000</v>
          </cell>
          <cell r="Y139">
            <v>1</v>
          </cell>
          <cell r="Z139">
            <v>20722.990000000002</v>
          </cell>
          <cell r="AA139">
            <v>20722.990000000002</v>
          </cell>
          <cell r="AB139">
            <v>2145.0100000000002</v>
          </cell>
          <cell r="AC139">
            <v>22868</v>
          </cell>
          <cell r="AD139">
            <v>349</v>
          </cell>
        </row>
        <row r="140">
          <cell r="U140">
            <v>353270837</v>
          </cell>
          <cell r="V140">
            <v>45208</v>
          </cell>
          <cell r="W140">
            <v>45545</v>
          </cell>
          <cell r="X140">
            <v>42000</v>
          </cell>
          <cell r="Y140">
            <v>1</v>
          </cell>
          <cell r="Z140">
            <v>16810.55</v>
          </cell>
          <cell r="AA140">
            <v>16810.55</v>
          </cell>
          <cell r="AB140">
            <v>1144.45</v>
          </cell>
          <cell r="AC140">
            <v>17955</v>
          </cell>
          <cell r="AD140">
            <v>259</v>
          </cell>
        </row>
        <row r="141">
          <cell r="U141">
            <v>353271714</v>
          </cell>
          <cell r="V141">
            <v>45208</v>
          </cell>
          <cell r="W141">
            <v>45709</v>
          </cell>
          <cell r="X141">
            <v>42000</v>
          </cell>
          <cell r="Y141">
            <v>1</v>
          </cell>
          <cell r="Z141">
            <v>6514.2</v>
          </cell>
          <cell r="AA141">
            <v>6514.2</v>
          </cell>
          <cell r="AB141">
            <v>172.8</v>
          </cell>
          <cell r="AC141">
            <v>6687</v>
          </cell>
          <cell r="AD141">
            <v>137</v>
          </cell>
        </row>
        <row r="142">
          <cell r="U142">
            <v>353286745</v>
          </cell>
          <cell r="V142">
            <v>45211</v>
          </cell>
          <cell r="W142">
            <v>45372</v>
          </cell>
          <cell r="X142">
            <v>35000</v>
          </cell>
          <cell r="Y142">
            <v>1</v>
          </cell>
          <cell r="Z142">
            <v>20759.16</v>
          </cell>
          <cell r="AA142">
            <v>20759.16</v>
          </cell>
          <cell r="AB142">
            <v>1482.84</v>
          </cell>
          <cell r="AC142">
            <v>22242</v>
          </cell>
          <cell r="AD142">
            <v>432</v>
          </cell>
        </row>
        <row r="143">
          <cell r="U143">
            <v>353286760</v>
          </cell>
          <cell r="V143">
            <v>45211</v>
          </cell>
          <cell r="W143">
            <v>45372</v>
          </cell>
          <cell r="X143">
            <v>35000</v>
          </cell>
          <cell r="Y143">
            <v>1</v>
          </cell>
          <cell r="Z143">
            <v>20759.16</v>
          </cell>
          <cell r="AA143">
            <v>20759.16</v>
          </cell>
          <cell r="AB143">
            <v>1482.84</v>
          </cell>
          <cell r="AC143">
            <v>22242</v>
          </cell>
          <cell r="AD143">
            <v>432</v>
          </cell>
        </row>
        <row r="144">
          <cell r="U144">
            <v>353286849</v>
          </cell>
          <cell r="V144">
            <v>45211</v>
          </cell>
          <cell r="W144">
            <v>45372</v>
          </cell>
          <cell r="X144">
            <v>35000</v>
          </cell>
          <cell r="Y144">
            <v>1</v>
          </cell>
          <cell r="Z144">
            <v>20759.16</v>
          </cell>
          <cell r="AA144">
            <v>20759.16</v>
          </cell>
          <cell r="AB144">
            <v>1482.84</v>
          </cell>
          <cell r="AC144">
            <v>22242</v>
          </cell>
          <cell r="AD144">
            <v>432</v>
          </cell>
        </row>
        <row r="145">
          <cell r="U145">
            <v>353287775</v>
          </cell>
          <cell r="V145">
            <v>45225</v>
          </cell>
          <cell r="W145">
            <v>45554</v>
          </cell>
          <cell r="X145">
            <v>42000</v>
          </cell>
          <cell r="Y145">
            <v>1</v>
          </cell>
          <cell r="Z145">
            <v>18087.91</v>
          </cell>
          <cell r="AA145">
            <v>18087.91</v>
          </cell>
          <cell r="AB145">
            <v>1329.09</v>
          </cell>
          <cell r="AC145">
            <v>19417</v>
          </cell>
          <cell r="AD145">
            <v>250</v>
          </cell>
        </row>
        <row r="146">
          <cell r="U146">
            <v>353288065</v>
          </cell>
          <cell r="V146">
            <v>45225</v>
          </cell>
          <cell r="W146">
            <v>45582</v>
          </cell>
          <cell r="X146">
            <v>42000</v>
          </cell>
          <cell r="Y146">
            <v>1</v>
          </cell>
          <cell r="Z146">
            <v>15737.97</v>
          </cell>
          <cell r="AA146">
            <v>15737.97</v>
          </cell>
          <cell r="AB146">
            <v>999.03</v>
          </cell>
          <cell r="AC146">
            <v>16737</v>
          </cell>
          <cell r="AD146">
            <v>222</v>
          </cell>
        </row>
        <row r="147">
          <cell r="U147">
            <v>353292873</v>
          </cell>
          <cell r="V147">
            <v>45211</v>
          </cell>
          <cell r="W147">
            <v>45468</v>
          </cell>
          <cell r="X147">
            <v>42000</v>
          </cell>
          <cell r="Y147">
            <v>1</v>
          </cell>
          <cell r="Z147">
            <v>24977.58</v>
          </cell>
          <cell r="AA147">
            <v>24977.58</v>
          </cell>
          <cell r="AB147">
            <v>2590.42</v>
          </cell>
          <cell r="AC147">
            <v>27568</v>
          </cell>
          <cell r="AD147">
            <v>357</v>
          </cell>
        </row>
        <row r="148">
          <cell r="U148">
            <v>353294966</v>
          </cell>
          <cell r="V148">
            <v>45211</v>
          </cell>
          <cell r="W148">
            <v>45513</v>
          </cell>
          <cell r="X148">
            <v>42000</v>
          </cell>
          <cell r="Y148">
            <v>1</v>
          </cell>
          <cell r="Z148">
            <v>27193.759999999998</v>
          </cell>
          <cell r="AA148">
            <v>27193.759999999998</v>
          </cell>
          <cell r="AB148">
            <v>3094.24</v>
          </cell>
          <cell r="AC148">
            <v>30288</v>
          </cell>
          <cell r="AD148">
            <v>385</v>
          </cell>
        </row>
        <row r="149">
          <cell r="U149">
            <v>353321397</v>
          </cell>
          <cell r="V149">
            <v>45225</v>
          </cell>
          <cell r="W149">
            <v>45575</v>
          </cell>
          <cell r="X149">
            <v>42000</v>
          </cell>
          <cell r="Y149">
            <v>1</v>
          </cell>
          <cell r="Z149">
            <v>16402.07</v>
          </cell>
          <cell r="AA149">
            <v>16402.07</v>
          </cell>
          <cell r="AB149">
            <v>1086.93</v>
          </cell>
          <cell r="AC149">
            <v>17489</v>
          </cell>
          <cell r="AD149">
            <v>229</v>
          </cell>
        </row>
        <row r="150">
          <cell r="U150">
            <v>353322775</v>
          </cell>
          <cell r="V150">
            <v>45233</v>
          </cell>
          <cell r="W150">
            <v>45801</v>
          </cell>
          <cell r="X150">
            <v>42000</v>
          </cell>
          <cell r="Y150">
            <v>1</v>
          </cell>
          <cell r="Z150">
            <v>14391.21</v>
          </cell>
          <cell r="AA150">
            <v>3669.14</v>
          </cell>
          <cell r="AB150">
            <v>490.86</v>
          </cell>
          <cell r="AC150">
            <v>4160</v>
          </cell>
          <cell r="AD150">
            <v>56</v>
          </cell>
        </row>
        <row r="151">
          <cell r="U151">
            <v>353323640</v>
          </cell>
          <cell r="V151">
            <v>45233</v>
          </cell>
          <cell r="W151">
            <v>45745</v>
          </cell>
          <cell r="X151">
            <v>42000</v>
          </cell>
          <cell r="Y151">
            <v>1</v>
          </cell>
          <cell r="Z151">
            <v>18354.599999999999</v>
          </cell>
          <cell r="AA151">
            <v>7632.53</v>
          </cell>
          <cell r="AB151">
            <v>1207.47</v>
          </cell>
          <cell r="AC151">
            <v>8840</v>
          </cell>
          <cell r="AD151">
            <v>119</v>
          </cell>
        </row>
        <row r="152">
          <cell r="U152">
            <v>353329114</v>
          </cell>
          <cell r="V152">
            <v>45212</v>
          </cell>
          <cell r="W152">
            <v>45447</v>
          </cell>
          <cell r="X152">
            <v>42000</v>
          </cell>
          <cell r="Y152">
            <v>1</v>
          </cell>
          <cell r="Z152">
            <v>25422</v>
          </cell>
          <cell r="AA152">
            <v>25422</v>
          </cell>
          <cell r="AB152">
            <v>2705</v>
          </cell>
          <cell r="AC152">
            <v>28127</v>
          </cell>
          <cell r="AD152">
            <v>357</v>
          </cell>
        </row>
        <row r="153">
          <cell r="U153">
            <v>353343042</v>
          </cell>
          <cell r="V153">
            <v>45217</v>
          </cell>
          <cell r="W153">
            <v>45663</v>
          </cell>
          <cell r="X153">
            <v>42000</v>
          </cell>
          <cell r="Y153">
            <v>1</v>
          </cell>
          <cell r="Z153">
            <v>15810.71</v>
          </cell>
          <cell r="AA153">
            <v>15810.71</v>
          </cell>
          <cell r="AB153">
            <v>1008.29</v>
          </cell>
          <cell r="AC153">
            <v>16819</v>
          </cell>
          <cell r="AD153">
            <v>231</v>
          </cell>
        </row>
        <row r="154">
          <cell r="U154">
            <v>353343103</v>
          </cell>
          <cell r="V154">
            <v>45217</v>
          </cell>
          <cell r="W154">
            <v>45468</v>
          </cell>
          <cell r="X154">
            <v>35000</v>
          </cell>
          <cell r="Y154">
            <v>1</v>
          </cell>
          <cell r="Z154">
            <v>20312.349999999999</v>
          </cell>
          <cell r="AA154">
            <v>20312.349999999999</v>
          </cell>
          <cell r="AB154">
            <v>2045.65</v>
          </cell>
          <cell r="AC154">
            <v>22358</v>
          </cell>
          <cell r="AD154">
            <v>343</v>
          </cell>
        </row>
        <row r="155">
          <cell r="U155">
            <v>353343335</v>
          </cell>
          <cell r="V155">
            <v>45217</v>
          </cell>
          <cell r="W155">
            <v>45692</v>
          </cell>
          <cell r="X155">
            <v>42000</v>
          </cell>
          <cell r="Y155">
            <v>1</v>
          </cell>
          <cell r="Z155">
            <v>5312.49</v>
          </cell>
          <cell r="AA155">
            <v>5312.49</v>
          </cell>
          <cell r="AB155">
            <v>116.51</v>
          </cell>
          <cell r="AC155">
            <v>5429</v>
          </cell>
          <cell r="AD155">
            <v>112</v>
          </cell>
        </row>
        <row r="156">
          <cell r="U156">
            <v>353343587</v>
          </cell>
          <cell r="V156">
            <v>45217</v>
          </cell>
          <cell r="W156">
            <v>45594</v>
          </cell>
          <cell r="X156">
            <v>35000</v>
          </cell>
          <cell r="Y156">
            <v>1</v>
          </cell>
          <cell r="Z156">
            <v>11582.64</v>
          </cell>
          <cell r="AA156">
            <v>11582.64</v>
          </cell>
          <cell r="AB156">
            <v>645.36</v>
          </cell>
          <cell r="AC156">
            <v>12228</v>
          </cell>
          <cell r="AD156">
            <v>210</v>
          </cell>
        </row>
        <row r="157">
          <cell r="U157">
            <v>353343789</v>
          </cell>
          <cell r="V157">
            <v>45217</v>
          </cell>
          <cell r="W157">
            <v>45652</v>
          </cell>
          <cell r="X157">
            <v>42000</v>
          </cell>
          <cell r="Y157">
            <v>1</v>
          </cell>
          <cell r="Z157">
            <v>14019.56</v>
          </cell>
          <cell r="AA157">
            <v>14019.56</v>
          </cell>
          <cell r="AB157">
            <v>789.44</v>
          </cell>
          <cell r="AC157">
            <v>14809</v>
          </cell>
          <cell r="AD157">
            <v>210</v>
          </cell>
        </row>
        <row r="158">
          <cell r="U158">
            <v>353344301</v>
          </cell>
          <cell r="V158">
            <v>45257</v>
          </cell>
          <cell r="W158">
            <v>45409</v>
          </cell>
          <cell r="X158">
            <v>35000</v>
          </cell>
          <cell r="Y158">
            <v>1</v>
          </cell>
          <cell r="Z158">
            <v>26814.65</v>
          </cell>
          <cell r="AA158">
            <v>26814.65</v>
          </cell>
          <cell r="AB158">
            <v>3722.35</v>
          </cell>
          <cell r="AC158">
            <v>30537</v>
          </cell>
          <cell r="AD158">
            <v>406</v>
          </cell>
        </row>
        <row r="159">
          <cell r="U159">
            <v>353344359</v>
          </cell>
          <cell r="V159">
            <v>45225</v>
          </cell>
          <cell r="W159">
            <v>45645</v>
          </cell>
          <cell r="X159">
            <v>42000</v>
          </cell>
          <cell r="Y159">
            <v>1</v>
          </cell>
          <cell r="Z159">
            <v>10283.31</v>
          </cell>
          <cell r="AA159">
            <v>10283.31</v>
          </cell>
          <cell r="AB159">
            <v>423.69</v>
          </cell>
          <cell r="AC159">
            <v>10707</v>
          </cell>
          <cell r="AD159">
            <v>159</v>
          </cell>
        </row>
        <row r="160">
          <cell r="U160">
            <v>353344567</v>
          </cell>
          <cell r="V160">
            <v>45257</v>
          </cell>
          <cell r="W160">
            <v>45454</v>
          </cell>
          <cell r="X160">
            <v>35000</v>
          </cell>
          <cell r="Y160">
            <v>1</v>
          </cell>
          <cell r="Z160">
            <v>22856.400000000001</v>
          </cell>
          <cell r="AA160">
            <v>22856.400000000001</v>
          </cell>
          <cell r="AB160">
            <v>2640.6</v>
          </cell>
          <cell r="AC160">
            <v>25497</v>
          </cell>
          <cell r="AD160">
            <v>343</v>
          </cell>
        </row>
        <row r="161">
          <cell r="U161">
            <v>353344583</v>
          </cell>
          <cell r="V161">
            <v>45225</v>
          </cell>
          <cell r="W161">
            <v>45554</v>
          </cell>
          <cell r="X161">
            <v>42000</v>
          </cell>
          <cell r="Y161">
            <v>1</v>
          </cell>
          <cell r="Z161">
            <v>18668.400000000001</v>
          </cell>
          <cell r="AA161">
            <v>18668.400000000001</v>
          </cell>
          <cell r="AB161">
            <v>1418.6</v>
          </cell>
          <cell r="AC161">
            <v>20087</v>
          </cell>
          <cell r="AD161">
            <v>257</v>
          </cell>
        </row>
        <row r="162">
          <cell r="U162">
            <v>353344720</v>
          </cell>
          <cell r="V162">
            <v>45225</v>
          </cell>
          <cell r="W162">
            <v>45596</v>
          </cell>
          <cell r="X162">
            <v>42000</v>
          </cell>
          <cell r="Y162">
            <v>1</v>
          </cell>
          <cell r="Z162">
            <v>15143.43</v>
          </cell>
          <cell r="AA162">
            <v>15143.43</v>
          </cell>
          <cell r="AB162">
            <v>923.57</v>
          </cell>
          <cell r="AC162">
            <v>16067</v>
          </cell>
          <cell r="AD162">
            <v>215</v>
          </cell>
        </row>
        <row r="163">
          <cell r="U163">
            <v>353371405</v>
          </cell>
          <cell r="V163">
            <v>45229</v>
          </cell>
          <cell r="W163">
            <v>45551</v>
          </cell>
          <cell r="X163">
            <v>35000</v>
          </cell>
          <cell r="Y163">
            <v>1</v>
          </cell>
          <cell r="Z163">
            <v>14878.79</v>
          </cell>
          <cell r="AA163">
            <v>14878.79</v>
          </cell>
          <cell r="AB163">
            <v>1074.21</v>
          </cell>
          <cell r="AC163">
            <v>15953</v>
          </cell>
          <cell r="AD163">
            <v>260</v>
          </cell>
        </row>
        <row r="164">
          <cell r="U164">
            <v>353371936</v>
          </cell>
          <cell r="V164">
            <v>45217</v>
          </cell>
          <cell r="W164">
            <v>45742</v>
          </cell>
          <cell r="X164">
            <v>35000</v>
          </cell>
          <cell r="Y164">
            <v>1</v>
          </cell>
          <cell r="Z164">
            <v>6954.38</v>
          </cell>
          <cell r="AA164">
            <v>6954.38</v>
          </cell>
          <cell r="AB164">
            <v>225.62</v>
          </cell>
          <cell r="AC164">
            <v>7180</v>
          </cell>
          <cell r="AD164">
            <v>147</v>
          </cell>
        </row>
        <row r="165">
          <cell r="U165">
            <v>353372448</v>
          </cell>
          <cell r="V165">
            <v>45233</v>
          </cell>
          <cell r="W165">
            <v>45657</v>
          </cell>
          <cell r="X165">
            <v>42000</v>
          </cell>
          <cell r="Y165">
            <v>1</v>
          </cell>
          <cell r="Z165">
            <v>20062.080000000002</v>
          </cell>
          <cell r="AA165">
            <v>9340.01</v>
          </cell>
          <cell r="AB165">
            <v>1579.99</v>
          </cell>
          <cell r="AC165">
            <v>10920</v>
          </cell>
          <cell r="AD165">
            <v>147</v>
          </cell>
        </row>
        <row r="166">
          <cell r="U166">
            <v>353405435</v>
          </cell>
          <cell r="V166">
            <v>45225</v>
          </cell>
          <cell r="W166">
            <v>45456</v>
          </cell>
          <cell r="X166">
            <v>42000</v>
          </cell>
          <cell r="Y166">
            <v>1</v>
          </cell>
          <cell r="Z166">
            <v>25287.919999999998</v>
          </cell>
          <cell r="AA166">
            <v>25287.919999999998</v>
          </cell>
          <cell r="AB166">
            <v>2675.08</v>
          </cell>
          <cell r="AC166">
            <v>27963</v>
          </cell>
          <cell r="AD166">
            <v>348</v>
          </cell>
        </row>
        <row r="167">
          <cell r="U167">
            <v>353414515</v>
          </cell>
          <cell r="V167">
            <v>45229</v>
          </cell>
          <cell r="W167">
            <v>45725</v>
          </cell>
          <cell r="X167">
            <v>42000</v>
          </cell>
          <cell r="Y167">
            <v>1</v>
          </cell>
          <cell r="Z167">
            <v>14646.04</v>
          </cell>
          <cell r="AA167">
            <v>14646.04</v>
          </cell>
          <cell r="AB167">
            <v>850.96</v>
          </cell>
          <cell r="AC167">
            <v>15497</v>
          </cell>
          <cell r="AD167">
            <v>214</v>
          </cell>
        </row>
        <row r="168">
          <cell r="U168">
            <v>353431011</v>
          </cell>
          <cell r="V168">
            <v>45226</v>
          </cell>
          <cell r="W168">
            <v>45373</v>
          </cell>
          <cell r="X168">
            <v>42000</v>
          </cell>
          <cell r="Y168">
            <v>1</v>
          </cell>
          <cell r="Z168">
            <v>38306.42</v>
          </cell>
          <cell r="AA168">
            <v>38306.42</v>
          </cell>
          <cell r="AB168">
            <v>6570.58</v>
          </cell>
          <cell r="AC168">
            <v>44877</v>
          </cell>
          <cell r="AD168">
            <v>518</v>
          </cell>
        </row>
        <row r="169">
          <cell r="U169">
            <v>353431073</v>
          </cell>
          <cell r="V169">
            <v>45226</v>
          </cell>
          <cell r="W169">
            <v>45377</v>
          </cell>
          <cell r="X169">
            <v>42000</v>
          </cell>
          <cell r="Y169">
            <v>1</v>
          </cell>
          <cell r="Z169">
            <v>31798.9</v>
          </cell>
          <cell r="AA169">
            <v>31798.9</v>
          </cell>
          <cell r="AB169">
            <v>4368.1000000000004</v>
          </cell>
          <cell r="AC169">
            <v>36167</v>
          </cell>
          <cell r="AD169">
            <v>427</v>
          </cell>
        </row>
        <row r="170">
          <cell r="U170">
            <v>353461293</v>
          </cell>
          <cell r="V170">
            <v>45227</v>
          </cell>
          <cell r="W170">
            <v>45439</v>
          </cell>
          <cell r="X170">
            <v>35000</v>
          </cell>
          <cell r="Y170">
            <v>1</v>
          </cell>
          <cell r="Z170">
            <v>15031.69</v>
          </cell>
          <cell r="AA170">
            <v>15031.69</v>
          </cell>
          <cell r="AB170">
            <v>768.31</v>
          </cell>
          <cell r="AC170">
            <v>15800</v>
          </cell>
          <cell r="AD170">
            <v>358</v>
          </cell>
        </row>
        <row r="171">
          <cell r="U171">
            <v>353484632</v>
          </cell>
          <cell r="V171">
            <v>45232</v>
          </cell>
          <cell r="W171">
            <v>45771</v>
          </cell>
          <cell r="X171">
            <v>42000</v>
          </cell>
          <cell r="Y171">
            <v>1</v>
          </cell>
          <cell r="Z171">
            <v>16329.68</v>
          </cell>
          <cell r="AA171">
            <v>16329.68</v>
          </cell>
          <cell r="AB171">
            <v>1077.32</v>
          </cell>
          <cell r="AC171">
            <v>17407</v>
          </cell>
          <cell r="AD171">
            <v>225</v>
          </cell>
        </row>
        <row r="172">
          <cell r="U172">
            <v>353484780</v>
          </cell>
          <cell r="V172">
            <v>45234</v>
          </cell>
          <cell r="W172">
            <v>45454</v>
          </cell>
          <cell r="X172">
            <v>35000</v>
          </cell>
          <cell r="Y172">
            <v>1</v>
          </cell>
          <cell r="Z172">
            <v>22008.76</v>
          </cell>
          <cell r="AA172">
            <v>22008.76</v>
          </cell>
          <cell r="AB172">
            <v>2436.2399999999998</v>
          </cell>
          <cell r="AC172">
            <v>24445</v>
          </cell>
          <cell r="AD172">
            <v>350</v>
          </cell>
        </row>
        <row r="173">
          <cell r="U173">
            <v>353485908</v>
          </cell>
          <cell r="V173">
            <v>45232</v>
          </cell>
          <cell r="W173">
            <v>45558</v>
          </cell>
          <cell r="X173">
            <v>26000</v>
          </cell>
          <cell r="Y173">
            <v>1</v>
          </cell>
          <cell r="Z173">
            <v>2202.3200000000002</v>
          </cell>
          <cell r="AA173">
            <v>2202.3200000000002</v>
          </cell>
          <cell r="AB173">
            <v>25.68</v>
          </cell>
          <cell r="AC173">
            <v>2228</v>
          </cell>
          <cell r="AD173">
            <v>246</v>
          </cell>
        </row>
        <row r="174">
          <cell r="U174">
            <v>353486355</v>
          </cell>
          <cell r="V174">
            <v>45232</v>
          </cell>
          <cell r="W174">
            <v>45551</v>
          </cell>
          <cell r="X174">
            <v>42000</v>
          </cell>
          <cell r="Y174">
            <v>1</v>
          </cell>
          <cell r="Z174">
            <v>19821.09</v>
          </cell>
          <cell r="AA174">
            <v>19821.09</v>
          </cell>
          <cell r="AB174">
            <v>1605.91</v>
          </cell>
          <cell r="AC174">
            <v>21427</v>
          </cell>
          <cell r="AD174">
            <v>253</v>
          </cell>
        </row>
        <row r="175">
          <cell r="U175">
            <v>353512720</v>
          </cell>
          <cell r="V175">
            <v>45232</v>
          </cell>
          <cell r="W175">
            <v>45771</v>
          </cell>
          <cell r="X175">
            <v>42000</v>
          </cell>
          <cell r="Y175">
            <v>1</v>
          </cell>
          <cell r="Z175">
            <v>16918.560000000001</v>
          </cell>
          <cell r="AA175">
            <v>16918.560000000001</v>
          </cell>
          <cell r="AB175">
            <v>1158.44</v>
          </cell>
          <cell r="AC175">
            <v>18077</v>
          </cell>
          <cell r="AD175">
            <v>232</v>
          </cell>
        </row>
        <row r="176">
          <cell r="U176">
            <v>353520873</v>
          </cell>
          <cell r="V176">
            <v>45232</v>
          </cell>
          <cell r="W176">
            <v>45703</v>
          </cell>
          <cell r="X176">
            <v>42000</v>
          </cell>
          <cell r="Y176">
            <v>1</v>
          </cell>
          <cell r="Z176">
            <v>16933.98</v>
          </cell>
          <cell r="AA176">
            <v>6807.72</v>
          </cell>
          <cell r="AB176">
            <v>992.28</v>
          </cell>
          <cell r="AC176">
            <v>7800</v>
          </cell>
          <cell r="AD176">
            <v>102</v>
          </cell>
        </row>
        <row r="177">
          <cell r="U177">
            <v>353540176</v>
          </cell>
          <cell r="V177">
            <v>45235</v>
          </cell>
          <cell r="W177">
            <v>45692</v>
          </cell>
          <cell r="X177">
            <v>42000</v>
          </cell>
          <cell r="Y177">
            <v>1</v>
          </cell>
          <cell r="Z177">
            <v>23307.11</v>
          </cell>
          <cell r="AA177">
            <v>12669.42</v>
          </cell>
          <cell r="AB177">
            <v>2410.58</v>
          </cell>
          <cell r="AC177">
            <v>15080</v>
          </cell>
          <cell r="AD177">
            <v>202</v>
          </cell>
        </row>
        <row r="178">
          <cell r="U178">
            <v>353540187</v>
          </cell>
          <cell r="V178">
            <v>45235</v>
          </cell>
          <cell r="W178">
            <v>45581</v>
          </cell>
          <cell r="X178">
            <v>42000</v>
          </cell>
          <cell r="Y178">
            <v>1</v>
          </cell>
          <cell r="Z178">
            <v>24520.23</v>
          </cell>
          <cell r="AA178">
            <v>13882.54</v>
          </cell>
          <cell r="AB178">
            <v>2757.46</v>
          </cell>
          <cell r="AC178">
            <v>16640</v>
          </cell>
          <cell r="AD178">
            <v>223</v>
          </cell>
        </row>
        <row r="179">
          <cell r="U179">
            <v>353551046</v>
          </cell>
          <cell r="V179">
            <v>45238</v>
          </cell>
          <cell r="W179">
            <v>45742</v>
          </cell>
          <cell r="X179">
            <v>42000</v>
          </cell>
          <cell r="Y179">
            <v>1</v>
          </cell>
          <cell r="Z179">
            <v>15592.53</v>
          </cell>
          <cell r="AA179">
            <v>15592.53</v>
          </cell>
          <cell r="AB179">
            <v>980.47</v>
          </cell>
          <cell r="AC179">
            <v>16573</v>
          </cell>
          <cell r="AD179">
            <v>216</v>
          </cell>
        </row>
        <row r="180">
          <cell r="U180">
            <v>353551976</v>
          </cell>
          <cell r="V180">
            <v>45238</v>
          </cell>
          <cell r="W180">
            <v>45784</v>
          </cell>
          <cell r="X180">
            <v>42000</v>
          </cell>
          <cell r="Y180">
            <v>1</v>
          </cell>
          <cell r="Z180">
            <v>12587.65</v>
          </cell>
          <cell r="AA180">
            <v>12587.65</v>
          </cell>
          <cell r="AB180">
            <v>635.35</v>
          </cell>
          <cell r="AC180">
            <v>13223</v>
          </cell>
          <cell r="AD180">
            <v>181</v>
          </cell>
        </row>
        <row r="181">
          <cell r="U181">
            <v>353579933</v>
          </cell>
          <cell r="V181">
            <v>45237</v>
          </cell>
          <cell r="W181">
            <v>45517</v>
          </cell>
          <cell r="X181">
            <v>42000</v>
          </cell>
          <cell r="Y181">
            <v>1</v>
          </cell>
          <cell r="Z181">
            <v>27456.89</v>
          </cell>
          <cell r="AA181">
            <v>27456.89</v>
          </cell>
          <cell r="AB181">
            <v>3186.11</v>
          </cell>
          <cell r="AC181">
            <v>30643</v>
          </cell>
          <cell r="AD181">
            <v>364</v>
          </cell>
        </row>
        <row r="182">
          <cell r="U182">
            <v>353617589</v>
          </cell>
          <cell r="V182">
            <v>45240</v>
          </cell>
          <cell r="W182">
            <v>45736</v>
          </cell>
          <cell r="X182">
            <v>42000</v>
          </cell>
          <cell r="Y182">
            <v>1</v>
          </cell>
          <cell r="Z182">
            <v>7860</v>
          </cell>
          <cell r="AA182">
            <v>7860</v>
          </cell>
          <cell r="AB182">
            <v>249</v>
          </cell>
          <cell r="AC182">
            <v>8109</v>
          </cell>
          <cell r="AD182">
            <v>117</v>
          </cell>
        </row>
        <row r="183">
          <cell r="U183">
            <v>353617771</v>
          </cell>
          <cell r="V183">
            <v>45240</v>
          </cell>
          <cell r="W183">
            <v>45568</v>
          </cell>
          <cell r="X183">
            <v>42000</v>
          </cell>
          <cell r="Y183">
            <v>1</v>
          </cell>
          <cell r="Z183">
            <v>18159.27</v>
          </cell>
          <cell r="AA183">
            <v>18159.27</v>
          </cell>
          <cell r="AB183">
            <v>1339.73</v>
          </cell>
          <cell r="AC183">
            <v>19499</v>
          </cell>
          <cell r="AD183">
            <v>236</v>
          </cell>
        </row>
        <row r="184">
          <cell r="U184">
            <v>353633731</v>
          </cell>
          <cell r="V184">
            <v>45246</v>
          </cell>
          <cell r="W184">
            <v>45601</v>
          </cell>
          <cell r="X184">
            <v>42000</v>
          </cell>
          <cell r="Y184">
            <v>1</v>
          </cell>
          <cell r="Z184">
            <v>24628.79</v>
          </cell>
          <cell r="AA184">
            <v>12934.48</v>
          </cell>
          <cell r="AB184">
            <v>2645.52</v>
          </cell>
          <cell r="AC184">
            <v>15580</v>
          </cell>
          <cell r="AD184">
            <v>210</v>
          </cell>
        </row>
        <row r="185">
          <cell r="U185">
            <v>353637400</v>
          </cell>
          <cell r="V185">
            <v>45248</v>
          </cell>
          <cell r="W185">
            <v>45576</v>
          </cell>
          <cell r="X185">
            <v>42000</v>
          </cell>
          <cell r="Y185">
            <v>1</v>
          </cell>
          <cell r="Z185">
            <v>19316.810000000001</v>
          </cell>
          <cell r="AA185">
            <v>19316.810000000001</v>
          </cell>
          <cell r="AB185">
            <v>1522.19</v>
          </cell>
          <cell r="AC185">
            <v>20839</v>
          </cell>
          <cell r="AD185">
            <v>242</v>
          </cell>
        </row>
        <row r="186">
          <cell r="U186">
            <v>353638709</v>
          </cell>
          <cell r="V186">
            <v>45246</v>
          </cell>
          <cell r="W186">
            <v>45633</v>
          </cell>
          <cell r="X186">
            <v>42000</v>
          </cell>
          <cell r="Y186">
            <v>1</v>
          </cell>
          <cell r="Z186">
            <v>27389.02</v>
          </cell>
          <cell r="AA186">
            <v>15694.71</v>
          </cell>
          <cell r="AB186">
            <v>3545.29</v>
          </cell>
          <cell r="AC186">
            <v>19240</v>
          </cell>
          <cell r="AD186">
            <v>259</v>
          </cell>
        </row>
        <row r="187">
          <cell r="U187">
            <v>353648186</v>
          </cell>
          <cell r="V187">
            <v>45246</v>
          </cell>
          <cell r="W187">
            <v>45749</v>
          </cell>
          <cell r="X187">
            <v>42000</v>
          </cell>
          <cell r="Y187">
            <v>1</v>
          </cell>
          <cell r="Z187">
            <v>17230.61</v>
          </cell>
          <cell r="AA187">
            <v>17230.61</v>
          </cell>
          <cell r="AB187">
            <v>1168.3900000000001</v>
          </cell>
          <cell r="AC187">
            <v>18399</v>
          </cell>
          <cell r="AD187">
            <v>223</v>
          </cell>
        </row>
        <row r="188">
          <cell r="U188">
            <v>353652238</v>
          </cell>
          <cell r="V188">
            <v>45248</v>
          </cell>
          <cell r="W188">
            <v>45703</v>
          </cell>
          <cell r="X188">
            <v>35000</v>
          </cell>
          <cell r="Y188">
            <v>1</v>
          </cell>
          <cell r="Z188">
            <v>16975.419999999998</v>
          </cell>
          <cell r="AA188">
            <v>16975.419999999998</v>
          </cell>
          <cell r="AB188">
            <v>1412.58</v>
          </cell>
          <cell r="AC188">
            <v>18388</v>
          </cell>
          <cell r="AD188">
            <v>256</v>
          </cell>
        </row>
        <row r="189">
          <cell r="U189">
            <v>353652418</v>
          </cell>
          <cell r="V189">
            <v>45248</v>
          </cell>
          <cell r="W189">
            <v>45779</v>
          </cell>
          <cell r="X189">
            <v>42000</v>
          </cell>
          <cell r="Y189">
            <v>1</v>
          </cell>
          <cell r="Z189">
            <v>12811.11</v>
          </cell>
          <cell r="AA189">
            <v>12811.11</v>
          </cell>
          <cell r="AB189">
            <v>657.89</v>
          </cell>
          <cell r="AC189">
            <v>13469</v>
          </cell>
          <cell r="AD189">
            <v>165</v>
          </cell>
        </row>
        <row r="190">
          <cell r="U190">
            <v>353699656</v>
          </cell>
          <cell r="V190">
            <v>45248</v>
          </cell>
          <cell r="W190">
            <v>45701</v>
          </cell>
          <cell r="X190">
            <v>35000</v>
          </cell>
          <cell r="Y190">
            <v>1</v>
          </cell>
          <cell r="Z190">
            <v>12584.36</v>
          </cell>
          <cell r="AA190">
            <v>12584.36</v>
          </cell>
          <cell r="AB190">
            <v>763.64</v>
          </cell>
          <cell r="AC190">
            <v>13348</v>
          </cell>
          <cell r="AD190">
            <v>193</v>
          </cell>
        </row>
        <row r="191">
          <cell r="U191">
            <v>353700556</v>
          </cell>
          <cell r="V191">
            <v>45248</v>
          </cell>
          <cell r="W191">
            <v>45800</v>
          </cell>
          <cell r="X191">
            <v>42000</v>
          </cell>
          <cell r="Y191">
            <v>1</v>
          </cell>
          <cell r="Z191">
            <v>13416.78</v>
          </cell>
          <cell r="AA191">
            <v>13416.78</v>
          </cell>
          <cell r="AB191">
            <v>722.22</v>
          </cell>
          <cell r="AC191">
            <v>14139</v>
          </cell>
          <cell r="AD191">
            <v>172</v>
          </cell>
        </row>
        <row r="192">
          <cell r="U192">
            <v>353713261</v>
          </cell>
          <cell r="V192">
            <v>45257</v>
          </cell>
          <cell r="W192">
            <v>45461</v>
          </cell>
          <cell r="X192">
            <v>42000</v>
          </cell>
          <cell r="Y192">
            <v>1</v>
          </cell>
          <cell r="Z192">
            <v>27489.8</v>
          </cell>
          <cell r="AA192">
            <v>27489.8</v>
          </cell>
          <cell r="AB192">
            <v>3195.2</v>
          </cell>
          <cell r="AC192">
            <v>30685</v>
          </cell>
          <cell r="AD192">
            <v>343</v>
          </cell>
        </row>
        <row r="193">
          <cell r="U193">
            <v>353713281</v>
          </cell>
          <cell r="V193">
            <v>45257</v>
          </cell>
          <cell r="W193">
            <v>45461</v>
          </cell>
          <cell r="X193">
            <v>35000</v>
          </cell>
          <cell r="Y193">
            <v>1</v>
          </cell>
          <cell r="Z193">
            <v>22856.400000000001</v>
          </cell>
          <cell r="AA193">
            <v>22856.400000000001</v>
          </cell>
          <cell r="AB193">
            <v>2640.6</v>
          </cell>
          <cell r="AC193">
            <v>25497</v>
          </cell>
          <cell r="AD193">
            <v>343</v>
          </cell>
        </row>
        <row r="194">
          <cell r="U194">
            <v>353713417</v>
          </cell>
          <cell r="V194">
            <v>45257</v>
          </cell>
          <cell r="W194">
            <v>45461</v>
          </cell>
          <cell r="X194">
            <v>35000</v>
          </cell>
          <cell r="Y194">
            <v>1</v>
          </cell>
          <cell r="Z194">
            <v>22856.400000000001</v>
          </cell>
          <cell r="AA194">
            <v>22856.400000000001</v>
          </cell>
          <cell r="AB194">
            <v>2640.6</v>
          </cell>
          <cell r="AC194">
            <v>25497</v>
          </cell>
          <cell r="AD194">
            <v>343</v>
          </cell>
        </row>
        <row r="195">
          <cell r="U195">
            <v>353728435</v>
          </cell>
          <cell r="V195">
            <v>45252</v>
          </cell>
          <cell r="W195">
            <v>45779</v>
          </cell>
          <cell r="X195">
            <v>35000</v>
          </cell>
          <cell r="Y195">
            <v>1</v>
          </cell>
          <cell r="Z195">
            <v>5465.61</v>
          </cell>
          <cell r="AA195">
            <v>5465.61</v>
          </cell>
          <cell r="AB195">
            <v>134.38999999999999</v>
          </cell>
          <cell r="AC195">
            <v>5600</v>
          </cell>
          <cell r="AD195">
            <v>102</v>
          </cell>
        </row>
        <row r="196">
          <cell r="U196">
            <v>353731183</v>
          </cell>
          <cell r="V196">
            <v>45253</v>
          </cell>
          <cell r="W196">
            <v>45462</v>
          </cell>
          <cell r="X196">
            <v>35000</v>
          </cell>
          <cell r="Y196">
            <v>1</v>
          </cell>
          <cell r="Z196">
            <v>23473.78</v>
          </cell>
          <cell r="AA196">
            <v>23473.78</v>
          </cell>
          <cell r="AB196">
            <v>2780.22</v>
          </cell>
          <cell r="AC196">
            <v>26254</v>
          </cell>
          <cell r="AD196">
            <v>356</v>
          </cell>
        </row>
        <row r="197">
          <cell r="U197">
            <v>353746542</v>
          </cell>
          <cell r="V197">
            <v>45251</v>
          </cell>
          <cell r="W197">
            <v>45381</v>
          </cell>
          <cell r="X197">
            <v>35000</v>
          </cell>
          <cell r="Y197">
            <v>1</v>
          </cell>
          <cell r="Z197">
            <v>23384.26</v>
          </cell>
          <cell r="AA197">
            <v>23384.26</v>
          </cell>
          <cell r="AB197">
            <v>1895.74</v>
          </cell>
          <cell r="AC197">
            <v>25280</v>
          </cell>
          <cell r="AD197">
            <v>425</v>
          </cell>
        </row>
        <row r="198">
          <cell r="U198">
            <v>353746561</v>
          </cell>
          <cell r="V198">
            <v>45251</v>
          </cell>
          <cell r="W198">
            <v>45381</v>
          </cell>
          <cell r="X198">
            <v>35000</v>
          </cell>
          <cell r="Y198">
            <v>1</v>
          </cell>
          <cell r="Z198">
            <v>23384.26</v>
          </cell>
          <cell r="AA198">
            <v>23384.26</v>
          </cell>
          <cell r="AB198">
            <v>1895.74</v>
          </cell>
          <cell r="AC198">
            <v>25280</v>
          </cell>
          <cell r="AD198">
            <v>425</v>
          </cell>
        </row>
        <row r="199">
          <cell r="U199">
            <v>353746765</v>
          </cell>
          <cell r="V199">
            <v>45251</v>
          </cell>
          <cell r="W199">
            <v>45381</v>
          </cell>
          <cell r="X199">
            <v>35000</v>
          </cell>
          <cell r="Y199">
            <v>1</v>
          </cell>
          <cell r="Z199">
            <v>23384.26</v>
          </cell>
          <cell r="AA199">
            <v>23384.26</v>
          </cell>
          <cell r="AB199">
            <v>1895.74</v>
          </cell>
          <cell r="AC199">
            <v>25280</v>
          </cell>
          <cell r="AD199">
            <v>425</v>
          </cell>
        </row>
        <row r="200">
          <cell r="U200">
            <v>353746807</v>
          </cell>
          <cell r="V200">
            <v>45251</v>
          </cell>
          <cell r="W200">
            <v>45372</v>
          </cell>
          <cell r="X200">
            <v>35000</v>
          </cell>
          <cell r="Y200">
            <v>1</v>
          </cell>
          <cell r="Z200">
            <v>24058.91</v>
          </cell>
          <cell r="AA200">
            <v>24058.91</v>
          </cell>
          <cell r="AB200">
            <v>2011.09</v>
          </cell>
          <cell r="AC200">
            <v>26070</v>
          </cell>
          <cell r="AD200">
            <v>432</v>
          </cell>
        </row>
        <row r="201">
          <cell r="U201">
            <v>353746855</v>
          </cell>
          <cell r="V201">
            <v>45251</v>
          </cell>
          <cell r="W201">
            <v>45381</v>
          </cell>
          <cell r="X201">
            <v>35000</v>
          </cell>
          <cell r="Y201">
            <v>1</v>
          </cell>
          <cell r="Z201">
            <v>23384.26</v>
          </cell>
          <cell r="AA201">
            <v>23384.26</v>
          </cell>
          <cell r="AB201">
            <v>1895.74</v>
          </cell>
          <cell r="AC201">
            <v>25280</v>
          </cell>
          <cell r="AD201">
            <v>425</v>
          </cell>
        </row>
        <row r="202">
          <cell r="U202">
            <v>353746858</v>
          </cell>
          <cell r="V202">
            <v>45251</v>
          </cell>
          <cell r="W202">
            <v>45381</v>
          </cell>
          <cell r="X202">
            <v>35000</v>
          </cell>
          <cell r="Y202">
            <v>1</v>
          </cell>
          <cell r="Z202">
            <v>23384.26</v>
          </cell>
          <cell r="AA202">
            <v>23384.26</v>
          </cell>
          <cell r="AB202">
            <v>1895.74</v>
          </cell>
          <cell r="AC202">
            <v>25280</v>
          </cell>
          <cell r="AD202">
            <v>425</v>
          </cell>
        </row>
        <row r="203">
          <cell r="U203">
            <v>353756828</v>
          </cell>
          <cell r="V203">
            <v>45251</v>
          </cell>
          <cell r="W203">
            <v>45372</v>
          </cell>
          <cell r="X203">
            <v>35000</v>
          </cell>
          <cell r="Y203">
            <v>1</v>
          </cell>
          <cell r="Z203">
            <v>24058.91</v>
          </cell>
          <cell r="AA203">
            <v>24058.91</v>
          </cell>
          <cell r="AB203">
            <v>2011.09</v>
          </cell>
          <cell r="AC203">
            <v>26070</v>
          </cell>
          <cell r="AD203">
            <v>432</v>
          </cell>
        </row>
        <row r="204">
          <cell r="U204">
            <v>353764008</v>
          </cell>
          <cell r="V204">
            <v>45253</v>
          </cell>
          <cell r="W204">
            <v>45678</v>
          </cell>
          <cell r="X204">
            <v>35000</v>
          </cell>
          <cell r="Y204">
            <v>1</v>
          </cell>
          <cell r="Z204">
            <v>16467.48</v>
          </cell>
          <cell r="AA204">
            <v>16467.48</v>
          </cell>
          <cell r="AB204">
            <v>1326.52</v>
          </cell>
          <cell r="AC204">
            <v>17794</v>
          </cell>
          <cell r="AD204">
            <v>245</v>
          </cell>
        </row>
        <row r="205">
          <cell r="U205">
            <v>353792979</v>
          </cell>
          <cell r="V205">
            <v>45257</v>
          </cell>
          <cell r="W205">
            <v>45672</v>
          </cell>
          <cell r="X205">
            <v>42000</v>
          </cell>
          <cell r="Y205">
            <v>1</v>
          </cell>
          <cell r="Z205">
            <v>16810.55</v>
          </cell>
          <cell r="AA205">
            <v>16810.55</v>
          </cell>
          <cell r="AB205">
            <v>1144.45</v>
          </cell>
          <cell r="AC205">
            <v>17955</v>
          </cell>
          <cell r="AD205">
            <v>210</v>
          </cell>
        </row>
        <row r="206">
          <cell r="U206">
            <v>353793139</v>
          </cell>
          <cell r="V206">
            <v>45257</v>
          </cell>
          <cell r="W206">
            <v>45454</v>
          </cell>
          <cell r="X206">
            <v>42000</v>
          </cell>
          <cell r="Y206">
            <v>1</v>
          </cell>
          <cell r="Z206">
            <v>28025.43</v>
          </cell>
          <cell r="AA206">
            <v>28025.43</v>
          </cell>
          <cell r="AB206">
            <v>3329.57</v>
          </cell>
          <cell r="AC206">
            <v>31355</v>
          </cell>
          <cell r="AD206">
            <v>350</v>
          </cell>
        </row>
        <row r="207">
          <cell r="U207">
            <v>353809926</v>
          </cell>
          <cell r="V207">
            <v>45254</v>
          </cell>
          <cell r="W207">
            <v>45638</v>
          </cell>
          <cell r="X207">
            <v>42000</v>
          </cell>
          <cell r="Y207">
            <v>1</v>
          </cell>
          <cell r="Z207">
            <v>27214.05</v>
          </cell>
          <cell r="AA207">
            <v>15728.6</v>
          </cell>
          <cell r="AB207">
            <v>3511.4</v>
          </cell>
          <cell r="AC207">
            <v>19240</v>
          </cell>
          <cell r="AD207">
            <v>256</v>
          </cell>
        </row>
        <row r="208">
          <cell r="U208">
            <v>353810184</v>
          </cell>
          <cell r="V208">
            <v>45254</v>
          </cell>
          <cell r="W208">
            <v>45780</v>
          </cell>
          <cell r="X208">
            <v>42000</v>
          </cell>
          <cell r="Y208">
            <v>1</v>
          </cell>
          <cell r="Z208">
            <v>26824.53</v>
          </cell>
          <cell r="AA208">
            <v>15339.08</v>
          </cell>
          <cell r="AB208">
            <v>3380.92</v>
          </cell>
          <cell r="AC208">
            <v>18720</v>
          </cell>
          <cell r="AD208">
            <v>249</v>
          </cell>
        </row>
        <row r="209">
          <cell r="U209">
            <v>353813966</v>
          </cell>
          <cell r="V209">
            <v>45257</v>
          </cell>
          <cell r="W209">
            <v>45545</v>
          </cell>
          <cell r="X209">
            <v>42000</v>
          </cell>
          <cell r="Y209">
            <v>1</v>
          </cell>
          <cell r="Z209">
            <v>20858.349999999999</v>
          </cell>
          <cell r="AA209">
            <v>20858.349999999999</v>
          </cell>
          <cell r="AB209">
            <v>1786.65</v>
          </cell>
          <cell r="AC209">
            <v>22645</v>
          </cell>
          <cell r="AD209">
            <v>259</v>
          </cell>
        </row>
        <row r="210">
          <cell r="U210">
            <v>353824011</v>
          </cell>
          <cell r="V210">
            <v>45255</v>
          </cell>
          <cell r="W210">
            <v>45575</v>
          </cell>
          <cell r="X210">
            <v>42000</v>
          </cell>
          <cell r="Y210">
            <v>1</v>
          </cell>
          <cell r="Z210">
            <v>18703.89</v>
          </cell>
          <cell r="AA210">
            <v>18703.89</v>
          </cell>
          <cell r="AB210">
            <v>1424.11</v>
          </cell>
          <cell r="AC210">
            <v>20128</v>
          </cell>
          <cell r="AD210">
            <v>229</v>
          </cell>
        </row>
        <row r="211">
          <cell r="U211">
            <v>353843515</v>
          </cell>
          <cell r="V211">
            <v>45258</v>
          </cell>
          <cell r="W211">
            <v>45421</v>
          </cell>
          <cell r="X211">
            <v>35000</v>
          </cell>
          <cell r="Y211">
            <v>1</v>
          </cell>
          <cell r="Z211">
            <v>19962.189999999999</v>
          </cell>
          <cell r="AA211">
            <v>19962.189999999999</v>
          </cell>
          <cell r="AB211">
            <v>1367.81</v>
          </cell>
          <cell r="AC211">
            <v>21330</v>
          </cell>
          <cell r="AD211">
            <v>383</v>
          </cell>
        </row>
        <row r="212">
          <cell r="U212">
            <v>353843601</v>
          </cell>
          <cell r="V212">
            <v>45258</v>
          </cell>
          <cell r="W212">
            <v>45421</v>
          </cell>
          <cell r="X212">
            <v>42000</v>
          </cell>
          <cell r="Y212">
            <v>1</v>
          </cell>
          <cell r="Z212">
            <v>30697.439999999999</v>
          </cell>
          <cell r="AA212">
            <v>30697.439999999999</v>
          </cell>
          <cell r="AB212">
            <v>4047.56</v>
          </cell>
          <cell r="AC212">
            <v>34745</v>
          </cell>
          <cell r="AD212">
            <v>383</v>
          </cell>
        </row>
        <row r="213">
          <cell r="U213">
            <v>353843659</v>
          </cell>
          <cell r="V213">
            <v>45258</v>
          </cell>
          <cell r="W213">
            <v>45393</v>
          </cell>
          <cell r="X213">
            <v>35000</v>
          </cell>
          <cell r="Y213">
            <v>1</v>
          </cell>
          <cell r="Z213">
            <v>22706.38</v>
          </cell>
          <cell r="AA213">
            <v>22706.38</v>
          </cell>
          <cell r="AB213">
            <v>1783.62</v>
          </cell>
          <cell r="AC213">
            <v>24490</v>
          </cell>
          <cell r="AD213">
            <v>411</v>
          </cell>
        </row>
        <row r="214">
          <cell r="U214">
            <v>353843714</v>
          </cell>
          <cell r="V214">
            <v>45258</v>
          </cell>
          <cell r="W214">
            <v>45421</v>
          </cell>
          <cell r="X214">
            <v>35000</v>
          </cell>
          <cell r="Y214">
            <v>1</v>
          </cell>
          <cell r="Z214">
            <v>19962.189999999999</v>
          </cell>
          <cell r="AA214">
            <v>19962.189999999999</v>
          </cell>
          <cell r="AB214">
            <v>1367.81</v>
          </cell>
          <cell r="AC214">
            <v>21330</v>
          </cell>
          <cell r="AD214">
            <v>383</v>
          </cell>
        </row>
        <row r="215">
          <cell r="U215">
            <v>353843822</v>
          </cell>
          <cell r="V215">
            <v>45258</v>
          </cell>
          <cell r="W215">
            <v>45421</v>
          </cell>
          <cell r="X215">
            <v>35000</v>
          </cell>
          <cell r="Y215">
            <v>1</v>
          </cell>
          <cell r="Z215">
            <v>19962.189999999999</v>
          </cell>
          <cell r="AA215">
            <v>19962.189999999999</v>
          </cell>
          <cell r="AB215">
            <v>1367.81</v>
          </cell>
          <cell r="AC215">
            <v>21330</v>
          </cell>
          <cell r="AD215">
            <v>383</v>
          </cell>
        </row>
        <row r="216">
          <cell r="U216">
            <v>353843857</v>
          </cell>
          <cell r="V216">
            <v>45258</v>
          </cell>
          <cell r="W216">
            <v>45483</v>
          </cell>
          <cell r="X216">
            <v>42000</v>
          </cell>
          <cell r="Y216">
            <v>1</v>
          </cell>
          <cell r="Z216">
            <v>31217.77</v>
          </cell>
          <cell r="AA216">
            <v>31217.77</v>
          </cell>
          <cell r="AB216">
            <v>4197.2299999999996</v>
          </cell>
          <cell r="AC216">
            <v>35415</v>
          </cell>
          <cell r="AD216">
            <v>390</v>
          </cell>
        </row>
        <row r="217">
          <cell r="U217">
            <v>353843938</v>
          </cell>
          <cell r="V217">
            <v>45258</v>
          </cell>
          <cell r="W217">
            <v>45421</v>
          </cell>
          <cell r="X217">
            <v>42000</v>
          </cell>
          <cell r="Y217">
            <v>1</v>
          </cell>
          <cell r="Z217">
            <v>30697.439999999999</v>
          </cell>
          <cell r="AA217">
            <v>30697.439999999999</v>
          </cell>
          <cell r="AB217">
            <v>4047.56</v>
          </cell>
          <cell r="AC217">
            <v>34745</v>
          </cell>
          <cell r="AD217">
            <v>383</v>
          </cell>
        </row>
        <row r="218">
          <cell r="U218">
            <v>353844135</v>
          </cell>
          <cell r="V218">
            <v>45257</v>
          </cell>
          <cell r="W218">
            <v>45461</v>
          </cell>
          <cell r="X218">
            <v>42000</v>
          </cell>
          <cell r="Y218">
            <v>1</v>
          </cell>
          <cell r="Z218">
            <v>27489.8</v>
          </cell>
          <cell r="AA218">
            <v>27489.8</v>
          </cell>
          <cell r="AB218">
            <v>3195.2</v>
          </cell>
          <cell r="AC218">
            <v>30685</v>
          </cell>
          <cell r="AD218">
            <v>343</v>
          </cell>
        </row>
        <row r="219">
          <cell r="U219">
            <v>353847899</v>
          </cell>
          <cell r="V219">
            <v>45257</v>
          </cell>
          <cell r="W219">
            <v>45440</v>
          </cell>
          <cell r="X219">
            <v>35000</v>
          </cell>
          <cell r="Y219">
            <v>1</v>
          </cell>
          <cell r="Z219">
            <v>23750.799999999999</v>
          </cell>
          <cell r="AA219">
            <v>23750.799999999999</v>
          </cell>
          <cell r="AB219">
            <v>2866.2</v>
          </cell>
          <cell r="AC219">
            <v>26617</v>
          </cell>
          <cell r="AD219">
            <v>357</v>
          </cell>
        </row>
        <row r="220">
          <cell r="U220">
            <v>353849467</v>
          </cell>
          <cell r="V220">
            <v>45257</v>
          </cell>
          <cell r="W220">
            <v>45780</v>
          </cell>
          <cell r="X220">
            <v>42000</v>
          </cell>
          <cell r="Y220">
            <v>1</v>
          </cell>
          <cell r="Z220">
            <v>18526.39</v>
          </cell>
          <cell r="AA220">
            <v>18526.39</v>
          </cell>
          <cell r="AB220">
            <v>1396.61</v>
          </cell>
          <cell r="AC220">
            <v>19923</v>
          </cell>
          <cell r="AD220">
            <v>232</v>
          </cell>
        </row>
        <row r="221">
          <cell r="U221">
            <v>353850175</v>
          </cell>
          <cell r="V221">
            <v>45257</v>
          </cell>
          <cell r="W221">
            <v>45565</v>
          </cell>
          <cell r="X221">
            <v>42000</v>
          </cell>
          <cell r="Y221">
            <v>1</v>
          </cell>
          <cell r="Z221">
            <v>20253.32</v>
          </cell>
          <cell r="AA221">
            <v>20253.32</v>
          </cell>
          <cell r="AB221">
            <v>1679.68</v>
          </cell>
          <cell r="AC221">
            <v>21933</v>
          </cell>
          <cell r="AD221">
            <v>253</v>
          </cell>
        </row>
        <row r="222">
          <cell r="U222">
            <v>353859973</v>
          </cell>
          <cell r="V222">
            <v>45261</v>
          </cell>
          <cell r="W222">
            <v>45630</v>
          </cell>
          <cell r="X222">
            <v>42000</v>
          </cell>
          <cell r="Y222">
            <v>1</v>
          </cell>
          <cell r="Z222">
            <v>22162.67</v>
          </cell>
          <cell r="AA222">
            <v>22162.67</v>
          </cell>
          <cell r="AB222">
            <v>2026.33</v>
          </cell>
          <cell r="AC222">
            <v>24189</v>
          </cell>
          <cell r="AD222">
            <v>264</v>
          </cell>
        </row>
        <row r="223">
          <cell r="U223">
            <v>353861645</v>
          </cell>
          <cell r="V223">
            <v>45259</v>
          </cell>
          <cell r="W223">
            <v>45594</v>
          </cell>
          <cell r="X223">
            <v>42000</v>
          </cell>
          <cell r="Y223">
            <v>1</v>
          </cell>
          <cell r="Z223">
            <v>17576.34</v>
          </cell>
          <cell r="AA223">
            <v>17576.34</v>
          </cell>
          <cell r="AB223">
            <v>1252.6600000000001</v>
          </cell>
          <cell r="AC223">
            <v>18829</v>
          </cell>
          <cell r="AD223">
            <v>210</v>
          </cell>
        </row>
        <row r="224">
          <cell r="U224">
            <v>353861659</v>
          </cell>
          <cell r="V224">
            <v>45259</v>
          </cell>
          <cell r="W224">
            <v>45696</v>
          </cell>
          <cell r="X224">
            <v>35000</v>
          </cell>
          <cell r="Y224">
            <v>1</v>
          </cell>
          <cell r="Z224">
            <v>15047.16</v>
          </cell>
          <cell r="AA224">
            <v>15047.16</v>
          </cell>
          <cell r="AB224">
            <v>1100.8399999999999</v>
          </cell>
          <cell r="AC224">
            <v>16148</v>
          </cell>
          <cell r="AD224">
            <v>217</v>
          </cell>
        </row>
        <row r="225">
          <cell r="U225">
            <v>353861730</v>
          </cell>
          <cell r="V225">
            <v>45259</v>
          </cell>
          <cell r="W225">
            <v>45580</v>
          </cell>
          <cell r="X225">
            <v>42000</v>
          </cell>
          <cell r="Y225">
            <v>1</v>
          </cell>
          <cell r="Z225">
            <v>18739.419999999998</v>
          </cell>
          <cell r="AA225">
            <v>18739.419999999998</v>
          </cell>
          <cell r="AB225">
            <v>1429.58</v>
          </cell>
          <cell r="AC225">
            <v>20169</v>
          </cell>
          <cell r="AD225">
            <v>224</v>
          </cell>
        </row>
        <row r="226">
          <cell r="U226">
            <v>353861733</v>
          </cell>
          <cell r="V226">
            <v>45259</v>
          </cell>
          <cell r="W226">
            <v>45538</v>
          </cell>
          <cell r="X226">
            <v>35000</v>
          </cell>
          <cell r="Y226">
            <v>1</v>
          </cell>
          <cell r="Z226">
            <v>18397.59</v>
          </cell>
          <cell r="AA226">
            <v>18397.59</v>
          </cell>
          <cell r="AB226">
            <v>1670.41</v>
          </cell>
          <cell r="AC226">
            <v>20068</v>
          </cell>
          <cell r="AD226">
            <v>266</v>
          </cell>
        </row>
        <row r="227">
          <cell r="U227">
            <v>353861752</v>
          </cell>
          <cell r="V227">
            <v>45259</v>
          </cell>
          <cell r="W227">
            <v>45580</v>
          </cell>
          <cell r="X227">
            <v>35000</v>
          </cell>
          <cell r="Y227">
            <v>1</v>
          </cell>
          <cell r="Z227">
            <v>15532.69</v>
          </cell>
          <cell r="AA227">
            <v>15532.69</v>
          </cell>
          <cell r="AB227">
            <v>1175.31</v>
          </cell>
          <cell r="AC227">
            <v>16708</v>
          </cell>
          <cell r="AD227">
            <v>224</v>
          </cell>
        </row>
        <row r="228">
          <cell r="U228">
            <v>353861863</v>
          </cell>
          <cell r="V228">
            <v>45258</v>
          </cell>
          <cell r="W228">
            <v>45421</v>
          </cell>
          <cell r="X228">
            <v>42000</v>
          </cell>
          <cell r="Y228">
            <v>1</v>
          </cell>
          <cell r="Z228">
            <v>30697.439999999999</v>
          </cell>
          <cell r="AA228">
            <v>30697.439999999999</v>
          </cell>
          <cell r="AB228">
            <v>4047.56</v>
          </cell>
          <cell r="AC228">
            <v>34745</v>
          </cell>
          <cell r="AD228">
            <v>383</v>
          </cell>
        </row>
        <row r="229">
          <cell r="U229">
            <v>353861895</v>
          </cell>
          <cell r="V229">
            <v>45258</v>
          </cell>
          <cell r="W229">
            <v>45421</v>
          </cell>
          <cell r="X229">
            <v>35000</v>
          </cell>
          <cell r="Y229">
            <v>1</v>
          </cell>
          <cell r="Z229">
            <v>19962.189999999999</v>
          </cell>
          <cell r="AA229">
            <v>19962.189999999999</v>
          </cell>
          <cell r="AB229">
            <v>1367.81</v>
          </cell>
          <cell r="AC229">
            <v>21330</v>
          </cell>
          <cell r="AD229">
            <v>383</v>
          </cell>
        </row>
        <row r="230">
          <cell r="U230">
            <v>353862589</v>
          </cell>
          <cell r="V230">
            <v>45258</v>
          </cell>
          <cell r="W230">
            <v>45421</v>
          </cell>
          <cell r="X230">
            <v>42000</v>
          </cell>
          <cell r="Y230">
            <v>1</v>
          </cell>
          <cell r="Z230">
            <v>30697.439999999999</v>
          </cell>
          <cell r="AA230">
            <v>30697.439999999999</v>
          </cell>
          <cell r="AB230">
            <v>4047.56</v>
          </cell>
          <cell r="AC230">
            <v>34745</v>
          </cell>
          <cell r="AD230">
            <v>383</v>
          </cell>
        </row>
        <row r="231">
          <cell r="U231">
            <v>353871752</v>
          </cell>
          <cell r="V231">
            <v>45260</v>
          </cell>
          <cell r="W231">
            <v>45659</v>
          </cell>
          <cell r="X231">
            <v>42000</v>
          </cell>
          <cell r="Y231">
            <v>1</v>
          </cell>
          <cell r="Z231">
            <v>16774.5</v>
          </cell>
          <cell r="AA231">
            <v>16774.5</v>
          </cell>
          <cell r="AB231">
            <v>1138.5</v>
          </cell>
          <cell r="AC231">
            <v>17913</v>
          </cell>
          <cell r="AD231">
            <v>208</v>
          </cell>
        </row>
        <row r="232">
          <cell r="U232">
            <v>353871764</v>
          </cell>
          <cell r="V232">
            <v>45260</v>
          </cell>
          <cell r="W232">
            <v>45700</v>
          </cell>
          <cell r="X232">
            <v>42000</v>
          </cell>
          <cell r="Y232">
            <v>1</v>
          </cell>
          <cell r="Z232">
            <v>15592.53</v>
          </cell>
          <cell r="AA232">
            <v>15592.53</v>
          </cell>
          <cell r="AB232">
            <v>980.47</v>
          </cell>
          <cell r="AC232">
            <v>16573</v>
          </cell>
          <cell r="AD232">
            <v>194</v>
          </cell>
        </row>
        <row r="233">
          <cell r="U233">
            <v>353871902</v>
          </cell>
          <cell r="V233">
            <v>45260</v>
          </cell>
          <cell r="W233">
            <v>45582</v>
          </cell>
          <cell r="X233">
            <v>42000</v>
          </cell>
          <cell r="Y233">
            <v>1</v>
          </cell>
          <cell r="Z233">
            <v>18526.39</v>
          </cell>
          <cell r="AA233">
            <v>18526.39</v>
          </cell>
          <cell r="AB233">
            <v>1396.61</v>
          </cell>
          <cell r="AC233">
            <v>19923</v>
          </cell>
          <cell r="AD233">
            <v>229</v>
          </cell>
        </row>
        <row r="234">
          <cell r="U234">
            <v>353871910</v>
          </cell>
          <cell r="V234">
            <v>45260</v>
          </cell>
          <cell r="W234">
            <v>45757</v>
          </cell>
          <cell r="X234">
            <v>41000</v>
          </cell>
          <cell r="Y234">
            <v>1</v>
          </cell>
          <cell r="Z234">
            <v>16022.56</v>
          </cell>
          <cell r="AA234">
            <v>16022.56</v>
          </cell>
          <cell r="AB234">
            <v>1069.44</v>
          </cell>
          <cell r="AC234">
            <v>17092</v>
          </cell>
          <cell r="AD234">
            <v>201</v>
          </cell>
        </row>
        <row r="235">
          <cell r="U235">
            <v>353872352</v>
          </cell>
          <cell r="V235">
            <v>45260</v>
          </cell>
          <cell r="W235">
            <v>45702</v>
          </cell>
          <cell r="X235">
            <v>42000</v>
          </cell>
          <cell r="Y235">
            <v>1</v>
          </cell>
          <cell r="Z235">
            <v>13948.23</v>
          </cell>
          <cell r="AA235">
            <v>13948.23</v>
          </cell>
          <cell r="AB235">
            <v>764.77</v>
          </cell>
          <cell r="AC235">
            <v>14713</v>
          </cell>
          <cell r="AD235">
            <v>180</v>
          </cell>
        </row>
        <row r="236">
          <cell r="U236">
            <v>353873420</v>
          </cell>
          <cell r="V236">
            <v>45261</v>
          </cell>
          <cell r="W236">
            <v>45750</v>
          </cell>
          <cell r="X236">
            <v>42000</v>
          </cell>
          <cell r="Y236">
            <v>1</v>
          </cell>
          <cell r="Z236">
            <v>4020.34</v>
          </cell>
          <cell r="AA236">
            <v>4020.34</v>
          </cell>
          <cell r="AB236">
            <v>68.66</v>
          </cell>
          <cell r="AC236">
            <v>4089</v>
          </cell>
          <cell r="AD236">
            <v>54</v>
          </cell>
        </row>
        <row r="237">
          <cell r="U237">
            <v>353898027</v>
          </cell>
          <cell r="V237">
            <v>45260</v>
          </cell>
          <cell r="W237">
            <v>45778</v>
          </cell>
          <cell r="X237">
            <v>42000</v>
          </cell>
          <cell r="Y237">
            <v>1</v>
          </cell>
          <cell r="Z237">
            <v>13982.65</v>
          </cell>
          <cell r="AA237">
            <v>13982.65</v>
          </cell>
          <cell r="AB237">
            <v>785.35</v>
          </cell>
          <cell r="AC237">
            <v>14768</v>
          </cell>
          <cell r="AD237">
            <v>160</v>
          </cell>
        </row>
        <row r="238">
          <cell r="U238">
            <v>353903154</v>
          </cell>
          <cell r="V238">
            <v>45260</v>
          </cell>
          <cell r="W238">
            <v>45701</v>
          </cell>
          <cell r="X238">
            <v>42000</v>
          </cell>
          <cell r="Y238">
            <v>1</v>
          </cell>
          <cell r="Z238">
            <v>16774.5</v>
          </cell>
          <cell r="AA238">
            <v>16774.5</v>
          </cell>
          <cell r="AB238">
            <v>1138.5</v>
          </cell>
          <cell r="AC238">
            <v>17913</v>
          </cell>
          <cell r="AD238">
            <v>208</v>
          </cell>
        </row>
        <row r="239">
          <cell r="U239">
            <v>353904112</v>
          </cell>
          <cell r="V239">
            <v>45260</v>
          </cell>
          <cell r="W239">
            <v>45710</v>
          </cell>
          <cell r="X239">
            <v>42000</v>
          </cell>
          <cell r="Y239">
            <v>1</v>
          </cell>
          <cell r="Z239">
            <v>22825.09</v>
          </cell>
          <cell r="AA239">
            <v>10876.93</v>
          </cell>
          <cell r="AB239">
            <v>2123.0700000000002</v>
          </cell>
          <cell r="AC239">
            <v>13000</v>
          </cell>
          <cell r="AD239">
            <v>173</v>
          </cell>
        </row>
        <row r="240">
          <cell r="U240">
            <v>353905054</v>
          </cell>
          <cell r="V240">
            <v>45261</v>
          </cell>
          <cell r="W240">
            <v>45694</v>
          </cell>
          <cell r="X240">
            <v>42000</v>
          </cell>
          <cell r="Y240">
            <v>1</v>
          </cell>
          <cell r="Z240">
            <v>16402.07</v>
          </cell>
          <cell r="AA240">
            <v>16402.07</v>
          </cell>
          <cell r="AB240">
            <v>1086.93</v>
          </cell>
          <cell r="AC240">
            <v>17489</v>
          </cell>
          <cell r="AD240">
            <v>194</v>
          </cell>
        </row>
        <row r="241">
          <cell r="U241">
            <v>353914998</v>
          </cell>
          <cell r="V241">
            <v>45262</v>
          </cell>
          <cell r="W241">
            <v>45393</v>
          </cell>
          <cell r="X241">
            <v>32000</v>
          </cell>
          <cell r="Y241">
            <v>1</v>
          </cell>
          <cell r="Z241">
            <v>21494.09</v>
          </cell>
          <cell r="AA241">
            <v>21494.09</v>
          </cell>
          <cell r="AB241">
            <v>1757.91</v>
          </cell>
          <cell r="AC241">
            <v>23252</v>
          </cell>
          <cell r="AD241">
            <v>411</v>
          </cell>
        </row>
        <row r="242">
          <cell r="U242">
            <v>353916180</v>
          </cell>
          <cell r="V242">
            <v>45262</v>
          </cell>
          <cell r="W242">
            <v>45513</v>
          </cell>
          <cell r="X242">
            <v>42000</v>
          </cell>
          <cell r="Y242">
            <v>1</v>
          </cell>
          <cell r="Z242">
            <v>30793.3</v>
          </cell>
          <cell r="AA242">
            <v>30793.3</v>
          </cell>
          <cell r="AB242">
            <v>4074.7</v>
          </cell>
          <cell r="AC242">
            <v>34868</v>
          </cell>
          <cell r="AD242">
            <v>376</v>
          </cell>
        </row>
        <row r="243">
          <cell r="U243">
            <v>353916313</v>
          </cell>
          <cell r="V243">
            <v>45262</v>
          </cell>
          <cell r="W243">
            <v>45750</v>
          </cell>
          <cell r="X243">
            <v>42000</v>
          </cell>
          <cell r="Y243">
            <v>1</v>
          </cell>
          <cell r="Z243">
            <v>12165.08</v>
          </cell>
          <cell r="AA243">
            <v>12165.08</v>
          </cell>
          <cell r="AB243">
            <v>592.91999999999996</v>
          </cell>
          <cell r="AC243">
            <v>12758</v>
          </cell>
          <cell r="AD243">
            <v>145</v>
          </cell>
        </row>
        <row r="244">
          <cell r="U244">
            <v>353928558</v>
          </cell>
          <cell r="V244">
            <v>45274</v>
          </cell>
          <cell r="W244">
            <v>45635</v>
          </cell>
          <cell r="X244">
            <v>42000</v>
          </cell>
          <cell r="Y244">
            <v>1</v>
          </cell>
          <cell r="Z244">
            <v>16928.560000000001</v>
          </cell>
          <cell r="AA244">
            <v>16928.560000000001</v>
          </cell>
          <cell r="AB244">
            <v>1158.44</v>
          </cell>
          <cell r="AC244">
            <v>18087</v>
          </cell>
          <cell r="AD244">
            <v>197</v>
          </cell>
        </row>
        <row r="245">
          <cell r="U245">
            <v>353963896</v>
          </cell>
          <cell r="V245">
            <v>45265</v>
          </cell>
          <cell r="W245">
            <v>45447</v>
          </cell>
          <cell r="X245">
            <v>42000</v>
          </cell>
          <cell r="Y245">
            <v>1</v>
          </cell>
          <cell r="Z245">
            <v>29056.6</v>
          </cell>
          <cell r="AA245">
            <v>29056.6</v>
          </cell>
          <cell r="AB245">
            <v>3596.4</v>
          </cell>
          <cell r="AC245">
            <v>32653</v>
          </cell>
          <cell r="AD245">
            <v>357</v>
          </cell>
        </row>
        <row r="246">
          <cell r="U246">
            <v>353987718</v>
          </cell>
          <cell r="V246">
            <v>45268</v>
          </cell>
          <cell r="W246">
            <v>45574</v>
          </cell>
          <cell r="X246">
            <v>42000</v>
          </cell>
          <cell r="Y246">
            <v>1</v>
          </cell>
          <cell r="Z246">
            <v>19856.240000000002</v>
          </cell>
          <cell r="AA246">
            <v>19856.240000000002</v>
          </cell>
          <cell r="AB246">
            <v>1611.76</v>
          </cell>
          <cell r="AC246">
            <v>21468</v>
          </cell>
          <cell r="AD246">
            <v>230</v>
          </cell>
        </row>
        <row r="247">
          <cell r="U247">
            <v>353998249</v>
          </cell>
          <cell r="V247">
            <v>45267</v>
          </cell>
          <cell r="W247">
            <v>45722</v>
          </cell>
          <cell r="X247">
            <v>42000</v>
          </cell>
          <cell r="Y247">
            <v>1</v>
          </cell>
          <cell r="Z247">
            <v>16184.93</v>
          </cell>
          <cell r="AA247">
            <v>16184.93</v>
          </cell>
          <cell r="AB247">
            <v>1058.07</v>
          </cell>
          <cell r="AC247">
            <v>17243</v>
          </cell>
          <cell r="AD247">
            <v>194</v>
          </cell>
        </row>
        <row r="248">
          <cell r="U248">
            <v>354006230</v>
          </cell>
          <cell r="V248">
            <v>45269</v>
          </cell>
          <cell r="W248">
            <v>45724</v>
          </cell>
          <cell r="X248">
            <v>42000</v>
          </cell>
          <cell r="Y248">
            <v>1</v>
          </cell>
          <cell r="Z248">
            <v>18597.419999999998</v>
          </cell>
          <cell r="AA248">
            <v>18597.419999999998</v>
          </cell>
          <cell r="AB248">
            <v>1407.58</v>
          </cell>
          <cell r="AC248">
            <v>20005</v>
          </cell>
          <cell r="AD248">
            <v>218</v>
          </cell>
        </row>
        <row r="249">
          <cell r="U249">
            <v>354023133</v>
          </cell>
          <cell r="V249">
            <v>45269</v>
          </cell>
          <cell r="W249">
            <v>45463</v>
          </cell>
          <cell r="X249">
            <v>42000</v>
          </cell>
          <cell r="Y249">
            <v>1</v>
          </cell>
          <cell r="Z249">
            <v>29218.69</v>
          </cell>
          <cell r="AA249">
            <v>29218.69</v>
          </cell>
          <cell r="AB249">
            <v>3639.31</v>
          </cell>
          <cell r="AC249">
            <v>32858</v>
          </cell>
          <cell r="AD249">
            <v>348</v>
          </cell>
        </row>
        <row r="250">
          <cell r="U250">
            <v>354023180</v>
          </cell>
          <cell r="V250">
            <v>45269</v>
          </cell>
          <cell r="W250">
            <v>45566</v>
          </cell>
          <cell r="X250">
            <v>42000</v>
          </cell>
          <cell r="Y250">
            <v>1</v>
          </cell>
          <cell r="Z250">
            <v>27621.33</v>
          </cell>
          <cell r="AA250">
            <v>27621.33</v>
          </cell>
          <cell r="AB250">
            <v>3226.67</v>
          </cell>
          <cell r="AC250">
            <v>30848</v>
          </cell>
          <cell r="AD250">
            <v>327</v>
          </cell>
        </row>
        <row r="251">
          <cell r="U251">
            <v>354030312</v>
          </cell>
          <cell r="V251">
            <v>45274</v>
          </cell>
          <cell r="W251">
            <v>45551</v>
          </cell>
          <cell r="X251">
            <v>42000</v>
          </cell>
          <cell r="Y251">
            <v>1</v>
          </cell>
          <cell r="Z251">
            <v>28509.5</v>
          </cell>
          <cell r="AA251">
            <v>15022.45</v>
          </cell>
          <cell r="AB251">
            <v>3697.55</v>
          </cell>
          <cell r="AC251">
            <v>18720</v>
          </cell>
          <cell r="AD251">
            <v>253</v>
          </cell>
        </row>
        <row r="252">
          <cell r="U252">
            <v>354030324</v>
          </cell>
          <cell r="V252">
            <v>45274</v>
          </cell>
          <cell r="W252">
            <v>45558</v>
          </cell>
          <cell r="X252">
            <v>42000</v>
          </cell>
          <cell r="Y252">
            <v>1</v>
          </cell>
          <cell r="Z252">
            <v>28126.19</v>
          </cell>
          <cell r="AA252">
            <v>14639.14</v>
          </cell>
          <cell r="AB252">
            <v>3560.86</v>
          </cell>
          <cell r="AC252">
            <v>18200</v>
          </cell>
          <cell r="AD252">
            <v>246</v>
          </cell>
        </row>
        <row r="253">
          <cell r="U253">
            <v>354084850</v>
          </cell>
          <cell r="V253">
            <v>45274</v>
          </cell>
          <cell r="W253">
            <v>45411</v>
          </cell>
          <cell r="X253">
            <v>42000</v>
          </cell>
          <cell r="Y253">
            <v>1</v>
          </cell>
          <cell r="Z253">
            <v>35802.97</v>
          </cell>
          <cell r="AA253">
            <v>22315.919999999998</v>
          </cell>
          <cell r="AB253">
            <v>6804.08</v>
          </cell>
          <cell r="AC253">
            <v>29120</v>
          </cell>
          <cell r="AD253">
            <v>393</v>
          </cell>
        </row>
        <row r="254">
          <cell r="U254">
            <v>354086678</v>
          </cell>
          <cell r="V254">
            <v>45282</v>
          </cell>
          <cell r="W254">
            <v>45378</v>
          </cell>
          <cell r="X254">
            <v>42000</v>
          </cell>
          <cell r="Y254">
            <v>1</v>
          </cell>
          <cell r="Z254">
            <v>35881.760000000002</v>
          </cell>
          <cell r="AA254">
            <v>35187.19</v>
          </cell>
          <cell r="AB254">
            <v>5682.81</v>
          </cell>
          <cell r="AC254">
            <v>40870</v>
          </cell>
          <cell r="AD254">
            <v>426</v>
          </cell>
        </row>
        <row r="255">
          <cell r="U255">
            <v>354089152</v>
          </cell>
          <cell r="V255">
            <v>45282</v>
          </cell>
          <cell r="W255">
            <v>45378</v>
          </cell>
          <cell r="X255">
            <v>42000</v>
          </cell>
          <cell r="Y255">
            <v>1</v>
          </cell>
          <cell r="Z255">
            <v>35881.760000000002</v>
          </cell>
          <cell r="AA255">
            <v>35187.19</v>
          </cell>
          <cell r="AB255">
            <v>5682.81</v>
          </cell>
          <cell r="AC255">
            <v>40870</v>
          </cell>
          <cell r="AD255">
            <v>426</v>
          </cell>
        </row>
        <row r="256">
          <cell r="U256">
            <v>354125633</v>
          </cell>
          <cell r="V256">
            <v>45282</v>
          </cell>
          <cell r="W256">
            <v>45378</v>
          </cell>
          <cell r="X256">
            <v>42000</v>
          </cell>
          <cell r="Y256">
            <v>1</v>
          </cell>
          <cell r="Z256">
            <v>35881.760000000002</v>
          </cell>
          <cell r="AA256">
            <v>35187.19</v>
          </cell>
          <cell r="AB256">
            <v>5682.81</v>
          </cell>
          <cell r="AC256">
            <v>40870</v>
          </cell>
          <cell r="AD256">
            <v>426</v>
          </cell>
        </row>
        <row r="257">
          <cell r="U257">
            <v>354126052</v>
          </cell>
          <cell r="V257">
            <v>45282</v>
          </cell>
          <cell r="W257">
            <v>45378</v>
          </cell>
          <cell r="X257">
            <v>42000</v>
          </cell>
          <cell r="Y257">
            <v>1</v>
          </cell>
          <cell r="Z257">
            <v>35881.760000000002</v>
          </cell>
          <cell r="AA257">
            <v>35187.19</v>
          </cell>
          <cell r="AB257">
            <v>5682.81</v>
          </cell>
          <cell r="AC257">
            <v>40870</v>
          </cell>
          <cell r="AD257">
            <v>426</v>
          </cell>
        </row>
        <row r="258">
          <cell r="U258">
            <v>354214617</v>
          </cell>
          <cell r="V258">
            <v>45278</v>
          </cell>
          <cell r="W258">
            <v>45724</v>
          </cell>
          <cell r="X258">
            <v>42000</v>
          </cell>
          <cell r="Y258">
            <v>1</v>
          </cell>
          <cell r="Z258">
            <v>25247.67</v>
          </cell>
          <cell r="AA258">
            <v>11924.57</v>
          </cell>
          <cell r="AB258">
            <v>2595.4299999999998</v>
          </cell>
          <cell r="AC258">
            <v>14520</v>
          </cell>
          <cell r="AD258">
            <v>197</v>
          </cell>
        </row>
        <row r="259">
          <cell r="U259">
            <v>354214906</v>
          </cell>
          <cell r="V259">
            <v>45278</v>
          </cell>
          <cell r="W259">
            <v>45649</v>
          </cell>
          <cell r="X259">
            <v>42000</v>
          </cell>
          <cell r="Y259">
            <v>1</v>
          </cell>
          <cell r="Z259">
            <v>22825.09</v>
          </cell>
          <cell r="AA259">
            <v>9501.99</v>
          </cell>
          <cell r="AB259">
            <v>1938.01</v>
          </cell>
          <cell r="AC259">
            <v>11440</v>
          </cell>
          <cell r="AD259">
            <v>155</v>
          </cell>
        </row>
        <row r="260">
          <cell r="U260">
            <v>354215951</v>
          </cell>
          <cell r="V260">
            <v>45295</v>
          </cell>
          <cell r="W260">
            <v>45379</v>
          </cell>
          <cell r="X260">
            <v>33000</v>
          </cell>
          <cell r="Y260">
            <v>1</v>
          </cell>
          <cell r="Z260">
            <v>25831.57</v>
          </cell>
          <cell r="AA260">
            <v>25831.57</v>
          </cell>
          <cell r="AB260">
            <v>2505.4299999999998</v>
          </cell>
          <cell r="AC260">
            <v>28337</v>
          </cell>
          <cell r="AD260">
            <v>425</v>
          </cell>
        </row>
        <row r="261">
          <cell r="U261">
            <v>354224702</v>
          </cell>
          <cell r="V261">
            <v>45279</v>
          </cell>
          <cell r="W261">
            <v>45586</v>
          </cell>
          <cell r="X261">
            <v>42000</v>
          </cell>
          <cell r="Y261">
            <v>1</v>
          </cell>
          <cell r="Z261">
            <v>21598.93</v>
          </cell>
          <cell r="AA261">
            <v>20863.55</v>
          </cell>
          <cell r="AB261">
            <v>1916.45</v>
          </cell>
          <cell r="AC261">
            <v>22780</v>
          </cell>
          <cell r="AD261">
            <v>239</v>
          </cell>
        </row>
        <row r="262">
          <cell r="U262">
            <v>354243785</v>
          </cell>
          <cell r="V262">
            <v>45280</v>
          </cell>
          <cell r="W262">
            <v>45517</v>
          </cell>
          <cell r="X262">
            <v>42000</v>
          </cell>
          <cell r="Y262">
            <v>1</v>
          </cell>
          <cell r="Z262">
            <v>31344.99</v>
          </cell>
          <cell r="AA262">
            <v>30609.61</v>
          </cell>
          <cell r="AB262">
            <v>4230.3900000000003</v>
          </cell>
          <cell r="AC262">
            <v>34840</v>
          </cell>
          <cell r="AD262">
            <v>364</v>
          </cell>
        </row>
        <row r="263">
          <cell r="U263">
            <v>354269693</v>
          </cell>
          <cell r="V263">
            <v>45285</v>
          </cell>
          <cell r="W263">
            <v>45483</v>
          </cell>
          <cell r="X263">
            <v>45000</v>
          </cell>
          <cell r="Y263">
            <v>1</v>
          </cell>
          <cell r="Z263">
            <v>29928.07</v>
          </cell>
          <cell r="AA263">
            <v>29592.21</v>
          </cell>
          <cell r="AB263">
            <v>3527.79</v>
          </cell>
          <cell r="AC263">
            <v>33120</v>
          </cell>
          <cell r="AD263">
            <v>323</v>
          </cell>
        </row>
        <row r="264">
          <cell r="U264">
            <v>354270044</v>
          </cell>
          <cell r="V264">
            <v>45281</v>
          </cell>
          <cell r="W264">
            <v>45757</v>
          </cell>
          <cell r="X264">
            <v>42000</v>
          </cell>
          <cell r="Y264">
            <v>1</v>
          </cell>
          <cell r="Z264">
            <v>15662.53</v>
          </cell>
          <cell r="AA264">
            <v>15662.53</v>
          </cell>
          <cell r="AB264">
            <v>980.47</v>
          </cell>
          <cell r="AC264">
            <v>16643</v>
          </cell>
          <cell r="AD264">
            <v>180</v>
          </cell>
        </row>
        <row r="265">
          <cell r="U265">
            <v>354270193</v>
          </cell>
          <cell r="V265">
            <v>45281</v>
          </cell>
          <cell r="W265">
            <v>45750</v>
          </cell>
          <cell r="X265">
            <v>42000</v>
          </cell>
          <cell r="Y265">
            <v>1</v>
          </cell>
          <cell r="Z265">
            <v>19104.79</v>
          </cell>
          <cell r="AA265">
            <v>19104.79</v>
          </cell>
          <cell r="AB265">
            <v>1488.21</v>
          </cell>
          <cell r="AC265">
            <v>20593</v>
          </cell>
          <cell r="AD265">
            <v>215</v>
          </cell>
        </row>
        <row r="266">
          <cell r="U266">
            <v>354270342</v>
          </cell>
          <cell r="V266">
            <v>45285</v>
          </cell>
          <cell r="W266">
            <v>45558</v>
          </cell>
          <cell r="X266">
            <v>45000</v>
          </cell>
          <cell r="Y266">
            <v>1</v>
          </cell>
          <cell r="Z266">
            <v>23432.240000000002</v>
          </cell>
          <cell r="AA266">
            <v>23096.38</v>
          </cell>
          <cell r="AB266">
            <v>2103.62</v>
          </cell>
          <cell r="AC266">
            <v>25200</v>
          </cell>
          <cell r="AD266">
            <v>246</v>
          </cell>
        </row>
        <row r="267">
          <cell r="U267">
            <v>354272560</v>
          </cell>
          <cell r="V267">
            <v>45293</v>
          </cell>
          <cell r="W267">
            <v>45656</v>
          </cell>
          <cell r="X267">
            <v>42000</v>
          </cell>
          <cell r="Y267">
            <v>1</v>
          </cell>
          <cell r="Z267">
            <v>20463.330000000002</v>
          </cell>
          <cell r="AA267">
            <v>18404.53</v>
          </cell>
          <cell r="AB267">
            <v>1695.47</v>
          </cell>
          <cell r="AC267">
            <v>20100</v>
          </cell>
          <cell r="AD267">
            <v>211</v>
          </cell>
        </row>
        <row r="268">
          <cell r="U268">
            <v>354273615</v>
          </cell>
          <cell r="V268">
            <v>45285</v>
          </cell>
          <cell r="W268">
            <v>45621</v>
          </cell>
          <cell r="X268">
            <v>42000</v>
          </cell>
          <cell r="Y268">
            <v>1</v>
          </cell>
          <cell r="Z268">
            <v>24848.720000000001</v>
          </cell>
          <cell r="AA268">
            <v>11071.67</v>
          </cell>
          <cell r="AB268">
            <v>2448.33</v>
          </cell>
          <cell r="AC268">
            <v>13520</v>
          </cell>
          <cell r="AD268">
            <v>183</v>
          </cell>
        </row>
        <row r="269">
          <cell r="U269">
            <v>354283874</v>
          </cell>
          <cell r="V269">
            <v>45288</v>
          </cell>
          <cell r="W269">
            <v>45652</v>
          </cell>
          <cell r="X269">
            <v>42000</v>
          </cell>
          <cell r="Y269">
            <v>1</v>
          </cell>
          <cell r="Z269">
            <v>19104.79</v>
          </cell>
          <cell r="AA269">
            <v>18614.14</v>
          </cell>
          <cell r="AB269">
            <v>1485.86</v>
          </cell>
          <cell r="AC269">
            <v>20100</v>
          </cell>
          <cell r="AD269">
            <v>208</v>
          </cell>
        </row>
        <row r="270">
          <cell r="U270">
            <v>354287854</v>
          </cell>
          <cell r="V270">
            <v>45283</v>
          </cell>
          <cell r="W270">
            <v>45421</v>
          </cell>
          <cell r="X270">
            <v>42000</v>
          </cell>
          <cell r="Y270">
            <v>1</v>
          </cell>
          <cell r="Z270">
            <v>32857.94</v>
          </cell>
          <cell r="AA270">
            <v>32163.37</v>
          </cell>
          <cell r="AB270">
            <v>4686.63</v>
          </cell>
          <cell r="AC270">
            <v>36850</v>
          </cell>
          <cell r="AD270">
            <v>383</v>
          </cell>
        </row>
        <row r="271">
          <cell r="U271">
            <v>354288140</v>
          </cell>
          <cell r="V271">
            <v>45283</v>
          </cell>
          <cell r="W271">
            <v>45421</v>
          </cell>
          <cell r="X271">
            <v>42000</v>
          </cell>
          <cell r="Y271">
            <v>1</v>
          </cell>
          <cell r="Z271">
            <v>32857.94</v>
          </cell>
          <cell r="AA271">
            <v>32163.37</v>
          </cell>
          <cell r="AB271">
            <v>4686.63</v>
          </cell>
          <cell r="AC271">
            <v>36850</v>
          </cell>
          <cell r="AD271">
            <v>383</v>
          </cell>
        </row>
        <row r="272">
          <cell r="U272">
            <v>354292819</v>
          </cell>
          <cell r="V272">
            <v>45286</v>
          </cell>
          <cell r="W272">
            <v>45372</v>
          </cell>
          <cell r="X272">
            <v>35000</v>
          </cell>
          <cell r="Y272">
            <v>1</v>
          </cell>
          <cell r="Z272">
            <v>27384.18</v>
          </cell>
          <cell r="AA272">
            <v>27384.18</v>
          </cell>
          <cell r="AB272">
            <v>2635.82</v>
          </cell>
          <cell r="AC272">
            <v>30020</v>
          </cell>
          <cell r="AD272">
            <v>432</v>
          </cell>
        </row>
        <row r="273">
          <cell r="U273">
            <v>354295297</v>
          </cell>
          <cell r="V273">
            <v>45288</v>
          </cell>
          <cell r="W273">
            <v>45759</v>
          </cell>
          <cell r="X273">
            <v>42000</v>
          </cell>
          <cell r="Y273">
            <v>1</v>
          </cell>
          <cell r="Z273">
            <v>19680.43</v>
          </cell>
          <cell r="AA273">
            <v>19189.78</v>
          </cell>
          <cell r="AB273">
            <v>1580.22</v>
          </cell>
          <cell r="AC273">
            <v>20770</v>
          </cell>
          <cell r="AD273">
            <v>215</v>
          </cell>
        </row>
        <row r="274">
          <cell r="U274">
            <v>354304508</v>
          </cell>
          <cell r="V274">
            <v>45285</v>
          </cell>
          <cell r="W274">
            <v>45453</v>
          </cell>
          <cell r="X274">
            <v>45000</v>
          </cell>
          <cell r="Y274">
            <v>1</v>
          </cell>
          <cell r="Z274">
            <v>32206.73</v>
          </cell>
          <cell r="AA274">
            <v>31870.87</v>
          </cell>
          <cell r="AB274">
            <v>4129.13</v>
          </cell>
          <cell r="AC274">
            <v>36000</v>
          </cell>
          <cell r="AD274">
            <v>351</v>
          </cell>
        </row>
        <row r="275">
          <cell r="U275">
            <v>354326981</v>
          </cell>
          <cell r="V275">
            <v>45288</v>
          </cell>
          <cell r="W275">
            <v>45700</v>
          </cell>
          <cell r="X275">
            <v>42000</v>
          </cell>
          <cell r="Y275">
            <v>1</v>
          </cell>
          <cell r="Z275">
            <v>17945.22</v>
          </cell>
          <cell r="AA275">
            <v>17454.57</v>
          </cell>
          <cell r="AB275">
            <v>1305.43</v>
          </cell>
          <cell r="AC275">
            <v>18760</v>
          </cell>
          <cell r="AD275">
            <v>194</v>
          </cell>
        </row>
        <row r="276">
          <cell r="U276">
            <v>354328980</v>
          </cell>
          <cell r="V276">
            <v>45287</v>
          </cell>
          <cell r="W276">
            <v>45561</v>
          </cell>
          <cell r="X276">
            <v>45000</v>
          </cell>
          <cell r="Y276">
            <v>1</v>
          </cell>
          <cell r="Z276">
            <v>23469.27</v>
          </cell>
          <cell r="AA276">
            <v>23089.65</v>
          </cell>
          <cell r="AB276">
            <v>2110.35</v>
          </cell>
          <cell r="AC276">
            <v>25200</v>
          </cell>
          <cell r="AD276">
            <v>243</v>
          </cell>
        </row>
        <row r="277">
          <cell r="U277">
            <v>354329121</v>
          </cell>
          <cell r="V277">
            <v>45287</v>
          </cell>
          <cell r="W277">
            <v>45512</v>
          </cell>
          <cell r="X277">
            <v>45000</v>
          </cell>
          <cell r="Y277">
            <v>1</v>
          </cell>
          <cell r="Z277">
            <v>27641.200000000001</v>
          </cell>
          <cell r="AA277">
            <v>27261.58</v>
          </cell>
          <cell r="AB277">
            <v>2978.42</v>
          </cell>
          <cell r="AC277">
            <v>30240</v>
          </cell>
          <cell r="AD277">
            <v>292</v>
          </cell>
        </row>
        <row r="278">
          <cell r="U278">
            <v>354329352</v>
          </cell>
          <cell r="V278">
            <v>45287</v>
          </cell>
          <cell r="W278">
            <v>45505</v>
          </cell>
          <cell r="X278">
            <v>45000</v>
          </cell>
          <cell r="Y278">
            <v>1</v>
          </cell>
          <cell r="Z278">
            <v>28225.87</v>
          </cell>
          <cell r="AA278">
            <v>27846.25</v>
          </cell>
          <cell r="AB278">
            <v>3113.75</v>
          </cell>
          <cell r="AC278">
            <v>30960</v>
          </cell>
          <cell r="AD278">
            <v>299</v>
          </cell>
        </row>
        <row r="279">
          <cell r="U279">
            <v>354343576</v>
          </cell>
          <cell r="V279">
            <v>45293</v>
          </cell>
          <cell r="W279">
            <v>45686</v>
          </cell>
          <cell r="X279">
            <v>45000</v>
          </cell>
          <cell r="Y279">
            <v>1</v>
          </cell>
          <cell r="Z279">
            <v>19346.310000000001</v>
          </cell>
          <cell r="AA279">
            <v>17324.259999999998</v>
          </cell>
          <cell r="AB279">
            <v>1395.74</v>
          </cell>
          <cell r="AC279">
            <v>18720</v>
          </cell>
          <cell r="AD279">
            <v>183</v>
          </cell>
        </row>
        <row r="280">
          <cell r="U280">
            <v>354377420</v>
          </cell>
          <cell r="V280">
            <v>45293</v>
          </cell>
          <cell r="W280">
            <v>45688</v>
          </cell>
          <cell r="X280">
            <v>45000</v>
          </cell>
          <cell r="Y280">
            <v>1</v>
          </cell>
          <cell r="Z280">
            <v>13591.63</v>
          </cell>
          <cell r="AA280">
            <v>11569.58</v>
          </cell>
          <cell r="AB280">
            <v>670.42</v>
          </cell>
          <cell r="AC280">
            <v>12240</v>
          </cell>
          <cell r="AD280">
            <v>120</v>
          </cell>
        </row>
        <row r="281">
          <cell r="U281">
            <v>354381075</v>
          </cell>
          <cell r="V281">
            <v>45301</v>
          </cell>
          <cell r="W281">
            <v>45776</v>
          </cell>
          <cell r="X281">
            <v>45000</v>
          </cell>
          <cell r="Y281">
            <v>1</v>
          </cell>
          <cell r="Z281">
            <v>24858.53</v>
          </cell>
          <cell r="AA281">
            <v>22129.56</v>
          </cell>
          <cell r="AB281">
            <v>2300.44</v>
          </cell>
          <cell r="AC281">
            <v>24430</v>
          </cell>
          <cell r="AD281">
            <v>238</v>
          </cell>
        </row>
        <row r="282">
          <cell r="U282">
            <v>354391781</v>
          </cell>
          <cell r="V282">
            <v>45289</v>
          </cell>
          <cell r="W282">
            <v>45736</v>
          </cell>
          <cell r="X282">
            <v>42000</v>
          </cell>
          <cell r="Y282">
            <v>1</v>
          </cell>
          <cell r="Z282">
            <v>26622.880000000001</v>
          </cell>
          <cell r="AA282">
            <v>12150.52</v>
          </cell>
          <cell r="AB282">
            <v>2779.48</v>
          </cell>
          <cell r="AC282">
            <v>14930</v>
          </cell>
          <cell r="AD282">
            <v>201</v>
          </cell>
        </row>
        <row r="283">
          <cell r="U283">
            <v>354396998</v>
          </cell>
          <cell r="V283">
            <v>45290</v>
          </cell>
          <cell r="W283">
            <v>45769</v>
          </cell>
          <cell r="X283">
            <v>45000</v>
          </cell>
          <cell r="Y283">
            <v>1</v>
          </cell>
          <cell r="Z283">
            <v>15498.17</v>
          </cell>
          <cell r="AA283">
            <v>14229.87</v>
          </cell>
          <cell r="AB283">
            <v>890.13</v>
          </cell>
          <cell r="AC283">
            <v>15120</v>
          </cell>
          <cell r="AD283">
            <v>147</v>
          </cell>
        </row>
        <row r="284">
          <cell r="U284">
            <v>354397147</v>
          </cell>
          <cell r="V284">
            <v>45290</v>
          </cell>
          <cell r="W284">
            <v>45721</v>
          </cell>
          <cell r="X284">
            <v>45000</v>
          </cell>
          <cell r="Y284">
            <v>1</v>
          </cell>
          <cell r="Z284">
            <v>15498.17</v>
          </cell>
          <cell r="AA284">
            <v>14229.87</v>
          </cell>
          <cell r="AB284">
            <v>890.13</v>
          </cell>
          <cell r="AC284">
            <v>15120</v>
          </cell>
          <cell r="AD284">
            <v>147</v>
          </cell>
        </row>
        <row r="285">
          <cell r="U285">
            <v>354408822</v>
          </cell>
          <cell r="V285">
            <v>45289</v>
          </cell>
          <cell r="W285">
            <v>45695</v>
          </cell>
          <cell r="X285">
            <v>30000</v>
          </cell>
          <cell r="Y285">
            <v>0</v>
          </cell>
          <cell r="Z285">
            <v>11982.07</v>
          </cell>
          <cell r="AA285">
            <v>11194.5</v>
          </cell>
          <cell r="AB285">
            <v>805.5</v>
          </cell>
          <cell r="AC285">
            <v>12000</v>
          </cell>
          <cell r="AD285">
            <v>176</v>
          </cell>
        </row>
        <row r="286">
          <cell r="U286">
            <v>354417300</v>
          </cell>
          <cell r="V286">
            <v>45290</v>
          </cell>
          <cell r="W286">
            <v>45649</v>
          </cell>
          <cell r="X286">
            <v>42000</v>
          </cell>
          <cell r="Y286">
            <v>1</v>
          </cell>
          <cell r="Z286">
            <v>20893.169999999998</v>
          </cell>
          <cell r="AA286">
            <v>19656.849999999999</v>
          </cell>
          <cell r="AB286">
            <v>1783.15</v>
          </cell>
          <cell r="AC286">
            <v>21440</v>
          </cell>
          <cell r="AD286">
            <v>225</v>
          </cell>
        </row>
        <row r="287">
          <cell r="U287">
            <v>354417386</v>
          </cell>
          <cell r="V287">
            <v>45290</v>
          </cell>
          <cell r="W287">
            <v>45779</v>
          </cell>
          <cell r="X287">
            <v>42000</v>
          </cell>
          <cell r="Y287">
            <v>1</v>
          </cell>
          <cell r="Z287">
            <v>11440.66</v>
          </cell>
          <cell r="AA287">
            <v>10204.34</v>
          </cell>
          <cell r="AB287">
            <v>515.66</v>
          </cell>
          <cell r="AC287">
            <v>10720</v>
          </cell>
          <cell r="AD287">
            <v>113</v>
          </cell>
        </row>
        <row r="288">
          <cell r="U288">
            <v>354417623</v>
          </cell>
          <cell r="V288">
            <v>45293</v>
          </cell>
          <cell r="W288">
            <v>45603</v>
          </cell>
          <cell r="X288">
            <v>45000</v>
          </cell>
          <cell r="Y288">
            <v>1</v>
          </cell>
          <cell r="Z288">
            <v>20440.45</v>
          </cell>
          <cell r="AA288">
            <v>19302.62</v>
          </cell>
          <cell r="AB288">
            <v>1577.38</v>
          </cell>
          <cell r="AC288">
            <v>20880</v>
          </cell>
          <cell r="AD288">
            <v>201</v>
          </cell>
        </row>
        <row r="289">
          <cell r="U289">
            <v>354421702</v>
          </cell>
          <cell r="V289">
            <v>45293</v>
          </cell>
          <cell r="W289">
            <v>45449</v>
          </cell>
          <cell r="X289">
            <v>45000</v>
          </cell>
          <cell r="Y289">
            <v>1</v>
          </cell>
          <cell r="Z289">
            <v>33398.01</v>
          </cell>
          <cell r="AA289">
            <v>32260.18</v>
          </cell>
          <cell r="AB289">
            <v>4459.82</v>
          </cell>
          <cell r="AC289">
            <v>36720</v>
          </cell>
          <cell r="AD289">
            <v>355</v>
          </cell>
        </row>
        <row r="290">
          <cell r="U290">
            <v>354423178</v>
          </cell>
          <cell r="V290">
            <v>45293</v>
          </cell>
          <cell r="W290">
            <v>45777</v>
          </cell>
          <cell r="X290">
            <v>42000</v>
          </cell>
          <cell r="Y290">
            <v>1</v>
          </cell>
          <cell r="Z290">
            <v>15698.92</v>
          </cell>
          <cell r="AA290">
            <v>14503.17</v>
          </cell>
          <cell r="AB290">
            <v>976.83</v>
          </cell>
          <cell r="AC290">
            <v>15480</v>
          </cell>
          <cell r="AD290">
            <v>167</v>
          </cell>
        </row>
        <row r="291">
          <cell r="U291">
            <v>354429495</v>
          </cell>
          <cell r="V291">
            <v>45293</v>
          </cell>
          <cell r="W291">
            <v>45787</v>
          </cell>
          <cell r="X291">
            <v>45000</v>
          </cell>
          <cell r="Y291">
            <v>1</v>
          </cell>
          <cell r="Z291">
            <v>21834.080000000002</v>
          </cell>
          <cell r="AA291">
            <v>6092.41</v>
          </cell>
          <cell r="AB291">
            <v>1187.5899999999999</v>
          </cell>
          <cell r="AC291">
            <v>7280</v>
          </cell>
          <cell r="AD291">
            <v>92</v>
          </cell>
        </row>
        <row r="292">
          <cell r="U292">
            <v>354439303</v>
          </cell>
          <cell r="V292">
            <v>45293</v>
          </cell>
          <cell r="W292">
            <v>45628</v>
          </cell>
          <cell r="X292">
            <v>45000</v>
          </cell>
          <cell r="Y292">
            <v>1</v>
          </cell>
          <cell r="Z292">
            <v>25834</v>
          </cell>
          <cell r="AA292">
            <v>24783.18</v>
          </cell>
          <cell r="AB292">
            <v>2576.8200000000002</v>
          </cell>
          <cell r="AC292">
            <v>27360</v>
          </cell>
          <cell r="AD292">
            <v>266</v>
          </cell>
        </row>
        <row r="293">
          <cell r="U293">
            <v>354439861</v>
          </cell>
          <cell r="V293">
            <v>45295</v>
          </cell>
          <cell r="W293">
            <v>45626</v>
          </cell>
          <cell r="X293">
            <v>42000</v>
          </cell>
          <cell r="Y293">
            <v>1</v>
          </cell>
          <cell r="Z293">
            <v>24323.15</v>
          </cell>
          <cell r="AA293">
            <v>23005.68</v>
          </cell>
          <cell r="AB293">
            <v>2454.3200000000002</v>
          </cell>
          <cell r="AC293">
            <v>25460</v>
          </cell>
          <cell r="AD293">
            <v>263</v>
          </cell>
        </row>
        <row r="294">
          <cell r="U294">
            <v>354452806</v>
          </cell>
          <cell r="V294">
            <v>45297</v>
          </cell>
          <cell r="W294">
            <v>45468</v>
          </cell>
          <cell r="X294">
            <v>11000</v>
          </cell>
          <cell r="Y294">
            <v>1</v>
          </cell>
          <cell r="Z294">
            <v>6240.63</v>
          </cell>
          <cell r="AA294">
            <v>6240.63</v>
          </cell>
          <cell r="AB294">
            <v>422.37</v>
          </cell>
          <cell r="AC294">
            <v>6663</v>
          </cell>
          <cell r="AD294">
            <v>343</v>
          </cell>
        </row>
        <row r="295">
          <cell r="U295">
            <v>354469826</v>
          </cell>
          <cell r="V295">
            <v>45297</v>
          </cell>
          <cell r="W295">
            <v>45378</v>
          </cell>
          <cell r="X295">
            <v>45000</v>
          </cell>
          <cell r="Y295">
            <v>1</v>
          </cell>
          <cell r="Z295">
            <v>39447.72</v>
          </cell>
          <cell r="AA295">
            <v>37512.160000000003</v>
          </cell>
          <cell r="AB295">
            <v>6407.84</v>
          </cell>
          <cell r="AC295">
            <v>43920</v>
          </cell>
          <cell r="AD295">
            <v>426</v>
          </cell>
        </row>
        <row r="296">
          <cell r="U296">
            <v>354494817</v>
          </cell>
          <cell r="V296">
            <v>45296</v>
          </cell>
          <cell r="W296">
            <v>45757</v>
          </cell>
          <cell r="X296">
            <v>42000</v>
          </cell>
          <cell r="Y296">
            <v>1</v>
          </cell>
          <cell r="Z296">
            <v>21032.49</v>
          </cell>
          <cell r="AA296">
            <v>18973.689999999999</v>
          </cell>
          <cell r="AB296">
            <v>1793.31</v>
          </cell>
          <cell r="AC296">
            <v>20767</v>
          </cell>
          <cell r="AD296">
            <v>215</v>
          </cell>
        </row>
        <row r="297">
          <cell r="U297">
            <v>354535506</v>
          </cell>
          <cell r="V297">
            <v>45300</v>
          </cell>
          <cell r="W297">
            <v>45576</v>
          </cell>
          <cell r="X297">
            <v>42000</v>
          </cell>
          <cell r="Y297">
            <v>1</v>
          </cell>
          <cell r="Z297">
            <v>22059.19</v>
          </cell>
          <cell r="AA297">
            <v>20121.59</v>
          </cell>
          <cell r="AB297">
            <v>1988.41</v>
          </cell>
          <cell r="AC297">
            <v>22110</v>
          </cell>
          <cell r="AD297">
            <v>228</v>
          </cell>
        </row>
        <row r="298">
          <cell r="U298">
            <v>354541148</v>
          </cell>
          <cell r="V298">
            <v>45300</v>
          </cell>
          <cell r="W298">
            <v>45772</v>
          </cell>
          <cell r="X298">
            <v>35000</v>
          </cell>
          <cell r="Y298">
            <v>1</v>
          </cell>
          <cell r="Z298">
            <v>18311.32</v>
          </cell>
          <cell r="AA298">
            <v>16289.32</v>
          </cell>
          <cell r="AB298">
            <v>1630.68</v>
          </cell>
          <cell r="AC298">
            <v>17920</v>
          </cell>
          <cell r="AD298">
            <v>221</v>
          </cell>
        </row>
        <row r="299">
          <cell r="U299">
            <v>354541422</v>
          </cell>
          <cell r="V299">
            <v>45300</v>
          </cell>
          <cell r="W299">
            <v>45638</v>
          </cell>
          <cell r="X299">
            <v>37000</v>
          </cell>
          <cell r="Y299">
            <v>1</v>
          </cell>
          <cell r="Z299">
            <v>21891.81</v>
          </cell>
          <cell r="AA299">
            <v>19585.509999999998</v>
          </cell>
          <cell r="AB299">
            <v>2244.4899999999998</v>
          </cell>
          <cell r="AC299">
            <v>21830</v>
          </cell>
          <cell r="AD299">
            <v>256</v>
          </cell>
        </row>
        <row r="300">
          <cell r="U300">
            <v>354542607</v>
          </cell>
          <cell r="V300">
            <v>45301</v>
          </cell>
          <cell r="W300">
            <v>45672</v>
          </cell>
          <cell r="X300">
            <v>12000</v>
          </cell>
          <cell r="Y300">
            <v>1</v>
          </cell>
          <cell r="Z300">
            <v>6073.85</v>
          </cell>
          <cell r="AA300">
            <v>5177.41</v>
          </cell>
          <cell r="AB300">
            <v>522.59</v>
          </cell>
          <cell r="AC300">
            <v>5700</v>
          </cell>
          <cell r="AD300">
            <v>210</v>
          </cell>
        </row>
        <row r="301">
          <cell r="U301">
            <v>354546620</v>
          </cell>
          <cell r="V301">
            <v>45301</v>
          </cell>
          <cell r="W301">
            <v>45568</v>
          </cell>
          <cell r="X301">
            <v>23000</v>
          </cell>
          <cell r="Y301">
            <v>1</v>
          </cell>
          <cell r="Z301">
            <v>12315.26</v>
          </cell>
          <cell r="AA301">
            <v>11089.08</v>
          </cell>
          <cell r="AB301">
            <v>1120.92</v>
          </cell>
          <cell r="AC301">
            <v>12210</v>
          </cell>
          <cell r="AD301">
            <v>231</v>
          </cell>
        </row>
        <row r="302">
          <cell r="U302">
            <v>354548064</v>
          </cell>
          <cell r="V302">
            <v>45301</v>
          </cell>
          <cell r="W302">
            <v>45675</v>
          </cell>
          <cell r="X302">
            <v>45000</v>
          </cell>
          <cell r="Y302">
            <v>1</v>
          </cell>
          <cell r="Z302">
            <v>22437.919999999998</v>
          </cell>
          <cell r="AA302">
            <v>19708.95</v>
          </cell>
          <cell r="AB302">
            <v>1891.05</v>
          </cell>
          <cell r="AC302">
            <v>21600</v>
          </cell>
          <cell r="AD302">
            <v>210</v>
          </cell>
        </row>
        <row r="303">
          <cell r="U303">
            <v>354549845</v>
          </cell>
          <cell r="V303">
            <v>45300</v>
          </cell>
          <cell r="W303">
            <v>45517</v>
          </cell>
          <cell r="X303">
            <v>42000</v>
          </cell>
          <cell r="Y303">
            <v>1</v>
          </cell>
          <cell r="Z303">
            <v>32219.48</v>
          </cell>
          <cell r="AA303">
            <v>30362.63</v>
          </cell>
          <cell r="AB303">
            <v>4477.37</v>
          </cell>
          <cell r="AC303">
            <v>34840</v>
          </cell>
          <cell r="AD303">
            <v>363</v>
          </cell>
        </row>
        <row r="304">
          <cell r="U304">
            <v>354550304</v>
          </cell>
          <cell r="V304">
            <v>45307</v>
          </cell>
          <cell r="W304">
            <v>45675</v>
          </cell>
          <cell r="X304">
            <v>30000</v>
          </cell>
          <cell r="Y304">
            <v>1</v>
          </cell>
          <cell r="Z304">
            <v>15769.37</v>
          </cell>
          <cell r="AA304">
            <v>13480.99</v>
          </cell>
          <cell r="AB304">
            <v>1399.01</v>
          </cell>
          <cell r="AC304">
            <v>14880</v>
          </cell>
          <cell r="AD304">
            <v>218</v>
          </cell>
        </row>
        <row r="305">
          <cell r="U305">
            <v>354584035</v>
          </cell>
          <cell r="V305">
            <v>45300</v>
          </cell>
          <cell r="W305">
            <v>45763</v>
          </cell>
          <cell r="X305">
            <v>45000</v>
          </cell>
          <cell r="Y305">
            <v>1</v>
          </cell>
          <cell r="Z305">
            <v>19775.27</v>
          </cell>
          <cell r="AA305">
            <v>17969.560000000001</v>
          </cell>
          <cell r="AB305">
            <v>1370.44</v>
          </cell>
          <cell r="AC305">
            <v>19340</v>
          </cell>
          <cell r="AD305">
            <v>188</v>
          </cell>
        </row>
        <row r="306">
          <cell r="U306">
            <v>354584259</v>
          </cell>
          <cell r="V306">
            <v>45300</v>
          </cell>
          <cell r="W306">
            <v>45755</v>
          </cell>
          <cell r="X306">
            <v>45000</v>
          </cell>
          <cell r="Y306">
            <v>1</v>
          </cell>
          <cell r="Z306">
            <v>33363.94</v>
          </cell>
          <cell r="AA306">
            <v>31558.23</v>
          </cell>
          <cell r="AB306">
            <v>4441.7700000000004</v>
          </cell>
          <cell r="AC306">
            <v>36000</v>
          </cell>
          <cell r="AD306">
            <v>349</v>
          </cell>
        </row>
        <row r="307">
          <cell r="U307">
            <v>354585267</v>
          </cell>
          <cell r="V307">
            <v>45300</v>
          </cell>
          <cell r="W307">
            <v>45757</v>
          </cell>
          <cell r="X307">
            <v>45000</v>
          </cell>
          <cell r="Y307">
            <v>1</v>
          </cell>
          <cell r="Z307">
            <v>16624.5</v>
          </cell>
          <cell r="AA307">
            <v>14818.79</v>
          </cell>
          <cell r="AB307">
            <v>1021.21</v>
          </cell>
          <cell r="AC307">
            <v>15840</v>
          </cell>
          <cell r="AD307">
            <v>153</v>
          </cell>
        </row>
        <row r="308">
          <cell r="U308">
            <v>354589750</v>
          </cell>
          <cell r="V308">
            <v>45307</v>
          </cell>
          <cell r="W308">
            <v>45633</v>
          </cell>
          <cell r="X308">
            <v>28000</v>
          </cell>
          <cell r="Y308">
            <v>1</v>
          </cell>
          <cell r="Z308">
            <v>16873.84</v>
          </cell>
          <cell r="AA308">
            <v>14903.91</v>
          </cell>
          <cell r="AB308">
            <v>1746.09</v>
          </cell>
          <cell r="AC308">
            <v>16650</v>
          </cell>
          <cell r="AD308">
            <v>260</v>
          </cell>
        </row>
        <row r="309">
          <cell r="U309">
            <v>354603614</v>
          </cell>
          <cell r="V309">
            <v>45303</v>
          </cell>
          <cell r="W309">
            <v>45734</v>
          </cell>
          <cell r="X309">
            <v>45000</v>
          </cell>
          <cell r="Y309">
            <v>1</v>
          </cell>
          <cell r="Z309">
            <v>16741.37</v>
          </cell>
          <cell r="AA309">
            <v>14098.48</v>
          </cell>
          <cell r="AB309">
            <v>1021.52</v>
          </cell>
          <cell r="AC309">
            <v>15120</v>
          </cell>
          <cell r="AD309">
            <v>147</v>
          </cell>
        </row>
        <row r="310">
          <cell r="U310">
            <v>354608878</v>
          </cell>
          <cell r="V310">
            <v>45303</v>
          </cell>
          <cell r="W310">
            <v>45734</v>
          </cell>
          <cell r="X310">
            <v>45000</v>
          </cell>
          <cell r="Y310">
            <v>1</v>
          </cell>
          <cell r="Z310">
            <v>17378.05</v>
          </cell>
          <cell r="AA310">
            <v>14735.16</v>
          </cell>
          <cell r="AB310">
            <v>1104.8399999999999</v>
          </cell>
          <cell r="AC310">
            <v>15840</v>
          </cell>
          <cell r="AD310">
            <v>154</v>
          </cell>
        </row>
        <row r="311">
          <cell r="U311">
            <v>354620237</v>
          </cell>
          <cell r="V311">
            <v>45302</v>
          </cell>
          <cell r="W311">
            <v>45588</v>
          </cell>
          <cell r="X311">
            <v>45000</v>
          </cell>
          <cell r="Y311">
            <v>1</v>
          </cell>
          <cell r="Z311">
            <v>30909.45</v>
          </cell>
          <cell r="AA311">
            <v>14685.57</v>
          </cell>
          <cell r="AB311">
            <v>3794.43</v>
          </cell>
          <cell r="AC311">
            <v>18480</v>
          </cell>
          <cell r="AD311">
            <v>230</v>
          </cell>
        </row>
        <row r="312">
          <cell r="U312">
            <v>354621850</v>
          </cell>
          <cell r="V312">
            <v>45303</v>
          </cell>
          <cell r="W312">
            <v>45521</v>
          </cell>
          <cell r="X312">
            <v>45000</v>
          </cell>
          <cell r="Y312">
            <v>1</v>
          </cell>
          <cell r="Z312">
            <v>35677.769999999997</v>
          </cell>
          <cell r="AA312">
            <v>33034.879999999997</v>
          </cell>
          <cell r="AB312">
            <v>5125.12</v>
          </cell>
          <cell r="AC312">
            <v>38160</v>
          </cell>
          <cell r="AD312">
            <v>371</v>
          </cell>
        </row>
        <row r="313">
          <cell r="U313">
            <v>354638396</v>
          </cell>
          <cell r="V313">
            <v>45303</v>
          </cell>
          <cell r="W313">
            <v>45589</v>
          </cell>
          <cell r="X313">
            <v>42000</v>
          </cell>
          <cell r="Y313">
            <v>1</v>
          </cell>
          <cell r="Z313">
            <v>21598.93</v>
          </cell>
          <cell r="AA313">
            <v>18883.150000000001</v>
          </cell>
          <cell r="AB313">
            <v>1886.85</v>
          </cell>
          <cell r="AC313">
            <v>20770</v>
          </cell>
          <cell r="AD313">
            <v>215</v>
          </cell>
        </row>
        <row r="314">
          <cell r="U314">
            <v>354639160</v>
          </cell>
          <cell r="V314">
            <v>45303</v>
          </cell>
          <cell r="W314">
            <v>45626</v>
          </cell>
          <cell r="X314">
            <v>42000</v>
          </cell>
          <cell r="Y314">
            <v>1</v>
          </cell>
          <cell r="Z314">
            <v>24941.279999999999</v>
          </cell>
          <cell r="AA314">
            <v>22225.5</v>
          </cell>
          <cell r="AB314">
            <v>2564.5</v>
          </cell>
          <cell r="AC314">
            <v>24790</v>
          </cell>
          <cell r="AD314">
            <v>257</v>
          </cell>
        </row>
        <row r="315">
          <cell r="U315">
            <v>354680899</v>
          </cell>
          <cell r="V315">
            <v>45307</v>
          </cell>
          <cell r="W315">
            <v>45554</v>
          </cell>
          <cell r="X315">
            <v>45000</v>
          </cell>
          <cell r="Y315">
            <v>1</v>
          </cell>
          <cell r="Z315">
            <v>25906.57</v>
          </cell>
          <cell r="AA315">
            <v>23349.86</v>
          </cell>
          <cell r="AB315">
            <v>2570.14</v>
          </cell>
          <cell r="AC315">
            <v>25920</v>
          </cell>
          <cell r="AD315">
            <v>250</v>
          </cell>
        </row>
        <row r="316">
          <cell r="U316">
            <v>354681098</v>
          </cell>
          <cell r="V316">
            <v>45307</v>
          </cell>
          <cell r="W316">
            <v>45554</v>
          </cell>
          <cell r="X316">
            <v>45000</v>
          </cell>
          <cell r="Y316">
            <v>1</v>
          </cell>
          <cell r="Z316">
            <v>26499.52</v>
          </cell>
          <cell r="AA316">
            <v>23942.81</v>
          </cell>
          <cell r="AB316">
            <v>2697.19</v>
          </cell>
          <cell r="AC316">
            <v>26640</v>
          </cell>
          <cell r="AD316">
            <v>257</v>
          </cell>
        </row>
        <row r="317">
          <cell r="U317">
            <v>354681208</v>
          </cell>
          <cell r="V317">
            <v>45307</v>
          </cell>
          <cell r="W317">
            <v>45540</v>
          </cell>
          <cell r="X317">
            <v>45000</v>
          </cell>
          <cell r="Y317">
            <v>1</v>
          </cell>
          <cell r="Z317">
            <v>27089.64</v>
          </cell>
          <cell r="AA317">
            <v>24532.93</v>
          </cell>
          <cell r="AB317">
            <v>2827.07</v>
          </cell>
          <cell r="AC317">
            <v>27360</v>
          </cell>
          <cell r="AD317">
            <v>264</v>
          </cell>
        </row>
        <row r="318">
          <cell r="U318">
            <v>354681544</v>
          </cell>
          <cell r="V318">
            <v>45307</v>
          </cell>
          <cell r="W318">
            <v>45589</v>
          </cell>
          <cell r="X318">
            <v>45000</v>
          </cell>
          <cell r="Y318">
            <v>1</v>
          </cell>
          <cell r="Z318">
            <v>23506.21</v>
          </cell>
          <cell r="AA318">
            <v>20949.5</v>
          </cell>
          <cell r="AB318">
            <v>2090.5</v>
          </cell>
          <cell r="AC318">
            <v>23040</v>
          </cell>
          <cell r="AD318">
            <v>222</v>
          </cell>
        </row>
        <row r="319">
          <cell r="U319">
            <v>354683201</v>
          </cell>
          <cell r="V319">
            <v>45315</v>
          </cell>
          <cell r="W319">
            <v>45775</v>
          </cell>
          <cell r="X319">
            <v>45000</v>
          </cell>
          <cell r="Y319">
            <v>1</v>
          </cell>
          <cell r="Z319">
            <v>12077.46</v>
          </cell>
          <cell r="AA319">
            <v>8859.23</v>
          </cell>
          <cell r="AB319">
            <v>500.77</v>
          </cell>
          <cell r="AC319">
            <v>9360</v>
          </cell>
          <cell r="AD319">
            <v>89</v>
          </cell>
        </row>
        <row r="320">
          <cell r="U320">
            <v>354683209</v>
          </cell>
          <cell r="V320">
            <v>45315</v>
          </cell>
          <cell r="W320">
            <v>45540</v>
          </cell>
          <cell r="X320">
            <v>32000</v>
          </cell>
          <cell r="Y320">
            <v>1</v>
          </cell>
          <cell r="Z320">
            <v>19724.900000000001</v>
          </cell>
          <cell r="AA320">
            <v>17270.55</v>
          </cell>
          <cell r="AB320">
            <v>2109.4499999999998</v>
          </cell>
          <cell r="AC320">
            <v>19380</v>
          </cell>
          <cell r="AD320">
            <v>264</v>
          </cell>
        </row>
        <row r="321">
          <cell r="U321">
            <v>354684125</v>
          </cell>
          <cell r="V321">
            <v>45315</v>
          </cell>
          <cell r="W321">
            <v>45568</v>
          </cell>
          <cell r="X321">
            <v>42000</v>
          </cell>
          <cell r="Y321">
            <v>1</v>
          </cell>
          <cell r="Z321">
            <v>24221.64</v>
          </cell>
          <cell r="AA321">
            <v>21052.05</v>
          </cell>
          <cell r="AB321">
            <v>2397.9499999999998</v>
          </cell>
          <cell r="AC321">
            <v>23450</v>
          </cell>
          <cell r="AD321">
            <v>243</v>
          </cell>
        </row>
        <row r="322">
          <cell r="U322">
            <v>354685248</v>
          </cell>
          <cell r="V322">
            <v>45308</v>
          </cell>
          <cell r="W322">
            <v>45722</v>
          </cell>
          <cell r="X322">
            <v>42000</v>
          </cell>
          <cell r="Y322">
            <v>1</v>
          </cell>
          <cell r="Z322">
            <v>23201.96</v>
          </cell>
          <cell r="AA322">
            <v>8035.88</v>
          </cell>
          <cell r="AB322">
            <v>1664.12</v>
          </cell>
          <cell r="AC322">
            <v>9700</v>
          </cell>
          <cell r="AD322">
            <v>131</v>
          </cell>
        </row>
        <row r="323">
          <cell r="U323">
            <v>354697627</v>
          </cell>
          <cell r="V323">
            <v>45308</v>
          </cell>
          <cell r="W323">
            <v>45574</v>
          </cell>
          <cell r="X323">
            <v>42000</v>
          </cell>
          <cell r="Y323">
            <v>1</v>
          </cell>
          <cell r="Z323">
            <v>29304.799999999999</v>
          </cell>
          <cell r="AA323">
            <v>13533.47</v>
          </cell>
          <cell r="AB323">
            <v>3626.53</v>
          </cell>
          <cell r="AC323">
            <v>17160</v>
          </cell>
          <cell r="AD323">
            <v>230</v>
          </cell>
        </row>
        <row r="324">
          <cell r="U324">
            <v>354708130</v>
          </cell>
          <cell r="V324">
            <v>45314</v>
          </cell>
          <cell r="W324">
            <v>45408</v>
          </cell>
          <cell r="X324">
            <v>12999</v>
          </cell>
          <cell r="Y324">
            <v>0</v>
          </cell>
          <cell r="Z324">
            <v>9980.83</v>
          </cell>
          <cell r="AA324">
            <v>9980.83</v>
          </cell>
          <cell r="AB324">
            <v>953.17</v>
          </cell>
          <cell r="AC324">
            <v>10934</v>
          </cell>
          <cell r="AD324">
            <v>396</v>
          </cell>
        </row>
        <row r="325">
          <cell r="U325">
            <v>354732970</v>
          </cell>
          <cell r="V325">
            <v>45309</v>
          </cell>
          <cell r="W325">
            <v>45667</v>
          </cell>
          <cell r="X325">
            <v>45000</v>
          </cell>
          <cell r="Y325">
            <v>1</v>
          </cell>
          <cell r="Z325">
            <v>29593.4</v>
          </cell>
          <cell r="AA325">
            <v>13455.74</v>
          </cell>
          <cell r="AB325">
            <v>3344.26</v>
          </cell>
          <cell r="AC325">
            <v>16800</v>
          </cell>
          <cell r="AD325">
            <v>207</v>
          </cell>
        </row>
        <row r="326">
          <cell r="U326">
            <v>354734337</v>
          </cell>
          <cell r="V326">
            <v>45323</v>
          </cell>
          <cell r="W326">
            <v>45743</v>
          </cell>
          <cell r="X326">
            <v>45000</v>
          </cell>
          <cell r="Y326">
            <v>1</v>
          </cell>
          <cell r="Z326">
            <v>21133.47</v>
          </cell>
          <cell r="AA326">
            <v>4208.1400000000003</v>
          </cell>
          <cell r="AB326">
            <v>831.86</v>
          </cell>
          <cell r="AC326">
            <v>5040</v>
          </cell>
          <cell r="AD326">
            <v>61</v>
          </cell>
        </row>
        <row r="327">
          <cell r="U327">
            <v>354746094</v>
          </cell>
          <cell r="V327">
            <v>45327</v>
          </cell>
          <cell r="W327">
            <v>45772</v>
          </cell>
          <cell r="X327">
            <v>42000</v>
          </cell>
          <cell r="Y327">
            <v>1</v>
          </cell>
          <cell r="Z327">
            <v>28091.49</v>
          </cell>
          <cell r="AA327">
            <v>11517</v>
          </cell>
          <cell r="AB327">
            <v>3003</v>
          </cell>
          <cell r="AC327">
            <v>14520</v>
          </cell>
          <cell r="AD327">
            <v>194</v>
          </cell>
        </row>
        <row r="328">
          <cell r="U328">
            <v>354747401</v>
          </cell>
          <cell r="V328">
            <v>45310</v>
          </cell>
          <cell r="W328">
            <v>45692</v>
          </cell>
          <cell r="X328">
            <v>45000</v>
          </cell>
          <cell r="Y328">
            <v>1</v>
          </cell>
          <cell r="Z328">
            <v>30523.65</v>
          </cell>
          <cell r="AA328">
            <v>13905.67</v>
          </cell>
          <cell r="AB328">
            <v>3554.33</v>
          </cell>
          <cell r="AC328">
            <v>17460</v>
          </cell>
          <cell r="AD328">
            <v>224</v>
          </cell>
        </row>
        <row r="329">
          <cell r="U329">
            <v>354752400</v>
          </cell>
          <cell r="V329">
            <v>45310</v>
          </cell>
          <cell r="W329">
            <v>45769</v>
          </cell>
          <cell r="X329">
            <v>45000</v>
          </cell>
          <cell r="Y329">
            <v>1</v>
          </cell>
          <cell r="Z329">
            <v>22697.86</v>
          </cell>
          <cell r="AA329">
            <v>6037</v>
          </cell>
          <cell r="AB329">
            <v>1243</v>
          </cell>
          <cell r="AC329">
            <v>7280</v>
          </cell>
          <cell r="AD329">
            <v>90</v>
          </cell>
        </row>
        <row r="330">
          <cell r="U330">
            <v>354789614</v>
          </cell>
          <cell r="V330">
            <v>45311</v>
          </cell>
          <cell r="W330">
            <v>45626</v>
          </cell>
          <cell r="X330">
            <v>45000</v>
          </cell>
          <cell r="Y330">
            <v>1</v>
          </cell>
          <cell r="Z330">
            <v>33737.57</v>
          </cell>
          <cell r="AA330">
            <v>16556.16</v>
          </cell>
          <cell r="AB330">
            <v>4723.84</v>
          </cell>
          <cell r="AC330">
            <v>21280</v>
          </cell>
          <cell r="AD330">
            <v>263</v>
          </cell>
        </row>
        <row r="331">
          <cell r="U331">
            <v>354792831</v>
          </cell>
          <cell r="V331">
            <v>45313</v>
          </cell>
          <cell r="W331">
            <v>45636</v>
          </cell>
          <cell r="X331">
            <v>45000</v>
          </cell>
          <cell r="Y331">
            <v>1</v>
          </cell>
          <cell r="Z331">
            <v>32723.62</v>
          </cell>
          <cell r="AA331">
            <v>16277.14</v>
          </cell>
          <cell r="AB331">
            <v>4442.8599999999997</v>
          </cell>
          <cell r="AC331">
            <v>20720</v>
          </cell>
          <cell r="AD331">
            <v>258</v>
          </cell>
        </row>
        <row r="332">
          <cell r="U332">
            <v>354793498</v>
          </cell>
          <cell r="V332">
            <v>45310</v>
          </cell>
          <cell r="W332">
            <v>45588</v>
          </cell>
          <cell r="X332">
            <v>30000</v>
          </cell>
          <cell r="Y332">
            <v>0</v>
          </cell>
          <cell r="Z332">
            <v>15695.46</v>
          </cell>
          <cell r="AA332">
            <v>13492.81</v>
          </cell>
          <cell r="AB332">
            <v>1387.19</v>
          </cell>
          <cell r="AC332">
            <v>14880</v>
          </cell>
          <cell r="AD332">
            <v>216</v>
          </cell>
        </row>
        <row r="333">
          <cell r="U333">
            <v>354795132</v>
          </cell>
          <cell r="V333">
            <v>45314</v>
          </cell>
          <cell r="W333">
            <v>45594</v>
          </cell>
          <cell r="X333">
            <v>45000</v>
          </cell>
          <cell r="Y333">
            <v>1</v>
          </cell>
          <cell r="Z333">
            <v>22861.79</v>
          </cell>
          <cell r="AA333">
            <v>19643.560000000001</v>
          </cell>
          <cell r="AB333">
            <v>1956.44</v>
          </cell>
          <cell r="AC333">
            <v>21600</v>
          </cell>
          <cell r="AD333">
            <v>210</v>
          </cell>
        </row>
        <row r="334">
          <cell r="U334">
            <v>354798409</v>
          </cell>
          <cell r="V334">
            <v>45314</v>
          </cell>
          <cell r="W334">
            <v>45761</v>
          </cell>
          <cell r="X334">
            <v>11000</v>
          </cell>
          <cell r="Y334">
            <v>1</v>
          </cell>
          <cell r="Z334">
            <v>4449.51</v>
          </cell>
          <cell r="AA334">
            <v>2949.96</v>
          </cell>
          <cell r="AB334">
            <v>280.04000000000002</v>
          </cell>
          <cell r="AC334">
            <v>3230</v>
          </cell>
          <cell r="AD334">
            <v>133</v>
          </cell>
        </row>
        <row r="335">
          <cell r="U335">
            <v>354798711</v>
          </cell>
          <cell r="V335">
            <v>45314</v>
          </cell>
          <cell r="W335">
            <v>45521</v>
          </cell>
          <cell r="X335">
            <v>45000</v>
          </cell>
          <cell r="Y335">
            <v>1</v>
          </cell>
          <cell r="Z335">
            <v>36290.6</v>
          </cell>
          <cell r="AA335">
            <v>32157.9</v>
          </cell>
          <cell r="AB335">
            <v>5282.1</v>
          </cell>
          <cell r="AC335">
            <v>37440</v>
          </cell>
          <cell r="AD335">
            <v>364</v>
          </cell>
        </row>
        <row r="336">
          <cell r="U336">
            <v>354800004</v>
          </cell>
          <cell r="V336">
            <v>45315</v>
          </cell>
          <cell r="W336">
            <v>45568</v>
          </cell>
          <cell r="X336">
            <v>42000</v>
          </cell>
          <cell r="Y336">
            <v>1</v>
          </cell>
          <cell r="Z336">
            <v>25321.47</v>
          </cell>
          <cell r="AA336">
            <v>22151.88</v>
          </cell>
          <cell r="AB336">
            <v>2638.12</v>
          </cell>
          <cell r="AC336">
            <v>24790</v>
          </cell>
          <cell r="AD336">
            <v>257</v>
          </cell>
        </row>
        <row r="337">
          <cell r="U337">
            <v>354803725</v>
          </cell>
          <cell r="V337">
            <v>45313</v>
          </cell>
          <cell r="W337">
            <v>45561</v>
          </cell>
          <cell r="X337">
            <v>42000</v>
          </cell>
          <cell r="Y337">
            <v>1</v>
          </cell>
          <cell r="Z337">
            <v>24289.33</v>
          </cell>
          <cell r="AA337">
            <v>21039.75</v>
          </cell>
          <cell r="AB337">
            <v>2410.25</v>
          </cell>
          <cell r="AC337">
            <v>23450</v>
          </cell>
          <cell r="AD337">
            <v>243</v>
          </cell>
        </row>
        <row r="338">
          <cell r="U338">
            <v>354818863</v>
          </cell>
          <cell r="V338">
            <v>45315</v>
          </cell>
          <cell r="W338">
            <v>45746</v>
          </cell>
          <cell r="X338">
            <v>42000</v>
          </cell>
          <cell r="Y338">
            <v>1</v>
          </cell>
          <cell r="Z338">
            <v>9700.74</v>
          </cell>
          <cell r="AA338">
            <v>5720.23</v>
          </cell>
          <cell r="AB338">
            <v>309.77</v>
          </cell>
          <cell r="AC338">
            <v>6030</v>
          </cell>
          <cell r="AD338">
            <v>64</v>
          </cell>
        </row>
        <row r="339">
          <cell r="U339">
            <v>354824787</v>
          </cell>
          <cell r="V339">
            <v>45321</v>
          </cell>
          <cell r="W339">
            <v>45785</v>
          </cell>
          <cell r="X339">
            <v>42000</v>
          </cell>
          <cell r="Y339">
            <v>1</v>
          </cell>
          <cell r="Z339">
            <v>9738.91</v>
          </cell>
          <cell r="AA339">
            <v>5070.95</v>
          </cell>
          <cell r="AB339">
            <v>289.05</v>
          </cell>
          <cell r="AC339">
            <v>5360</v>
          </cell>
          <cell r="AD339">
            <v>57</v>
          </cell>
        </row>
        <row r="340">
          <cell r="U340">
            <v>354829801</v>
          </cell>
          <cell r="V340">
            <v>45315</v>
          </cell>
          <cell r="W340">
            <v>45484</v>
          </cell>
          <cell r="X340">
            <v>45000</v>
          </cell>
          <cell r="Y340">
            <v>1</v>
          </cell>
          <cell r="Z340">
            <v>32241.18</v>
          </cell>
          <cell r="AA340">
            <v>29022.95</v>
          </cell>
          <cell r="AB340">
            <v>4097.05</v>
          </cell>
          <cell r="AC340">
            <v>33120</v>
          </cell>
          <cell r="AD340">
            <v>320</v>
          </cell>
        </row>
        <row r="341">
          <cell r="U341">
            <v>354837665</v>
          </cell>
          <cell r="V341">
            <v>45325</v>
          </cell>
          <cell r="W341">
            <v>45748</v>
          </cell>
          <cell r="X341">
            <v>45000</v>
          </cell>
          <cell r="Y341">
            <v>1</v>
          </cell>
          <cell r="Z341">
            <v>29556.07</v>
          </cell>
          <cell r="AA341">
            <v>12026.78</v>
          </cell>
          <cell r="AB341">
            <v>3093.22</v>
          </cell>
          <cell r="AC341">
            <v>15120</v>
          </cell>
          <cell r="AD341">
            <v>189</v>
          </cell>
        </row>
        <row r="342">
          <cell r="U342">
            <v>354851087</v>
          </cell>
          <cell r="V342">
            <v>45315</v>
          </cell>
          <cell r="W342">
            <v>45461</v>
          </cell>
          <cell r="X342">
            <v>42000</v>
          </cell>
          <cell r="Y342">
            <v>1</v>
          </cell>
          <cell r="Z342">
            <v>32377</v>
          </cell>
          <cell r="AA342">
            <v>28356.66</v>
          </cell>
          <cell r="AB342">
            <v>4473.34</v>
          </cell>
          <cell r="AC342">
            <v>32830</v>
          </cell>
          <cell r="AD342">
            <v>343</v>
          </cell>
        </row>
        <row r="343">
          <cell r="U343">
            <v>354852466</v>
          </cell>
          <cell r="V343">
            <v>45315</v>
          </cell>
          <cell r="W343">
            <v>45661</v>
          </cell>
          <cell r="X343">
            <v>42000</v>
          </cell>
          <cell r="Y343">
            <v>1</v>
          </cell>
          <cell r="Z343">
            <v>22723.72</v>
          </cell>
          <cell r="AA343">
            <v>18703.38</v>
          </cell>
          <cell r="AB343">
            <v>2066.62</v>
          </cell>
          <cell r="AC343">
            <v>20770</v>
          </cell>
          <cell r="AD343">
            <v>217</v>
          </cell>
        </row>
        <row r="344">
          <cell r="U344">
            <v>354878104</v>
          </cell>
          <cell r="V344">
            <v>45317</v>
          </cell>
          <cell r="W344">
            <v>45552</v>
          </cell>
          <cell r="X344">
            <v>31000</v>
          </cell>
          <cell r="Y344">
            <v>1</v>
          </cell>
          <cell r="Z344">
            <v>18826.22</v>
          </cell>
          <cell r="AA344">
            <v>15666.23</v>
          </cell>
          <cell r="AB344">
            <v>1973.77</v>
          </cell>
          <cell r="AC344">
            <v>17640</v>
          </cell>
          <cell r="AD344">
            <v>249</v>
          </cell>
        </row>
        <row r="345">
          <cell r="U345">
            <v>354880321</v>
          </cell>
          <cell r="V345">
            <v>45320</v>
          </cell>
          <cell r="W345">
            <v>45710</v>
          </cell>
          <cell r="X345">
            <v>31000</v>
          </cell>
          <cell r="Y345">
            <v>1</v>
          </cell>
          <cell r="Z345">
            <v>14793.43</v>
          </cell>
          <cell r="AA345">
            <v>11574.63</v>
          </cell>
          <cell r="AB345">
            <v>1165.3699999999999</v>
          </cell>
          <cell r="AC345">
            <v>12740</v>
          </cell>
          <cell r="AD345">
            <v>181</v>
          </cell>
        </row>
        <row r="346">
          <cell r="U346">
            <v>354901879</v>
          </cell>
          <cell r="V346">
            <v>45321</v>
          </cell>
          <cell r="W346">
            <v>45461</v>
          </cell>
          <cell r="X346">
            <v>42000</v>
          </cell>
          <cell r="Y346">
            <v>1</v>
          </cell>
          <cell r="Z346">
            <v>35677.56</v>
          </cell>
          <cell r="AA346">
            <v>19663.07</v>
          </cell>
          <cell r="AB346">
            <v>6336.93</v>
          </cell>
          <cell r="AC346">
            <v>26000</v>
          </cell>
          <cell r="AD346">
            <v>350</v>
          </cell>
        </row>
        <row r="347">
          <cell r="U347">
            <v>354941056</v>
          </cell>
          <cell r="V347">
            <v>45337</v>
          </cell>
          <cell r="W347">
            <v>45742</v>
          </cell>
          <cell r="X347">
            <v>45000</v>
          </cell>
          <cell r="Y347">
            <v>1</v>
          </cell>
          <cell r="Z347">
            <v>28181.61</v>
          </cell>
          <cell r="AA347">
            <v>10305.42</v>
          </cell>
          <cell r="AB347">
            <v>2574.58</v>
          </cell>
          <cell r="AC347">
            <v>12880</v>
          </cell>
          <cell r="AD347">
            <v>159</v>
          </cell>
        </row>
        <row r="348">
          <cell r="U348">
            <v>354941515</v>
          </cell>
          <cell r="V348">
            <v>45337</v>
          </cell>
          <cell r="W348">
            <v>45483</v>
          </cell>
          <cell r="X348">
            <v>42000</v>
          </cell>
          <cell r="Y348">
            <v>1</v>
          </cell>
          <cell r="Z348">
            <v>39407.769999999997</v>
          </cell>
          <cell r="AA348">
            <v>22513.18</v>
          </cell>
          <cell r="AB348">
            <v>8166.82</v>
          </cell>
          <cell r="AC348">
            <v>30680</v>
          </cell>
          <cell r="AD348">
            <v>411</v>
          </cell>
        </row>
        <row r="349">
          <cell r="U349">
            <v>354943906</v>
          </cell>
          <cell r="V349">
            <v>45324</v>
          </cell>
          <cell r="W349">
            <v>45552</v>
          </cell>
          <cell r="X349">
            <v>31000</v>
          </cell>
          <cell r="Y349">
            <v>1</v>
          </cell>
          <cell r="Z349">
            <v>19322.560000000001</v>
          </cell>
          <cell r="AA349">
            <v>15573.01</v>
          </cell>
          <cell r="AB349">
            <v>2066.9899999999998</v>
          </cell>
          <cell r="AC349">
            <v>17640</v>
          </cell>
          <cell r="AD349">
            <v>252</v>
          </cell>
        </row>
        <row r="350">
          <cell r="U350">
            <v>354964400</v>
          </cell>
          <cell r="V350">
            <v>45325</v>
          </cell>
          <cell r="W350">
            <v>45651</v>
          </cell>
          <cell r="X350">
            <v>45000</v>
          </cell>
          <cell r="Y350">
            <v>1</v>
          </cell>
          <cell r="Z350">
            <v>30596.68</v>
          </cell>
          <cell r="AA350">
            <v>13067.39</v>
          </cell>
          <cell r="AB350">
            <v>3382.61</v>
          </cell>
          <cell r="AC350">
            <v>16450</v>
          </cell>
          <cell r="AD350">
            <v>210</v>
          </cell>
        </row>
        <row r="351">
          <cell r="U351">
            <v>354970397</v>
          </cell>
          <cell r="V351">
            <v>45324</v>
          </cell>
          <cell r="W351">
            <v>45580</v>
          </cell>
          <cell r="X351">
            <v>45000</v>
          </cell>
          <cell r="Y351">
            <v>1</v>
          </cell>
          <cell r="Z351">
            <v>25383.65</v>
          </cell>
          <cell r="AA351">
            <v>20638.97</v>
          </cell>
          <cell r="AB351">
            <v>2401.0300000000002</v>
          </cell>
          <cell r="AC351">
            <v>23040</v>
          </cell>
          <cell r="AD351">
            <v>224</v>
          </cell>
        </row>
        <row r="352">
          <cell r="U352">
            <v>354974134</v>
          </cell>
          <cell r="V352">
            <v>45324</v>
          </cell>
          <cell r="W352">
            <v>45566</v>
          </cell>
          <cell r="X352">
            <v>42000</v>
          </cell>
          <cell r="Y352">
            <v>1</v>
          </cell>
          <cell r="Z352">
            <v>24873.89</v>
          </cell>
          <cell r="AA352">
            <v>20285.2</v>
          </cell>
          <cell r="AB352">
            <v>2494.8000000000002</v>
          </cell>
          <cell r="AC352">
            <v>22780</v>
          </cell>
          <cell r="AD352">
            <v>238</v>
          </cell>
        </row>
        <row r="353">
          <cell r="U353">
            <v>354977916</v>
          </cell>
          <cell r="V353">
            <v>45334</v>
          </cell>
          <cell r="W353">
            <v>45636</v>
          </cell>
          <cell r="X353">
            <v>45000</v>
          </cell>
          <cell r="Y353">
            <v>1</v>
          </cell>
          <cell r="Z353">
            <v>33635.24</v>
          </cell>
          <cell r="AA353">
            <v>15674.48</v>
          </cell>
          <cell r="AB353">
            <v>4525.5200000000004</v>
          </cell>
          <cell r="AC353">
            <v>20200</v>
          </cell>
          <cell r="AD353">
            <v>258</v>
          </cell>
        </row>
        <row r="354">
          <cell r="U354">
            <v>354987110</v>
          </cell>
          <cell r="V354">
            <v>45328</v>
          </cell>
          <cell r="W354">
            <v>45783</v>
          </cell>
          <cell r="X354">
            <v>42000</v>
          </cell>
          <cell r="Y354">
            <v>1</v>
          </cell>
          <cell r="Z354">
            <v>19909.47</v>
          </cell>
          <cell r="AA354">
            <v>3453.88</v>
          </cell>
          <cell r="AB354">
            <v>706.12</v>
          </cell>
          <cell r="AC354">
            <v>4160</v>
          </cell>
          <cell r="AD354">
            <v>56</v>
          </cell>
        </row>
        <row r="355">
          <cell r="U355">
            <v>354989671</v>
          </cell>
          <cell r="V355">
            <v>45328</v>
          </cell>
          <cell r="W355">
            <v>45580</v>
          </cell>
          <cell r="X355">
            <v>42000</v>
          </cell>
          <cell r="Y355">
            <v>1</v>
          </cell>
          <cell r="Z355">
            <v>29512.45</v>
          </cell>
          <cell r="AA355">
            <v>13056.86</v>
          </cell>
          <cell r="AB355">
            <v>3583.14</v>
          </cell>
          <cell r="AC355">
            <v>16640</v>
          </cell>
          <cell r="AD355">
            <v>224</v>
          </cell>
        </row>
        <row r="356">
          <cell r="U356">
            <v>355006538</v>
          </cell>
          <cell r="V356">
            <v>45328</v>
          </cell>
          <cell r="W356">
            <v>45554</v>
          </cell>
          <cell r="X356">
            <v>42000</v>
          </cell>
          <cell r="Y356">
            <v>1</v>
          </cell>
          <cell r="Z356">
            <v>31075.22</v>
          </cell>
          <cell r="AA356">
            <v>14540.38</v>
          </cell>
          <cell r="AB356">
            <v>4179.62</v>
          </cell>
          <cell r="AC356">
            <v>18720</v>
          </cell>
          <cell r="AD356">
            <v>250</v>
          </cell>
        </row>
        <row r="357">
          <cell r="U357">
            <v>355071147</v>
          </cell>
          <cell r="V357">
            <v>45327</v>
          </cell>
          <cell r="W357">
            <v>45754</v>
          </cell>
          <cell r="X357">
            <v>42000</v>
          </cell>
          <cell r="Y357">
            <v>1</v>
          </cell>
          <cell r="Z357">
            <v>12587.65</v>
          </cell>
          <cell r="AA357">
            <v>8157.48</v>
          </cell>
          <cell r="AB357">
            <v>552.52</v>
          </cell>
          <cell r="AC357">
            <v>8710</v>
          </cell>
          <cell r="AD357">
            <v>92</v>
          </cell>
        </row>
        <row r="358">
          <cell r="U358">
            <v>355082043</v>
          </cell>
          <cell r="V358">
            <v>45328</v>
          </cell>
          <cell r="W358">
            <v>45453</v>
          </cell>
          <cell r="X358">
            <v>45000</v>
          </cell>
          <cell r="Y358">
            <v>1</v>
          </cell>
          <cell r="Z358">
            <v>38951.129999999997</v>
          </cell>
          <cell r="AA358">
            <v>21506.78</v>
          </cell>
          <cell r="AB358">
            <v>7053.22</v>
          </cell>
          <cell r="AC358">
            <v>28560</v>
          </cell>
          <cell r="AD358">
            <v>358</v>
          </cell>
        </row>
        <row r="359">
          <cell r="U359">
            <v>355082729</v>
          </cell>
          <cell r="V359">
            <v>45335</v>
          </cell>
          <cell r="W359">
            <v>45545</v>
          </cell>
          <cell r="X359">
            <v>45000</v>
          </cell>
          <cell r="Y359">
            <v>1</v>
          </cell>
          <cell r="Z359">
            <v>33921.43</v>
          </cell>
          <cell r="AA359">
            <v>16045.24</v>
          </cell>
          <cell r="AB359">
            <v>4674.76</v>
          </cell>
          <cell r="AC359">
            <v>20720</v>
          </cell>
          <cell r="AD359">
            <v>259</v>
          </cell>
        </row>
        <row r="360">
          <cell r="U360">
            <v>355082821</v>
          </cell>
          <cell r="V360">
            <v>45335</v>
          </cell>
          <cell r="W360">
            <v>45699</v>
          </cell>
          <cell r="X360">
            <v>10000</v>
          </cell>
          <cell r="Y360">
            <v>1</v>
          </cell>
          <cell r="Z360">
            <v>6134.55</v>
          </cell>
          <cell r="AA360">
            <v>4963.53</v>
          </cell>
          <cell r="AB360">
            <v>636.47</v>
          </cell>
          <cell r="AC360">
            <v>5600</v>
          </cell>
          <cell r="AD360">
            <v>245</v>
          </cell>
        </row>
        <row r="361">
          <cell r="U361">
            <v>355083639</v>
          </cell>
          <cell r="V361">
            <v>45328</v>
          </cell>
          <cell r="W361">
            <v>45562</v>
          </cell>
          <cell r="X361">
            <v>35000</v>
          </cell>
          <cell r="Y361">
            <v>1</v>
          </cell>
          <cell r="Z361">
            <v>21097.62</v>
          </cell>
          <cell r="AA361">
            <v>17440.400000000001</v>
          </cell>
          <cell r="AB361">
            <v>2159.6</v>
          </cell>
          <cell r="AC361">
            <v>19600</v>
          </cell>
          <cell r="AD361">
            <v>242</v>
          </cell>
        </row>
        <row r="362">
          <cell r="U362">
            <v>355094774</v>
          </cell>
          <cell r="V362">
            <v>45328</v>
          </cell>
          <cell r="W362">
            <v>45710</v>
          </cell>
          <cell r="X362">
            <v>45000</v>
          </cell>
          <cell r="Y362">
            <v>1</v>
          </cell>
          <cell r="Z362">
            <v>29025.31</v>
          </cell>
          <cell r="AA362">
            <v>11623.41</v>
          </cell>
          <cell r="AB362">
            <v>2936.59</v>
          </cell>
          <cell r="AC362">
            <v>14560</v>
          </cell>
          <cell r="AD362">
            <v>182</v>
          </cell>
        </row>
        <row r="363">
          <cell r="U363">
            <v>355103850</v>
          </cell>
          <cell r="V363">
            <v>45328</v>
          </cell>
          <cell r="W363">
            <v>45699</v>
          </cell>
          <cell r="X363">
            <v>20000</v>
          </cell>
          <cell r="Y363">
            <v>1</v>
          </cell>
          <cell r="Z363">
            <v>11216.83</v>
          </cell>
          <cell r="AA363">
            <v>9183.57</v>
          </cell>
          <cell r="AB363">
            <v>1056.43</v>
          </cell>
          <cell r="AC363">
            <v>10240</v>
          </cell>
          <cell r="AD363">
            <v>224</v>
          </cell>
        </row>
        <row r="364">
          <cell r="U364">
            <v>355119024</v>
          </cell>
          <cell r="V364">
            <v>45337</v>
          </cell>
          <cell r="W364">
            <v>45565</v>
          </cell>
          <cell r="X364">
            <v>42000</v>
          </cell>
          <cell r="Y364">
            <v>1</v>
          </cell>
          <cell r="Z364">
            <v>31141.95</v>
          </cell>
          <cell r="AA364">
            <v>13653.42</v>
          </cell>
          <cell r="AB364">
            <v>4026.58</v>
          </cell>
          <cell r="AC364">
            <v>17680</v>
          </cell>
          <cell r="AD364">
            <v>239</v>
          </cell>
        </row>
        <row r="365">
          <cell r="U365">
            <v>355159362</v>
          </cell>
          <cell r="V365">
            <v>45335</v>
          </cell>
          <cell r="W365">
            <v>45687</v>
          </cell>
          <cell r="X365">
            <v>42000</v>
          </cell>
          <cell r="Y365">
            <v>1</v>
          </cell>
          <cell r="Z365">
            <v>27671.37</v>
          </cell>
          <cell r="AA365">
            <v>10697.91</v>
          </cell>
          <cell r="AB365">
            <v>2822.09</v>
          </cell>
          <cell r="AC365">
            <v>13520</v>
          </cell>
          <cell r="AD365">
            <v>180</v>
          </cell>
        </row>
        <row r="366">
          <cell r="U366">
            <v>355168462</v>
          </cell>
          <cell r="V366">
            <v>45328</v>
          </cell>
          <cell r="W366">
            <v>45407</v>
          </cell>
          <cell r="X366">
            <v>42000</v>
          </cell>
          <cell r="Y366">
            <v>1</v>
          </cell>
          <cell r="Z366">
            <v>36780.06</v>
          </cell>
          <cell r="AA366">
            <v>32270.61</v>
          </cell>
          <cell r="AB366">
            <v>5919.39</v>
          </cell>
          <cell r="AC366">
            <v>38190</v>
          </cell>
          <cell r="AD366">
            <v>397</v>
          </cell>
        </row>
        <row r="367">
          <cell r="U367">
            <v>355190423</v>
          </cell>
          <cell r="V367">
            <v>45337</v>
          </cell>
          <cell r="W367">
            <v>45703</v>
          </cell>
          <cell r="X367">
            <v>42000</v>
          </cell>
          <cell r="Y367">
            <v>1</v>
          </cell>
          <cell r="Z367">
            <v>31378.05</v>
          </cell>
          <cell r="AA367">
            <v>14483.46</v>
          </cell>
          <cell r="AB367">
            <v>4236.54</v>
          </cell>
          <cell r="AC367">
            <v>18720</v>
          </cell>
          <cell r="AD367">
            <v>250</v>
          </cell>
        </row>
        <row r="368">
          <cell r="U368">
            <v>355201712</v>
          </cell>
          <cell r="V368">
            <v>45336</v>
          </cell>
          <cell r="W368">
            <v>45553</v>
          </cell>
          <cell r="X368">
            <v>45000</v>
          </cell>
          <cell r="Y368">
            <v>1</v>
          </cell>
          <cell r="Z368">
            <v>33524.07</v>
          </cell>
          <cell r="AA368">
            <v>15647.88</v>
          </cell>
          <cell r="AB368">
            <v>4512.12</v>
          </cell>
          <cell r="AC368">
            <v>20160</v>
          </cell>
          <cell r="AD368">
            <v>251</v>
          </cell>
        </row>
        <row r="369">
          <cell r="U369">
            <v>355234290</v>
          </cell>
          <cell r="V369">
            <v>45336</v>
          </cell>
          <cell r="W369">
            <v>45777</v>
          </cell>
          <cell r="X369">
            <v>45000</v>
          </cell>
          <cell r="Y369">
            <v>1</v>
          </cell>
          <cell r="Z369">
            <v>31915.47</v>
          </cell>
          <cell r="AA369">
            <v>14039.28</v>
          </cell>
          <cell r="AB369">
            <v>3880.72</v>
          </cell>
          <cell r="AC369">
            <v>17920</v>
          </cell>
          <cell r="AD369">
            <v>223</v>
          </cell>
        </row>
        <row r="370">
          <cell r="U370">
            <v>355247954</v>
          </cell>
          <cell r="V370">
            <v>45336</v>
          </cell>
          <cell r="W370">
            <v>45628</v>
          </cell>
          <cell r="X370">
            <v>40000</v>
          </cell>
          <cell r="Y370">
            <v>0</v>
          </cell>
          <cell r="Z370">
            <v>19911.73</v>
          </cell>
          <cell r="AA370">
            <v>14426.12</v>
          </cell>
          <cell r="AB370">
            <v>1573.88</v>
          </cell>
          <cell r="AC370">
            <v>16000</v>
          </cell>
          <cell r="AD370">
            <v>176</v>
          </cell>
        </row>
        <row r="371">
          <cell r="U371">
            <v>355271376</v>
          </cell>
          <cell r="V371">
            <v>45336</v>
          </cell>
          <cell r="W371">
            <v>45461</v>
          </cell>
          <cell r="X371">
            <v>25000</v>
          </cell>
          <cell r="Y371">
            <v>0</v>
          </cell>
          <cell r="Z371">
            <v>20161.45</v>
          </cell>
          <cell r="AA371">
            <v>16709.61</v>
          </cell>
          <cell r="AB371">
            <v>2890.39</v>
          </cell>
          <cell r="AC371">
            <v>19600</v>
          </cell>
          <cell r="AD371">
            <v>343</v>
          </cell>
        </row>
        <row r="372">
          <cell r="U372">
            <v>355281590</v>
          </cell>
          <cell r="V372">
            <v>45336</v>
          </cell>
          <cell r="W372">
            <v>45461</v>
          </cell>
          <cell r="X372">
            <v>25000</v>
          </cell>
          <cell r="Y372">
            <v>0</v>
          </cell>
          <cell r="Z372">
            <v>21062.799999999999</v>
          </cell>
          <cell r="AA372">
            <v>17610.96</v>
          </cell>
          <cell r="AB372">
            <v>3189.04</v>
          </cell>
          <cell r="AC372">
            <v>20800</v>
          </cell>
          <cell r="AD372">
            <v>364</v>
          </cell>
        </row>
        <row r="373">
          <cell r="U373">
            <v>355310568</v>
          </cell>
          <cell r="V373">
            <v>45357</v>
          </cell>
          <cell r="W373">
            <v>45440</v>
          </cell>
          <cell r="X373">
            <v>11999</v>
          </cell>
          <cell r="Y373">
            <v>0</v>
          </cell>
          <cell r="Z373">
            <v>9372.3700000000008</v>
          </cell>
          <cell r="AA373">
            <v>9372.3700000000008</v>
          </cell>
          <cell r="AB373">
            <v>903.63</v>
          </cell>
          <cell r="AC373">
            <v>10276</v>
          </cell>
          <cell r="AD373">
            <v>364</v>
          </cell>
        </row>
        <row r="374">
          <cell r="U374">
            <v>355323330</v>
          </cell>
          <cell r="V374">
            <v>45337</v>
          </cell>
          <cell r="W374">
            <v>45754</v>
          </cell>
          <cell r="X374">
            <v>41000</v>
          </cell>
          <cell r="Y374">
            <v>1</v>
          </cell>
          <cell r="Z374">
            <v>15591.39</v>
          </cell>
          <cell r="AA374">
            <v>9542.42</v>
          </cell>
          <cell r="AB374">
            <v>857.58</v>
          </cell>
          <cell r="AC374">
            <v>10400</v>
          </cell>
          <cell r="AD374">
            <v>113</v>
          </cell>
        </row>
        <row r="375">
          <cell r="U375">
            <v>355328859</v>
          </cell>
          <cell r="V375">
            <v>45337</v>
          </cell>
          <cell r="W375">
            <v>45706</v>
          </cell>
          <cell r="X375">
            <v>45000</v>
          </cell>
          <cell r="Y375">
            <v>1</v>
          </cell>
          <cell r="Z375">
            <v>27642.69</v>
          </cell>
          <cell r="AA375">
            <v>9126.23</v>
          </cell>
          <cell r="AB375">
            <v>2233.77</v>
          </cell>
          <cell r="AC375">
            <v>11360</v>
          </cell>
          <cell r="AD375">
            <v>148</v>
          </cell>
        </row>
        <row r="376">
          <cell r="U376">
            <v>355329415</v>
          </cell>
          <cell r="V376">
            <v>45337</v>
          </cell>
          <cell r="W376">
            <v>45733</v>
          </cell>
          <cell r="X376">
            <v>42000</v>
          </cell>
          <cell r="Y376">
            <v>1</v>
          </cell>
          <cell r="Z376">
            <v>24592.639999999999</v>
          </cell>
          <cell r="AA376">
            <v>7104.11</v>
          </cell>
          <cell r="AB376">
            <v>1735.89</v>
          </cell>
          <cell r="AC376">
            <v>8840</v>
          </cell>
          <cell r="AD376">
            <v>120</v>
          </cell>
        </row>
        <row r="377">
          <cell r="U377">
            <v>355330185</v>
          </cell>
          <cell r="V377">
            <v>45337</v>
          </cell>
          <cell r="W377">
            <v>45733</v>
          </cell>
          <cell r="X377">
            <v>42000</v>
          </cell>
          <cell r="Y377">
            <v>1</v>
          </cell>
          <cell r="Z377">
            <v>24592.639999999999</v>
          </cell>
          <cell r="AA377">
            <v>7104.11</v>
          </cell>
          <cell r="AB377">
            <v>1735.89</v>
          </cell>
          <cell r="AC377">
            <v>8840</v>
          </cell>
          <cell r="AD377">
            <v>120</v>
          </cell>
        </row>
        <row r="378">
          <cell r="U378">
            <v>355333019</v>
          </cell>
          <cell r="V378">
            <v>45337</v>
          </cell>
          <cell r="W378">
            <v>45473</v>
          </cell>
          <cell r="X378">
            <v>42000</v>
          </cell>
          <cell r="Y378">
            <v>1</v>
          </cell>
          <cell r="Z378">
            <v>24592.639999999999</v>
          </cell>
          <cell r="AA378">
            <v>7104.11</v>
          </cell>
          <cell r="AB378">
            <v>1625.89</v>
          </cell>
          <cell r="AC378">
            <v>8730</v>
          </cell>
          <cell r="AD378">
            <v>120</v>
          </cell>
        </row>
        <row r="379">
          <cell r="U379">
            <v>355395951</v>
          </cell>
          <cell r="V379">
            <v>45344</v>
          </cell>
          <cell r="W379">
            <v>45786</v>
          </cell>
          <cell r="X379">
            <v>45000</v>
          </cell>
          <cell r="Y379">
            <v>1</v>
          </cell>
          <cell r="Z379">
            <v>28755.17</v>
          </cell>
          <cell r="AA379">
            <v>9769.74</v>
          </cell>
          <cell r="AB379">
            <v>2550.2600000000002</v>
          </cell>
          <cell r="AC379">
            <v>12320</v>
          </cell>
          <cell r="AD379">
            <v>155</v>
          </cell>
        </row>
        <row r="380">
          <cell r="U380">
            <v>355398708</v>
          </cell>
          <cell r="V380">
            <v>45342</v>
          </cell>
          <cell r="W380">
            <v>45470</v>
          </cell>
          <cell r="X380">
            <v>42000</v>
          </cell>
          <cell r="Y380">
            <v>1</v>
          </cell>
          <cell r="Z380">
            <v>36087.24</v>
          </cell>
          <cell r="AA380">
            <v>18677.25</v>
          </cell>
          <cell r="AB380">
            <v>6282.75</v>
          </cell>
          <cell r="AC380">
            <v>24960</v>
          </cell>
          <cell r="AD380">
            <v>334</v>
          </cell>
        </row>
        <row r="381">
          <cell r="U381">
            <v>355424308</v>
          </cell>
          <cell r="V381">
            <v>45343</v>
          </cell>
          <cell r="W381">
            <v>45724</v>
          </cell>
          <cell r="X381">
            <v>45000</v>
          </cell>
          <cell r="Y381">
            <v>1</v>
          </cell>
          <cell r="Z381">
            <v>23652.240000000002</v>
          </cell>
          <cell r="AA381">
            <v>17691.3</v>
          </cell>
          <cell r="AB381">
            <v>1968.7</v>
          </cell>
          <cell r="AC381">
            <v>19660</v>
          </cell>
          <cell r="AD381">
            <v>197</v>
          </cell>
        </row>
        <row r="382">
          <cell r="U382">
            <v>355431097</v>
          </cell>
          <cell r="V382">
            <v>45349</v>
          </cell>
          <cell r="W382">
            <v>45792</v>
          </cell>
          <cell r="X382">
            <v>45000</v>
          </cell>
          <cell r="Y382">
            <v>1</v>
          </cell>
          <cell r="Z382">
            <v>33196.31</v>
          </cell>
          <cell r="AA382">
            <v>14294.54</v>
          </cell>
          <cell r="AB382">
            <v>4185.46</v>
          </cell>
          <cell r="AC382">
            <v>18480</v>
          </cell>
          <cell r="AD382">
            <v>229</v>
          </cell>
        </row>
        <row r="383">
          <cell r="U383">
            <v>355435707</v>
          </cell>
          <cell r="V383">
            <v>45357</v>
          </cell>
          <cell r="W383">
            <v>45635</v>
          </cell>
          <cell r="X383">
            <v>45000</v>
          </cell>
          <cell r="Y383">
            <v>1</v>
          </cell>
          <cell r="Z383">
            <v>35700.46</v>
          </cell>
          <cell r="AA383">
            <v>15700.79</v>
          </cell>
          <cell r="AB383">
            <v>5019.21</v>
          </cell>
          <cell r="AC383">
            <v>20720</v>
          </cell>
          <cell r="AD383">
            <v>259</v>
          </cell>
        </row>
        <row r="384">
          <cell r="U384">
            <v>355447969</v>
          </cell>
          <cell r="V384">
            <v>45344</v>
          </cell>
          <cell r="W384">
            <v>45568</v>
          </cell>
          <cell r="X384">
            <v>45000</v>
          </cell>
          <cell r="Y384">
            <v>1</v>
          </cell>
          <cell r="Z384">
            <v>28190.240000000002</v>
          </cell>
          <cell r="AA384">
            <v>22229.3</v>
          </cell>
          <cell r="AB384">
            <v>2970.7</v>
          </cell>
          <cell r="AC384">
            <v>25200</v>
          </cell>
          <cell r="AD384">
            <v>243</v>
          </cell>
        </row>
        <row r="385">
          <cell r="U385">
            <v>355450736</v>
          </cell>
          <cell r="V385">
            <v>45352</v>
          </cell>
          <cell r="W385">
            <v>45491</v>
          </cell>
          <cell r="X385">
            <v>45000</v>
          </cell>
          <cell r="Y385">
            <v>1</v>
          </cell>
          <cell r="Z385">
            <v>42713.919999999998</v>
          </cell>
          <cell r="AA385">
            <v>23220.07</v>
          </cell>
          <cell r="AB385">
            <v>8699.93</v>
          </cell>
          <cell r="AC385">
            <v>31920</v>
          </cell>
          <cell r="AD385">
            <v>398</v>
          </cell>
        </row>
        <row r="386">
          <cell r="U386">
            <v>355465744</v>
          </cell>
          <cell r="V386">
            <v>45348</v>
          </cell>
          <cell r="W386">
            <v>45744</v>
          </cell>
          <cell r="X386">
            <v>33000</v>
          </cell>
          <cell r="Y386">
            <v>0</v>
          </cell>
          <cell r="Z386">
            <v>9940.74</v>
          </cell>
          <cell r="AA386">
            <v>4333.49</v>
          </cell>
          <cell r="AB386">
            <v>346.51</v>
          </cell>
          <cell r="AC386">
            <v>4680</v>
          </cell>
          <cell r="AD386">
            <v>60</v>
          </cell>
        </row>
        <row r="387">
          <cell r="U387">
            <v>355470801</v>
          </cell>
          <cell r="V387">
            <v>45348</v>
          </cell>
          <cell r="W387">
            <v>45779</v>
          </cell>
          <cell r="X387">
            <v>40000</v>
          </cell>
          <cell r="Y387">
            <v>0</v>
          </cell>
          <cell r="Z387">
            <v>8473.9500000000007</v>
          </cell>
          <cell r="AA387">
            <v>2414.7800000000002</v>
          </cell>
          <cell r="AB387">
            <v>145.22</v>
          </cell>
          <cell r="AC387">
            <v>2560</v>
          </cell>
          <cell r="AD387">
            <v>25</v>
          </cell>
        </row>
        <row r="388">
          <cell r="U388">
            <v>355471152</v>
          </cell>
          <cell r="V388">
            <v>45344</v>
          </cell>
          <cell r="W388">
            <v>45633</v>
          </cell>
          <cell r="X388">
            <v>29000</v>
          </cell>
          <cell r="Y388">
            <v>1</v>
          </cell>
          <cell r="Z388">
            <v>19542.16</v>
          </cell>
          <cell r="AA388">
            <v>14791.09</v>
          </cell>
          <cell r="AB388">
            <v>2228.91</v>
          </cell>
          <cell r="AC388">
            <v>17020</v>
          </cell>
          <cell r="AD388">
            <v>260</v>
          </cell>
        </row>
        <row r="389">
          <cell r="U389">
            <v>355477667</v>
          </cell>
          <cell r="V389">
            <v>45350</v>
          </cell>
          <cell r="W389">
            <v>45470</v>
          </cell>
          <cell r="X389">
            <v>42000</v>
          </cell>
          <cell r="Y389">
            <v>1</v>
          </cell>
          <cell r="Z389">
            <v>36401.51</v>
          </cell>
          <cell r="AA389">
            <v>18596.18</v>
          </cell>
          <cell r="AB389">
            <v>6363.82</v>
          </cell>
          <cell r="AC389">
            <v>24960</v>
          </cell>
          <cell r="AD389">
            <v>334</v>
          </cell>
        </row>
        <row r="390">
          <cell r="U390">
            <v>355481673</v>
          </cell>
          <cell r="V390">
            <v>45348</v>
          </cell>
          <cell r="W390">
            <v>45695</v>
          </cell>
          <cell r="X390">
            <v>33000</v>
          </cell>
          <cell r="Y390">
            <v>1</v>
          </cell>
          <cell r="Z390">
            <v>18391.54</v>
          </cell>
          <cell r="AA390">
            <v>12907.1</v>
          </cell>
          <cell r="AB390">
            <v>1652.9</v>
          </cell>
          <cell r="AC390">
            <v>14560</v>
          </cell>
          <cell r="AD390">
            <v>197</v>
          </cell>
        </row>
        <row r="391">
          <cell r="U391">
            <v>355486138</v>
          </cell>
          <cell r="V391">
            <v>45348</v>
          </cell>
          <cell r="W391">
            <v>45717</v>
          </cell>
          <cell r="X391">
            <v>45000</v>
          </cell>
          <cell r="Y391">
            <v>1</v>
          </cell>
          <cell r="Z391">
            <v>29860.97</v>
          </cell>
          <cell r="AA391">
            <v>11042.97</v>
          </cell>
          <cell r="AB391">
            <v>2957.03</v>
          </cell>
          <cell r="AC391">
            <v>14000</v>
          </cell>
          <cell r="AD391">
            <v>176</v>
          </cell>
        </row>
        <row r="392">
          <cell r="U392">
            <v>355486671</v>
          </cell>
          <cell r="V392">
            <v>45348</v>
          </cell>
          <cell r="W392">
            <v>45691</v>
          </cell>
          <cell r="X392">
            <v>45000</v>
          </cell>
          <cell r="Y392">
            <v>1</v>
          </cell>
          <cell r="Z392">
            <v>31099.56</v>
          </cell>
          <cell r="AA392">
            <v>12281.56</v>
          </cell>
          <cell r="AB392">
            <v>3398.44</v>
          </cell>
          <cell r="AC392">
            <v>15680</v>
          </cell>
          <cell r="AD392">
            <v>197</v>
          </cell>
        </row>
        <row r="393">
          <cell r="U393">
            <v>355487438</v>
          </cell>
          <cell r="V393">
            <v>45348</v>
          </cell>
          <cell r="W393">
            <v>45782</v>
          </cell>
          <cell r="X393">
            <v>45000</v>
          </cell>
          <cell r="Y393">
            <v>1</v>
          </cell>
          <cell r="Z393">
            <v>20213.919999999998</v>
          </cell>
          <cell r="AA393">
            <v>1395.92</v>
          </cell>
          <cell r="AB393">
            <v>284.08</v>
          </cell>
          <cell r="AC393">
            <v>1680</v>
          </cell>
          <cell r="AD393">
            <v>22</v>
          </cell>
        </row>
        <row r="394">
          <cell r="U394">
            <v>355487941</v>
          </cell>
          <cell r="V394">
            <v>45348</v>
          </cell>
          <cell r="W394">
            <v>45579</v>
          </cell>
          <cell r="X394">
            <v>45000</v>
          </cell>
          <cell r="Y394">
            <v>1</v>
          </cell>
          <cell r="Z394">
            <v>33524.07</v>
          </cell>
          <cell r="AA394">
            <v>14706.07</v>
          </cell>
          <cell r="AB394">
            <v>4333.93</v>
          </cell>
          <cell r="AC394">
            <v>19040</v>
          </cell>
          <cell r="AD394">
            <v>239</v>
          </cell>
        </row>
        <row r="395">
          <cell r="U395">
            <v>355488752</v>
          </cell>
          <cell r="V395">
            <v>45348</v>
          </cell>
          <cell r="W395">
            <v>45782</v>
          </cell>
          <cell r="X395">
            <v>42000</v>
          </cell>
          <cell r="Y395">
            <v>1</v>
          </cell>
          <cell r="Z395">
            <v>19058.349999999999</v>
          </cell>
          <cell r="AA395">
            <v>1292.04</v>
          </cell>
          <cell r="AB395">
            <v>267.95999999999998</v>
          </cell>
          <cell r="AC395">
            <v>1560</v>
          </cell>
          <cell r="AD395">
            <v>22</v>
          </cell>
        </row>
        <row r="396">
          <cell r="U396">
            <v>355489749</v>
          </cell>
          <cell r="V396">
            <v>45348</v>
          </cell>
          <cell r="W396">
            <v>45691</v>
          </cell>
          <cell r="X396">
            <v>45000</v>
          </cell>
          <cell r="Y396">
            <v>1</v>
          </cell>
          <cell r="Z396">
            <v>26036.73</v>
          </cell>
          <cell r="AA396">
            <v>7218.73</v>
          </cell>
          <cell r="AB396">
            <v>1741.27</v>
          </cell>
          <cell r="AC396">
            <v>8960</v>
          </cell>
          <cell r="AD396">
            <v>113</v>
          </cell>
        </row>
        <row r="397">
          <cell r="U397">
            <v>355489851</v>
          </cell>
          <cell r="V397">
            <v>45348</v>
          </cell>
          <cell r="W397">
            <v>45593</v>
          </cell>
          <cell r="X397">
            <v>45000</v>
          </cell>
          <cell r="Y397">
            <v>1</v>
          </cell>
          <cell r="Z397">
            <v>33124.800000000003</v>
          </cell>
          <cell r="AA397">
            <v>14306.8</v>
          </cell>
          <cell r="AB397">
            <v>4165.2</v>
          </cell>
          <cell r="AC397">
            <v>18472</v>
          </cell>
          <cell r="AD397">
            <v>232</v>
          </cell>
        </row>
        <row r="398">
          <cell r="U398">
            <v>355492823</v>
          </cell>
          <cell r="V398">
            <v>45349</v>
          </cell>
          <cell r="W398">
            <v>45454</v>
          </cell>
          <cell r="X398">
            <v>42000</v>
          </cell>
          <cell r="Y398">
            <v>1</v>
          </cell>
          <cell r="Z398">
            <v>37316.76</v>
          </cell>
          <cell r="AA398">
            <v>19550.45</v>
          </cell>
          <cell r="AB398">
            <v>6709.55</v>
          </cell>
          <cell r="AC398">
            <v>26260</v>
          </cell>
          <cell r="AD398">
            <v>357</v>
          </cell>
        </row>
        <row r="399">
          <cell r="U399">
            <v>355501226</v>
          </cell>
          <cell r="V399">
            <v>45363</v>
          </cell>
          <cell r="W399">
            <v>45789</v>
          </cell>
          <cell r="X399">
            <v>42000</v>
          </cell>
          <cell r="Y399">
            <v>1</v>
          </cell>
          <cell r="Z399">
            <v>20138.34</v>
          </cell>
          <cell r="AA399">
            <v>848.93</v>
          </cell>
          <cell r="AB399">
            <v>191.07</v>
          </cell>
          <cell r="AC399">
            <v>1040</v>
          </cell>
          <cell r="AD399">
            <v>15</v>
          </cell>
        </row>
        <row r="400">
          <cell r="U400">
            <v>355503143</v>
          </cell>
          <cell r="V400">
            <v>45353</v>
          </cell>
          <cell r="W400">
            <v>45473</v>
          </cell>
          <cell r="X400">
            <v>42000</v>
          </cell>
          <cell r="Y400">
            <v>1</v>
          </cell>
          <cell r="Z400">
            <v>25200.75</v>
          </cell>
          <cell r="AA400">
            <v>6923.95</v>
          </cell>
          <cell r="AB400">
            <v>1676.05</v>
          </cell>
          <cell r="AC400">
            <v>8600</v>
          </cell>
          <cell r="AD400">
            <v>120</v>
          </cell>
        </row>
        <row r="401">
          <cell r="U401">
            <v>355512460</v>
          </cell>
          <cell r="V401">
            <v>45356</v>
          </cell>
          <cell r="W401">
            <v>45513</v>
          </cell>
          <cell r="X401">
            <v>25000</v>
          </cell>
          <cell r="Y401">
            <v>1</v>
          </cell>
          <cell r="Z401">
            <v>22536.61</v>
          </cell>
          <cell r="AA401">
            <v>17945.36</v>
          </cell>
          <cell r="AB401">
            <v>3654.64</v>
          </cell>
          <cell r="AC401">
            <v>21600</v>
          </cell>
          <cell r="AD401">
            <v>379</v>
          </cell>
        </row>
        <row r="402">
          <cell r="U402">
            <v>355512495</v>
          </cell>
          <cell r="V402">
            <v>45356</v>
          </cell>
          <cell r="W402">
            <v>45558</v>
          </cell>
          <cell r="X402">
            <v>45000</v>
          </cell>
          <cell r="Y402">
            <v>1</v>
          </cell>
          <cell r="Z402">
            <v>34920.93</v>
          </cell>
          <cell r="AA402">
            <v>14921.26</v>
          </cell>
          <cell r="AB402">
            <v>4678.74</v>
          </cell>
          <cell r="AC402">
            <v>19600</v>
          </cell>
          <cell r="AD402">
            <v>246</v>
          </cell>
        </row>
        <row r="403">
          <cell r="U403">
            <v>355512508</v>
          </cell>
          <cell r="V403">
            <v>45356</v>
          </cell>
          <cell r="W403">
            <v>45633</v>
          </cell>
          <cell r="X403">
            <v>42000</v>
          </cell>
          <cell r="Y403">
            <v>1</v>
          </cell>
          <cell r="Z403">
            <v>33394.04</v>
          </cell>
          <cell r="AA403">
            <v>14532.15</v>
          </cell>
          <cell r="AB403">
            <v>4707.8500000000004</v>
          </cell>
          <cell r="AC403">
            <v>19240</v>
          </cell>
          <cell r="AD403">
            <v>260</v>
          </cell>
        </row>
        <row r="404">
          <cell r="U404">
            <v>355526029</v>
          </cell>
          <cell r="V404">
            <v>45350</v>
          </cell>
          <cell r="W404">
            <v>45580</v>
          </cell>
          <cell r="X404">
            <v>45000</v>
          </cell>
          <cell r="Y404">
            <v>1</v>
          </cell>
          <cell r="Z404">
            <v>27819.89</v>
          </cell>
          <cell r="AA404">
            <v>20236.060000000001</v>
          </cell>
          <cell r="AB404">
            <v>2803.94</v>
          </cell>
          <cell r="AC404">
            <v>23040</v>
          </cell>
          <cell r="AD404">
            <v>224</v>
          </cell>
        </row>
        <row r="405">
          <cell r="U405">
            <v>355527726</v>
          </cell>
          <cell r="V405">
            <v>45350</v>
          </cell>
          <cell r="W405">
            <v>45807</v>
          </cell>
          <cell r="X405">
            <v>40000</v>
          </cell>
          <cell r="Y405">
            <v>0</v>
          </cell>
          <cell r="Z405">
            <v>24163.41</v>
          </cell>
          <cell r="AA405">
            <v>17422.21</v>
          </cell>
          <cell r="AB405">
            <v>2257.79</v>
          </cell>
          <cell r="AC405">
            <v>19680</v>
          </cell>
          <cell r="AD405">
            <v>217</v>
          </cell>
        </row>
        <row r="406">
          <cell r="U406">
            <v>355535743</v>
          </cell>
          <cell r="V406">
            <v>45350</v>
          </cell>
          <cell r="W406">
            <v>45777</v>
          </cell>
          <cell r="X406">
            <v>45000</v>
          </cell>
          <cell r="Y406">
            <v>1</v>
          </cell>
          <cell r="Z406">
            <v>31499.56</v>
          </cell>
          <cell r="AA406">
            <v>12681.56</v>
          </cell>
          <cell r="AB406">
            <v>3398.44</v>
          </cell>
          <cell r="AC406">
            <v>16080</v>
          </cell>
          <cell r="AD406">
            <v>202</v>
          </cell>
        </row>
        <row r="407">
          <cell r="U407">
            <v>355571838</v>
          </cell>
          <cell r="V407">
            <v>45355</v>
          </cell>
          <cell r="W407">
            <v>45789</v>
          </cell>
          <cell r="X407">
            <v>45000</v>
          </cell>
          <cell r="Y407">
            <v>1</v>
          </cell>
          <cell r="Z407">
            <v>26036.73</v>
          </cell>
          <cell r="AA407">
            <v>6751.19</v>
          </cell>
          <cell r="AB407">
            <v>1648.81</v>
          </cell>
          <cell r="AC407">
            <v>8400</v>
          </cell>
          <cell r="AD407">
            <v>106</v>
          </cell>
        </row>
        <row r="408">
          <cell r="U408">
            <v>355575816</v>
          </cell>
          <cell r="V408">
            <v>45355</v>
          </cell>
          <cell r="W408">
            <v>45473</v>
          </cell>
          <cell r="X408">
            <v>42000</v>
          </cell>
          <cell r="Y408">
            <v>1</v>
          </cell>
          <cell r="Z408">
            <v>25128.720000000001</v>
          </cell>
          <cell r="AA408">
            <v>6929.67</v>
          </cell>
          <cell r="AB408">
            <v>1670.33</v>
          </cell>
          <cell r="AC408">
            <v>8600</v>
          </cell>
          <cell r="AD408">
            <v>120</v>
          </cell>
        </row>
        <row r="409">
          <cell r="U409">
            <v>355575844</v>
          </cell>
          <cell r="V409">
            <v>45355</v>
          </cell>
          <cell r="W409">
            <v>45473</v>
          </cell>
          <cell r="X409">
            <v>42000</v>
          </cell>
          <cell r="Y409">
            <v>1</v>
          </cell>
          <cell r="Z409">
            <v>25128.720000000001</v>
          </cell>
          <cell r="AA409">
            <v>6929.67</v>
          </cell>
          <cell r="AB409">
            <v>1670.33</v>
          </cell>
          <cell r="AC409">
            <v>8600</v>
          </cell>
          <cell r="AD409">
            <v>120</v>
          </cell>
        </row>
        <row r="410">
          <cell r="U410">
            <v>355575885</v>
          </cell>
          <cell r="V410">
            <v>45355</v>
          </cell>
          <cell r="W410">
            <v>45473</v>
          </cell>
          <cell r="X410">
            <v>42000</v>
          </cell>
          <cell r="Y410">
            <v>1</v>
          </cell>
          <cell r="Z410">
            <v>25128.720000000001</v>
          </cell>
          <cell r="AA410">
            <v>6929.67</v>
          </cell>
          <cell r="AB410">
            <v>1670.33</v>
          </cell>
          <cell r="AC410">
            <v>8600</v>
          </cell>
          <cell r="AD410">
            <v>120</v>
          </cell>
        </row>
        <row r="411">
          <cell r="U411">
            <v>355575975</v>
          </cell>
          <cell r="V411">
            <v>45355</v>
          </cell>
          <cell r="W411">
            <v>45473</v>
          </cell>
          <cell r="X411">
            <v>42000</v>
          </cell>
          <cell r="Y411">
            <v>1</v>
          </cell>
          <cell r="Z411">
            <v>25128.720000000001</v>
          </cell>
          <cell r="AA411">
            <v>6929.67</v>
          </cell>
          <cell r="AB411">
            <v>1670.33</v>
          </cell>
          <cell r="AC411">
            <v>8600</v>
          </cell>
          <cell r="AD411">
            <v>120</v>
          </cell>
        </row>
        <row r="412">
          <cell r="U412">
            <v>355588815</v>
          </cell>
          <cell r="V412">
            <v>45353</v>
          </cell>
          <cell r="W412">
            <v>45454</v>
          </cell>
          <cell r="X412">
            <v>40000</v>
          </cell>
          <cell r="Y412">
            <v>0</v>
          </cell>
          <cell r="Z412">
            <v>33713.03</v>
          </cell>
          <cell r="AA412">
            <v>27082.93</v>
          </cell>
          <cell r="AB412">
            <v>5017.07</v>
          </cell>
          <cell r="AC412">
            <v>32100</v>
          </cell>
          <cell r="AD412">
            <v>357</v>
          </cell>
        </row>
        <row r="413">
          <cell r="U413">
            <v>355603774</v>
          </cell>
          <cell r="V413">
            <v>45358</v>
          </cell>
          <cell r="W413">
            <v>45567</v>
          </cell>
          <cell r="X413">
            <v>41000</v>
          </cell>
          <cell r="Y413">
            <v>1</v>
          </cell>
          <cell r="Z413">
            <v>31466.06</v>
          </cell>
          <cell r="AA413">
            <v>13227.88</v>
          </cell>
          <cell r="AB413">
            <v>4112.12</v>
          </cell>
          <cell r="AC413">
            <v>17340</v>
          </cell>
          <cell r="AD413">
            <v>237</v>
          </cell>
        </row>
        <row r="414">
          <cell r="U414">
            <v>355603807</v>
          </cell>
          <cell r="V414">
            <v>45358</v>
          </cell>
          <cell r="W414">
            <v>45699</v>
          </cell>
          <cell r="X414">
            <v>21000</v>
          </cell>
          <cell r="Y414">
            <v>1</v>
          </cell>
          <cell r="Z414">
            <v>12385.48</v>
          </cell>
          <cell r="AA414">
            <v>8088.75</v>
          </cell>
          <cell r="AB414">
            <v>1151.25</v>
          </cell>
          <cell r="AC414">
            <v>9240</v>
          </cell>
          <cell r="AD414">
            <v>195</v>
          </cell>
        </row>
        <row r="415">
          <cell r="U415">
            <v>355604083</v>
          </cell>
          <cell r="V415">
            <v>45360</v>
          </cell>
          <cell r="W415">
            <v>45574</v>
          </cell>
          <cell r="X415">
            <v>45000</v>
          </cell>
          <cell r="Y415">
            <v>1</v>
          </cell>
          <cell r="Z415">
            <v>34063.06</v>
          </cell>
          <cell r="AA415">
            <v>14146.38</v>
          </cell>
          <cell r="AB415">
            <v>4333.62</v>
          </cell>
          <cell r="AC415">
            <v>18480</v>
          </cell>
          <cell r="AD415">
            <v>230</v>
          </cell>
        </row>
        <row r="416">
          <cell r="U416">
            <v>355604339</v>
          </cell>
          <cell r="V416">
            <v>45358</v>
          </cell>
          <cell r="W416">
            <v>45567</v>
          </cell>
          <cell r="X416">
            <v>45000</v>
          </cell>
          <cell r="Y416">
            <v>1</v>
          </cell>
          <cell r="Z416">
            <v>34528.36</v>
          </cell>
          <cell r="AA416">
            <v>14528.69</v>
          </cell>
          <cell r="AB416">
            <v>4511.3100000000004</v>
          </cell>
          <cell r="AC416">
            <v>19040</v>
          </cell>
          <cell r="AD416">
            <v>237</v>
          </cell>
        </row>
        <row r="417">
          <cell r="U417">
            <v>355604551</v>
          </cell>
          <cell r="V417">
            <v>45356</v>
          </cell>
          <cell r="W417">
            <v>45752</v>
          </cell>
          <cell r="X417">
            <v>42000</v>
          </cell>
          <cell r="Y417">
            <v>1</v>
          </cell>
          <cell r="Z417">
            <v>25247.67</v>
          </cell>
          <cell r="AA417">
            <v>7048.62</v>
          </cell>
          <cell r="AB417">
            <v>1791.38</v>
          </cell>
          <cell r="AC417">
            <v>8840</v>
          </cell>
          <cell r="AD417">
            <v>119</v>
          </cell>
        </row>
        <row r="418">
          <cell r="U418">
            <v>355604821</v>
          </cell>
          <cell r="V418">
            <v>45356</v>
          </cell>
          <cell r="W418">
            <v>45755</v>
          </cell>
          <cell r="X418">
            <v>42000</v>
          </cell>
          <cell r="Y418">
            <v>1</v>
          </cell>
          <cell r="Z418">
            <v>27987.52</v>
          </cell>
          <cell r="AA418">
            <v>9788.4699999999993</v>
          </cell>
          <cell r="AB418">
            <v>2691.53</v>
          </cell>
          <cell r="AC418">
            <v>12480</v>
          </cell>
          <cell r="AD418">
            <v>168</v>
          </cell>
        </row>
        <row r="419">
          <cell r="U419">
            <v>355656078</v>
          </cell>
          <cell r="V419">
            <v>45356</v>
          </cell>
          <cell r="W419">
            <v>45706</v>
          </cell>
          <cell r="X419">
            <v>40000</v>
          </cell>
          <cell r="Y419">
            <v>0</v>
          </cell>
          <cell r="Z419">
            <v>14742.65</v>
          </cell>
          <cell r="AA419">
            <v>8223.65</v>
          </cell>
          <cell r="AB419">
            <v>736.35</v>
          </cell>
          <cell r="AC419">
            <v>8960</v>
          </cell>
          <cell r="AD419">
            <v>98</v>
          </cell>
        </row>
        <row r="420">
          <cell r="U420">
            <v>355656380</v>
          </cell>
          <cell r="V420">
            <v>45357</v>
          </cell>
          <cell r="W420">
            <v>45573</v>
          </cell>
          <cell r="X420">
            <v>37000</v>
          </cell>
          <cell r="Y420">
            <v>0</v>
          </cell>
          <cell r="Z420">
            <v>24369.439999999999</v>
          </cell>
          <cell r="AA420">
            <v>17427.7</v>
          </cell>
          <cell r="AB420">
            <v>2632.3</v>
          </cell>
          <cell r="AC420">
            <v>20060</v>
          </cell>
          <cell r="AD420">
            <v>238</v>
          </cell>
        </row>
        <row r="421">
          <cell r="U421">
            <v>355663657</v>
          </cell>
          <cell r="V421">
            <v>45357</v>
          </cell>
          <cell r="W421">
            <v>45461</v>
          </cell>
          <cell r="X421">
            <v>14000</v>
          </cell>
          <cell r="Y421">
            <v>0</v>
          </cell>
          <cell r="Z421">
            <v>11211.06</v>
          </cell>
          <cell r="AA421">
            <v>11211.06</v>
          </cell>
          <cell r="AB421">
            <v>1092.94</v>
          </cell>
          <cell r="AC421">
            <v>12304</v>
          </cell>
          <cell r="AD421">
            <v>364</v>
          </cell>
        </row>
        <row r="422">
          <cell r="U422">
            <v>355664691</v>
          </cell>
          <cell r="V422">
            <v>45385</v>
          </cell>
          <cell r="W422">
            <v>45784</v>
          </cell>
          <cell r="X422">
            <v>65000</v>
          </cell>
          <cell r="Y422">
            <v>2</v>
          </cell>
          <cell r="Z422">
            <v>41591.199999999997</v>
          </cell>
          <cell r="AA422">
            <v>10128.73</v>
          </cell>
          <cell r="AB422">
            <v>2831.27</v>
          </cell>
          <cell r="AC422">
            <v>12960</v>
          </cell>
          <cell r="AD422">
            <v>112</v>
          </cell>
        </row>
        <row r="423">
          <cell r="U423">
            <v>355692490</v>
          </cell>
          <cell r="V423">
            <v>45358</v>
          </cell>
          <cell r="W423">
            <v>45694</v>
          </cell>
          <cell r="X423">
            <v>40000</v>
          </cell>
          <cell r="Y423">
            <v>0</v>
          </cell>
          <cell r="Z423">
            <v>23683.41</v>
          </cell>
          <cell r="AA423">
            <v>16337.43</v>
          </cell>
          <cell r="AB423">
            <v>2222.5700000000002</v>
          </cell>
          <cell r="AC423">
            <v>18560</v>
          </cell>
          <cell r="AD423">
            <v>202</v>
          </cell>
        </row>
        <row r="424">
          <cell r="U424">
            <v>355694465</v>
          </cell>
          <cell r="V424">
            <v>45358</v>
          </cell>
          <cell r="W424">
            <v>45664</v>
          </cell>
          <cell r="X424">
            <v>45000</v>
          </cell>
          <cell r="Y424">
            <v>1</v>
          </cell>
          <cell r="Z424">
            <v>34133.910000000003</v>
          </cell>
          <cell r="AA424">
            <v>14134.24</v>
          </cell>
          <cell r="AB424">
            <v>4345.76</v>
          </cell>
          <cell r="AC424">
            <v>18480</v>
          </cell>
          <cell r="AD424">
            <v>230</v>
          </cell>
        </row>
        <row r="425">
          <cell r="U425">
            <v>355701537</v>
          </cell>
          <cell r="V425">
            <v>45363</v>
          </cell>
          <cell r="W425">
            <v>45517</v>
          </cell>
          <cell r="X425">
            <v>11999</v>
          </cell>
          <cell r="Y425">
            <v>0</v>
          </cell>
          <cell r="Z425">
            <v>9156.02</v>
          </cell>
          <cell r="AA425">
            <v>9156.02</v>
          </cell>
          <cell r="AB425">
            <v>860.98</v>
          </cell>
          <cell r="AC425">
            <v>10017</v>
          </cell>
          <cell r="AD425">
            <v>350</v>
          </cell>
        </row>
        <row r="426">
          <cell r="U426">
            <v>355711487</v>
          </cell>
          <cell r="V426">
            <v>45360</v>
          </cell>
          <cell r="W426">
            <v>45693</v>
          </cell>
          <cell r="X426">
            <v>19000</v>
          </cell>
          <cell r="Y426">
            <v>1</v>
          </cell>
          <cell r="Z426">
            <v>11381.72</v>
          </cell>
          <cell r="AA426">
            <v>7616.5</v>
          </cell>
          <cell r="AB426">
            <v>1083.5</v>
          </cell>
          <cell r="AC426">
            <v>8700</v>
          </cell>
          <cell r="AD426">
            <v>201</v>
          </cell>
        </row>
        <row r="427">
          <cell r="U427">
            <v>355740001</v>
          </cell>
          <cell r="V427">
            <v>45362</v>
          </cell>
          <cell r="W427">
            <v>45440</v>
          </cell>
          <cell r="X427">
            <v>40000</v>
          </cell>
          <cell r="Y427">
            <v>0</v>
          </cell>
          <cell r="Z427">
            <v>34506.129999999997</v>
          </cell>
          <cell r="AA427">
            <v>27344.41</v>
          </cell>
          <cell r="AB427">
            <v>5295.59</v>
          </cell>
          <cell r="AC427">
            <v>32640</v>
          </cell>
          <cell r="AD427">
            <v>357</v>
          </cell>
        </row>
        <row r="428">
          <cell r="U428">
            <v>355795137</v>
          </cell>
          <cell r="V428">
            <v>45362</v>
          </cell>
          <cell r="W428">
            <v>45553</v>
          </cell>
          <cell r="X428">
            <v>25000</v>
          </cell>
          <cell r="Y428">
            <v>0</v>
          </cell>
          <cell r="Z428">
            <v>12383.94</v>
          </cell>
          <cell r="AA428">
            <v>12383.94</v>
          </cell>
          <cell r="AB428">
            <v>738.06</v>
          </cell>
          <cell r="AC428">
            <v>13122</v>
          </cell>
          <cell r="AD428">
            <v>251</v>
          </cell>
        </row>
        <row r="429">
          <cell r="U429">
            <v>355808575</v>
          </cell>
          <cell r="V429">
            <v>45365</v>
          </cell>
          <cell r="W429">
            <v>45447</v>
          </cell>
          <cell r="X429">
            <v>40000</v>
          </cell>
          <cell r="Y429">
            <v>1</v>
          </cell>
          <cell r="Z429">
            <v>35093.39</v>
          </cell>
          <cell r="AA429">
            <v>27182.12</v>
          </cell>
          <cell r="AB429">
            <v>5457.88</v>
          </cell>
          <cell r="AC429">
            <v>32640</v>
          </cell>
          <cell r="AD429">
            <v>357</v>
          </cell>
        </row>
        <row r="430">
          <cell r="U430">
            <v>355820128</v>
          </cell>
          <cell r="V430">
            <v>45364</v>
          </cell>
          <cell r="W430">
            <v>45699</v>
          </cell>
          <cell r="X430">
            <v>45000</v>
          </cell>
          <cell r="Y430">
            <v>1</v>
          </cell>
          <cell r="Z430">
            <v>31915.47</v>
          </cell>
          <cell r="AA430">
            <v>12164.63</v>
          </cell>
          <cell r="AB430">
            <v>3515.37</v>
          </cell>
          <cell r="AC430">
            <v>15680</v>
          </cell>
          <cell r="AD430">
            <v>195</v>
          </cell>
        </row>
        <row r="431">
          <cell r="U431">
            <v>355821474</v>
          </cell>
          <cell r="V431">
            <v>45364</v>
          </cell>
          <cell r="W431">
            <v>45699</v>
          </cell>
          <cell r="X431">
            <v>45000</v>
          </cell>
          <cell r="Y431">
            <v>1</v>
          </cell>
          <cell r="Z431">
            <v>30305.81</v>
          </cell>
          <cell r="AA431">
            <v>10554.97</v>
          </cell>
          <cell r="AB431">
            <v>2915.03</v>
          </cell>
          <cell r="AC431">
            <v>13470</v>
          </cell>
          <cell r="AD431">
            <v>174</v>
          </cell>
        </row>
        <row r="432">
          <cell r="U432">
            <v>355836616</v>
          </cell>
          <cell r="V432">
            <v>45364</v>
          </cell>
          <cell r="W432">
            <v>45461</v>
          </cell>
          <cell r="X432">
            <v>40000</v>
          </cell>
          <cell r="Y432">
            <v>0</v>
          </cell>
          <cell r="Z432">
            <v>34176.620000000003</v>
          </cell>
          <cell r="AA432">
            <v>26228.75</v>
          </cell>
          <cell r="AB432">
            <v>5131.25</v>
          </cell>
          <cell r="AC432">
            <v>31360</v>
          </cell>
          <cell r="AD432">
            <v>343</v>
          </cell>
        </row>
        <row r="433">
          <cell r="U433">
            <v>355836735</v>
          </cell>
          <cell r="V433">
            <v>45364</v>
          </cell>
          <cell r="W433">
            <v>45440</v>
          </cell>
          <cell r="X433">
            <v>20000</v>
          </cell>
          <cell r="Y433">
            <v>0</v>
          </cell>
          <cell r="Z433">
            <v>16467.32</v>
          </cell>
          <cell r="AA433">
            <v>16467.32</v>
          </cell>
          <cell r="AB433">
            <v>1682.68</v>
          </cell>
          <cell r="AC433">
            <v>18150</v>
          </cell>
          <cell r="AD433">
            <v>364</v>
          </cell>
        </row>
        <row r="434">
          <cell r="U434">
            <v>355845965</v>
          </cell>
          <cell r="V434">
            <v>45364</v>
          </cell>
          <cell r="W434">
            <v>45667</v>
          </cell>
          <cell r="X434">
            <v>45000</v>
          </cell>
          <cell r="Y434">
            <v>1</v>
          </cell>
          <cell r="Z434">
            <v>32723.62</v>
          </cell>
          <cell r="AA434">
            <v>12972.78</v>
          </cell>
          <cell r="AB434">
            <v>3827.22</v>
          </cell>
          <cell r="AC434">
            <v>16800</v>
          </cell>
          <cell r="AD434">
            <v>209</v>
          </cell>
        </row>
        <row r="435">
          <cell r="U435">
            <v>355846364</v>
          </cell>
          <cell r="V435">
            <v>45364</v>
          </cell>
          <cell r="W435">
            <v>45780</v>
          </cell>
          <cell r="X435">
            <v>45000</v>
          </cell>
          <cell r="Y435">
            <v>1</v>
          </cell>
          <cell r="Z435">
            <v>31965.47</v>
          </cell>
          <cell r="AA435">
            <v>12214.63</v>
          </cell>
          <cell r="AB435">
            <v>3515.37</v>
          </cell>
          <cell r="AC435">
            <v>15730</v>
          </cell>
          <cell r="AD435">
            <v>202</v>
          </cell>
        </row>
        <row r="436">
          <cell r="U436">
            <v>355862425</v>
          </cell>
          <cell r="V436">
            <v>45365</v>
          </cell>
          <cell r="W436">
            <v>45768</v>
          </cell>
          <cell r="X436">
            <v>45000</v>
          </cell>
          <cell r="Y436">
            <v>1</v>
          </cell>
          <cell r="Z436">
            <v>23998.78</v>
          </cell>
          <cell r="AA436">
            <v>3619.81</v>
          </cell>
          <cell r="AB436">
            <v>860.19</v>
          </cell>
          <cell r="AC436">
            <v>4480</v>
          </cell>
          <cell r="AD436">
            <v>57</v>
          </cell>
        </row>
        <row r="437">
          <cell r="U437">
            <v>355884524</v>
          </cell>
          <cell r="V437">
            <v>45365</v>
          </cell>
          <cell r="W437">
            <v>45792</v>
          </cell>
          <cell r="X437">
            <v>16000</v>
          </cell>
          <cell r="Y437">
            <v>1</v>
          </cell>
          <cell r="Z437">
            <v>7533.91</v>
          </cell>
          <cell r="AA437">
            <v>4243.91</v>
          </cell>
          <cell r="AB437">
            <v>506.09</v>
          </cell>
          <cell r="AC437">
            <v>4750</v>
          </cell>
          <cell r="AD437">
            <v>131</v>
          </cell>
        </row>
        <row r="438">
          <cell r="U438">
            <v>355887383</v>
          </cell>
          <cell r="V438">
            <v>45365</v>
          </cell>
          <cell r="W438">
            <v>45646</v>
          </cell>
          <cell r="X438">
            <v>45000</v>
          </cell>
          <cell r="Y438">
            <v>1</v>
          </cell>
          <cell r="Z438">
            <v>32723.62</v>
          </cell>
          <cell r="AA438">
            <v>12972.78</v>
          </cell>
          <cell r="AB438">
            <v>3827.22</v>
          </cell>
          <cell r="AC438">
            <v>16800</v>
          </cell>
          <cell r="AD438">
            <v>208</v>
          </cell>
        </row>
        <row r="439">
          <cell r="U439">
            <v>355900272</v>
          </cell>
          <cell r="V439">
            <v>45365</v>
          </cell>
          <cell r="W439">
            <v>45589</v>
          </cell>
          <cell r="X439">
            <v>45000</v>
          </cell>
          <cell r="Y439">
            <v>1</v>
          </cell>
          <cell r="Z439">
            <v>27605.4</v>
          </cell>
          <cell r="AA439">
            <v>19589.93</v>
          </cell>
          <cell r="AB439">
            <v>2730.07</v>
          </cell>
          <cell r="AC439">
            <v>22320</v>
          </cell>
          <cell r="AD439">
            <v>215</v>
          </cell>
        </row>
        <row r="440">
          <cell r="U440">
            <v>355926417</v>
          </cell>
          <cell r="V440">
            <v>45366</v>
          </cell>
          <cell r="W440">
            <v>45721</v>
          </cell>
          <cell r="X440">
            <v>45000</v>
          </cell>
          <cell r="Y440">
            <v>1</v>
          </cell>
          <cell r="Z440">
            <v>33701.949999999997</v>
          </cell>
          <cell r="AA440">
            <v>13281.7</v>
          </cell>
          <cell r="AB440">
            <v>4078.3</v>
          </cell>
          <cell r="AC440">
            <v>17360</v>
          </cell>
          <cell r="AD440">
            <v>216</v>
          </cell>
        </row>
        <row r="441">
          <cell r="U441">
            <v>355967703</v>
          </cell>
          <cell r="V441">
            <v>45369</v>
          </cell>
          <cell r="W441">
            <v>45759</v>
          </cell>
          <cell r="X441">
            <v>45000</v>
          </cell>
          <cell r="Y441">
            <v>1</v>
          </cell>
          <cell r="Z441">
            <v>32805.47</v>
          </cell>
          <cell r="AA441">
            <v>12508.96</v>
          </cell>
          <cell r="AB441">
            <v>3741.04</v>
          </cell>
          <cell r="AC441">
            <v>16250</v>
          </cell>
          <cell r="AD441">
            <v>209</v>
          </cell>
        </row>
        <row r="442">
          <cell r="U442">
            <v>355968046</v>
          </cell>
          <cell r="V442">
            <v>45369</v>
          </cell>
          <cell r="W442">
            <v>45794</v>
          </cell>
          <cell r="X442">
            <v>45000</v>
          </cell>
          <cell r="Y442">
            <v>1</v>
          </cell>
          <cell r="Z442">
            <v>31581.39</v>
          </cell>
          <cell r="AA442">
            <v>11284.88</v>
          </cell>
          <cell r="AB442">
            <v>3275.12</v>
          </cell>
          <cell r="AC442">
            <v>14560</v>
          </cell>
          <cell r="AD442">
            <v>181</v>
          </cell>
        </row>
        <row r="443">
          <cell r="U443">
            <v>355985895</v>
          </cell>
          <cell r="V443">
            <v>45370</v>
          </cell>
          <cell r="W443">
            <v>45586</v>
          </cell>
          <cell r="X443">
            <v>40000</v>
          </cell>
          <cell r="Y443">
            <v>0</v>
          </cell>
          <cell r="Z443">
            <v>25764.21</v>
          </cell>
          <cell r="AA443">
            <v>17217.32</v>
          </cell>
          <cell r="AB443">
            <v>2622.68</v>
          </cell>
          <cell r="AC443">
            <v>19840</v>
          </cell>
          <cell r="AD443">
            <v>218</v>
          </cell>
        </row>
        <row r="444">
          <cell r="U444">
            <v>355986187</v>
          </cell>
          <cell r="V444">
            <v>45370</v>
          </cell>
          <cell r="W444">
            <v>45439</v>
          </cell>
          <cell r="X444">
            <v>33000</v>
          </cell>
          <cell r="Y444">
            <v>0</v>
          </cell>
          <cell r="Z444">
            <v>30196.959999999999</v>
          </cell>
          <cell r="AA444">
            <v>22580.47</v>
          </cell>
          <cell r="AB444">
            <v>4979.53</v>
          </cell>
          <cell r="AC444">
            <v>27560</v>
          </cell>
          <cell r="AD444">
            <v>372</v>
          </cell>
        </row>
        <row r="445">
          <cell r="U445">
            <v>356018865</v>
          </cell>
          <cell r="V445">
            <v>45421</v>
          </cell>
          <cell r="W445">
            <v>45626</v>
          </cell>
          <cell r="X445">
            <v>45000</v>
          </cell>
          <cell r="Y445">
            <v>1</v>
          </cell>
          <cell r="Z445">
            <v>39488.18</v>
          </cell>
          <cell r="AA445">
            <v>15409.9</v>
          </cell>
          <cell r="AB445">
            <v>5870.1</v>
          </cell>
          <cell r="AC445">
            <v>21280</v>
          </cell>
          <cell r="AD445">
            <v>265</v>
          </cell>
        </row>
        <row r="446">
          <cell r="U446">
            <v>356020646</v>
          </cell>
          <cell r="V446">
            <v>45370</v>
          </cell>
          <cell r="W446">
            <v>45797</v>
          </cell>
          <cell r="X446">
            <v>42000</v>
          </cell>
          <cell r="Y446">
            <v>1</v>
          </cell>
          <cell r="Z446">
            <v>26824.53</v>
          </cell>
          <cell r="AA446">
            <v>7766.18</v>
          </cell>
          <cell r="AB446">
            <v>2113.8200000000002</v>
          </cell>
          <cell r="AC446">
            <v>9880</v>
          </cell>
          <cell r="AD446">
            <v>133</v>
          </cell>
        </row>
        <row r="447">
          <cell r="U447">
            <v>356038063</v>
          </cell>
          <cell r="V447">
            <v>45372</v>
          </cell>
          <cell r="W447">
            <v>45450</v>
          </cell>
          <cell r="X447">
            <v>37000</v>
          </cell>
          <cell r="Y447">
            <v>0</v>
          </cell>
          <cell r="Z447">
            <v>32942.550000000003</v>
          </cell>
          <cell r="AA447">
            <v>24895.33</v>
          </cell>
          <cell r="AB447">
            <v>5194.67</v>
          </cell>
          <cell r="AC447">
            <v>30090</v>
          </cell>
          <cell r="AD447">
            <v>356</v>
          </cell>
        </row>
        <row r="448">
          <cell r="U448">
            <v>356044007</v>
          </cell>
          <cell r="V448">
            <v>45372</v>
          </cell>
          <cell r="W448">
            <v>45693</v>
          </cell>
          <cell r="X448">
            <v>24000</v>
          </cell>
          <cell r="Y448">
            <v>0</v>
          </cell>
          <cell r="Z448">
            <v>9455.89</v>
          </cell>
          <cell r="AA448">
            <v>9455.89</v>
          </cell>
          <cell r="AB448">
            <v>444.11</v>
          </cell>
          <cell r="AC448">
            <v>9900</v>
          </cell>
          <cell r="AD448">
            <v>202</v>
          </cell>
        </row>
        <row r="449">
          <cell r="U449">
            <v>356047096</v>
          </cell>
          <cell r="V449">
            <v>45370</v>
          </cell>
          <cell r="W449">
            <v>45789</v>
          </cell>
          <cell r="X449">
            <v>45000</v>
          </cell>
          <cell r="Y449">
            <v>1</v>
          </cell>
          <cell r="Z449">
            <v>26939.24</v>
          </cell>
          <cell r="AA449">
            <v>6684.05</v>
          </cell>
          <cell r="AB449">
            <v>1715.95</v>
          </cell>
          <cell r="AC449">
            <v>8400</v>
          </cell>
          <cell r="AD449">
            <v>104</v>
          </cell>
        </row>
        <row r="450">
          <cell r="U450">
            <v>356047457</v>
          </cell>
          <cell r="V450">
            <v>45370</v>
          </cell>
          <cell r="W450">
            <v>45692</v>
          </cell>
          <cell r="X450">
            <v>45000</v>
          </cell>
          <cell r="Y450">
            <v>1</v>
          </cell>
          <cell r="Z450">
            <v>32759.53</v>
          </cell>
          <cell r="AA450">
            <v>12504.34</v>
          </cell>
          <cell r="AB450">
            <v>3735.66</v>
          </cell>
          <cell r="AC450">
            <v>16240</v>
          </cell>
          <cell r="AD450">
            <v>202</v>
          </cell>
        </row>
        <row r="451">
          <cell r="U451">
            <v>356082393</v>
          </cell>
          <cell r="V451">
            <v>45373</v>
          </cell>
          <cell r="W451">
            <v>45744</v>
          </cell>
          <cell r="X451">
            <v>40000</v>
          </cell>
          <cell r="Y451">
            <v>0</v>
          </cell>
          <cell r="Z451">
            <v>13026.49</v>
          </cell>
          <cell r="AA451">
            <v>5298.7</v>
          </cell>
          <cell r="AB451">
            <v>461.3</v>
          </cell>
          <cell r="AC451">
            <v>5760</v>
          </cell>
          <cell r="AD451">
            <v>60</v>
          </cell>
        </row>
        <row r="452">
          <cell r="U452">
            <v>356115278</v>
          </cell>
          <cell r="V452">
            <v>45373</v>
          </cell>
          <cell r="W452">
            <v>45779</v>
          </cell>
          <cell r="X452">
            <v>42000</v>
          </cell>
          <cell r="Y452">
            <v>1</v>
          </cell>
          <cell r="Z452">
            <v>29682.49</v>
          </cell>
          <cell r="AA452">
            <v>10005.94</v>
          </cell>
          <cell r="AB452">
            <v>2994.06</v>
          </cell>
          <cell r="AC452">
            <v>13000</v>
          </cell>
          <cell r="AD452">
            <v>174</v>
          </cell>
        </row>
        <row r="453">
          <cell r="U453">
            <v>356127986</v>
          </cell>
          <cell r="V453">
            <v>45373</v>
          </cell>
          <cell r="W453">
            <v>45561</v>
          </cell>
          <cell r="X453">
            <v>42000</v>
          </cell>
          <cell r="Y453">
            <v>1</v>
          </cell>
          <cell r="Z453">
            <v>29778.35</v>
          </cell>
          <cell r="AA453">
            <v>20662.75</v>
          </cell>
          <cell r="AB453">
            <v>3457.25</v>
          </cell>
          <cell r="AC453">
            <v>24120</v>
          </cell>
          <cell r="AD453">
            <v>250</v>
          </cell>
        </row>
        <row r="454">
          <cell r="U454">
            <v>356160244</v>
          </cell>
          <cell r="V454">
            <v>45378</v>
          </cell>
          <cell r="W454">
            <v>45696</v>
          </cell>
          <cell r="X454">
            <v>45000</v>
          </cell>
          <cell r="Y454">
            <v>1</v>
          </cell>
          <cell r="Z454">
            <v>33303.53</v>
          </cell>
          <cell r="AA454">
            <v>11965.69</v>
          </cell>
          <cell r="AB454">
            <v>3714.31</v>
          </cell>
          <cell r="AC454">
            <v>15680</v>
          </cell>
          <cell r="AD454">
            <v>197</v>
          </cell>
        </row>
        <row r="455">
          <cell r="U455">
            <v>356164474</v>
          </cell>
          <cell r="V455">
            <v>45378</v>
          </cell>
          <cell r="W455">
            <v>45761</v>
          </cell>
          <cell r="X455">
            <v>45000</v>
          </cell>
          <cell r="Y455">
            <v>1</v>
          </cell>
          <cell r="Z455">
            <v>35665.69</v>
          </cell>
          <cell r="AA455">
            <v>14327.85</v>
          </cell>
          <cell r="AB455">
            <v>4712.1499999999996</v>
          </cell>
          <cell r="AC455">
            <v>19040</v>
          </cell>
          <cell r="AD455">
            <v>239</v>
          </cell>
        </row>
        <row r="456">
          <cell r="U456">
            <v>356174616</v>
          </cell>
          <cell r="V456">
            <v>45378</v>
          </cell>
          <cell r="W456">
            <v>45757</v>
          </cell>
          <cell r="X456">
            <v>42000</v>
          </cell>
          <cell r="Y456">
            <v>1</v>
          </cell>
          <cell r="Z456">
            <v>28558.51</v>
          </cell>
          <cell r="AA456">
            <v>19634.53</v>
          </cell>
          <cell r="AB456">
            <v>3145.47</v>
          </cell>
          <cell r="AC456">
            <v>22780</v>
          </cell>
          <cell r="AD456">
            <v>236</v>
          </cell>
        </row>
        <row r="457">
          <cell r="U457">
            <v>356178215</v>
          </cell>
          <cell r="V457">
            <v>45378</v>
          </cell>
          <cell r="W457">
            <v>45582</v>
          </cell>
          <cell r="X457">
            <v>45000</v>
          </cell>
          <cell r="Y457">
            <v>1</v>
          </cell>
          <cell r="Z457">
            <v>34352.129999999997</v>
          </cell>
          <cell r="AA457">
            <v>13636.26</v>
          </cell>
          <cell r="AB457">
            <v>4283.74</v>
          </cell>
          <cell r="AC457">
            <v>17920</v>
          </cell>
          <cell r="AD457">
            <v>222</v>
          </cell>
        </row>
        <row r="458">
          <cell r="U458">
            <v>356178317</v>
          </cell>
          <cell r="V458">
            <v>45378</v>
          </cell>
          <cell r="W458">
            <v>45589</v>
          </cell>
          <cell r="X458">
            <v>45000</v>
          </cell>
          <cell r="Y458">
            <v>1</v>
          </cell>
          <cell r="Z458">
            <v>34352.129999999997</v>
          </cell>
          <cell r="AA458">
            <v>13636.26</v>
          </cell>
          <cell r="AB458">
            <v>4283.74</v>
          </cell>
          <cell r="AC458">
            <v>17920</v>
          </cell>
          <cell r="AD458">
            <v>222</v>
          </cell>
        </row>
        <row r="459">
          <cell r="U459">
            <v>356179824</v>
          </cell>
          <cell r="V459">
            <v>45378</v>
          </cell>
          <cell r="W459">
            <v>45751</v>
          </cell>
          <cell r="X459">
            <v>45000</v>
          </cell>
          <cell r="Y459">
            <v>1</v>
          </cell>
          <cell r="Z459">
            <v>28792.86</v>
          </cell>
          <cell r="AA459">
            <v>7455.02</v>
          </cell>
          <cell r="AB459">
            <v>2064.98</v>
          </cell>
          <cell r="AC459">
            <v>9520</v>
          </cell>
          <cell r="AD459">
            <v>120</v>
          </cell>
        </row>
        <row r="460">
          <cell r="U460">
            <v>356181759</v>
          </cell>
          <cell r="V460">
            <v>45378</v>
          </cell>
          <cell r="W460">
            <v>45703</v>
          </cell>
          <cell r="X460">
            <v>45000</v>
          </cell>
          <cell r="Y460">
            <v>1</v>
          </cell>
          <cell r="Z460">
            <v>36052.83</v>
          </cell>
          <cell r="AA460">
            <v>14714.99</v>
          </cell>
          <cell r="AB460">
            <v>4885.01</v>
          </cell>
          <cell r="AC460">
            <v>19600</v>
          </cell>
          <cell r="AD460">
            <v>246</v>
          </cell>
        </row>
        <row r="461">
          <cell r="U461">
            <v>356200930</v>
          </cell>
          <cell r="V461">
            <v>45378</v>
          </cell>
          <cell r="W461">
            <v>45790</v>
          </cell>
          <cell r="X461">
            <v>45000</v>
          </cell>
          <cell r="Y461">
            <v>1</v>
          </cell>
          <cell r="Z461">
            <v>36087.440000000002</v>
          </cell>
          <cell r="AA461">
            <v>14708.68</v>
          </cell>
          <cell r="AB461">
            <v>4891.32</v>
          </cell>
          <cell r="AC461">
            <v>19600</v>
          </cell>
          <cell r="AD461">
            <v>245</v>
          </cell>
        </row>
        <row r="462">
          <cell r="U462">
            <v>356207248</v>
          </cell>
          <cell r="V462">
            <v>45378</v>
          </cell>
          <cell r="W462">
            <v>45668</v>
          </cell>
          <cell r="X462">
            <v>42000</v>
          </cell>
          <cell r="Y462">
            <v>1</v>
          </cell>
          <cell r="Z462">
            <v>32639.82</v>
          </cell>
          <cell r="AA462">
            <v>12539.64</v>
          </cell>
          <cell r="AB462">
            <v>4100.3599999999997</v>
          </cell>
          <cell r="AC462">
            <v>16640</v>
          </cell>
          <cell r="AD462">
            <v>225</v>
          </cell>
        </row>
        <row r="463">
          <cell r="U463">
            <v>356208955</v>
          </cell>
          <cell r="V463">
            <v>45378</v>
          </cell>
          <cell r="W463">
            <v>45733</v>
          </cell>
          <cell r="X463">
            <v>45000</v>
          </cell>
          <cell r="Y463">
            <v>1</v>
          </cell>
          <cell r="Z463">
            <v>28792.86</v>
          </cell>
          <cell r="AA463">
            <v>7455.02</v>
          </cell>
          <cell r="AB463">
            <v>2064.98</v>
          </cell>
          <cell r="AC463">
            <v>9520</v>
          </cell>
          <cell r="AD463">
            <v>120</v>
          </cell>
        </row>
        <row r="464">
          <cell r="U464">
            <v>356209137</v>
          </cell>
          <cell r="V464">
            <v>45378</v>
          </cell>
          <cell r="W464">
            <v>45453</v>
          </cell>
          <cell r="X464">
            <v>45000</v>
          </cell>
          <cell r="Y464">
            <v>1</v>
          </cell>
          <cell r="Z464">
            <v>41643.18</v>
          </cell>
          <cell r="AA464">
            <v>20305.34</v>
          </cell>
          <cell r="AB464">
            <v>7694.66</v>
          </cell>
          <cell r="AC464">
            <v>28000</v>
          </cell>
          <cell r="AD464">
            <v>351</v>
          </cell>
        </row>
        <row r="465">
          <cell r="U465">
            <v>356223367</v>
          </cell>
          <cell r="V465">
            <v>45378</v>
          </cell>
          <cell r="W465">
            <v>45720</v>
          </cell>
          <cell r="X465">
            <v>45000</v>
          </cell>
          <cell r="Y465">
            <v>1</v>
          </cell>
          <cell r="Z465">
            <v>28403.71</v>
          </cell>
          <cell r="AA465">
            <v>18117.79</v>
          </cell>
          <cell r="AB465">
            <v>2762.21</v>
          </cell>
          <cell r="AC465">
            <v>20880</v>
          </cell>
          <cell r="AD465">
            <v>203</v>
          </cell>
        </row>
        <row r="466">
          <cell r="U466">
            <v>356224867</v>
          </cell>
          <cell r="V466">
            <v>45378</v>
          </cell>
          <cell r="W466">
            <v>45646</v>
          </cell>
          <cell r="X466">
            <v>42000</v>
          </cell>
          <cell r="Y466">
            <v>1</v>
          </cell>
          <cell r="Z466">
            <v>27116.82</v>
          </cell>
          <cell r="AA466">
            <v>17377.91</v>
          </cell>
          <cell r="AB466">
            <v>2722.09</v>
          </cell>
          <cell r="AC466">
            <v>20100</v>
          </cell>
          <cell r="AD466">
            <v>210</v>
          </cell>
        </row>
        <row r="467">
          <cell r="U467">
            <v>356243388</v>
          </cell>
          <cell r="V467">
            <v>45378</v>
          </cell>
          <cell r="W467">
            <v>45763</v>
          </cell>
          <cell r="X467">
            <v>42000</v>
          </cell>
          <cell r="Y467">
            <v>1</v>
          </cell>
          <cell r="Z467">
            <v>25308.79</v>
          </cell>
          <cell r="AA467">
            <v>5208.6099999999997</v>
          </cell>
          <cell r="AB467">
            <v>1311.39</v>
          </cell>
          <cell r="AC467">
            <v>6520</v>
          </cell>
          <cell r="AD467">
            <v>92</v>
          </cell>
        </row>
        <row r="468">
          <cell r="U468">
            <v>356248565</v>
          </cell>
          <cell r="V468">
            <v>45413</v>
          </cell>
          <cell r="W468">
            <v>45561</v>
          </cell>
          <cell r="X468">
            <v>42000</v>
          </cell>
          <cell r="Y468">
            <v>1</v>
          </cell>
          <cell r="Z468">
            <v>32732.54</v>
          </cell>
          <cell r="AA468">
            <v>20717.099999999999</v>
          </cell>
          <cell r="AB468">
            <v>4072.9</v>
          </cell>
          <cell r="AC468">
            <v>24790</v>
          </cell>
          <cell r="AD468">
            <v>257</v>
          </cell>
        </row>
        <row r="469">
          <cell r="U469">
            <v>356256149</v>
          </cell>
          <cell r="V469">
            <v>45378</v>
          </cell>
          <cell r="W469">
            <v>45470</v>
          </cell>
          <cell r="X469">
            <v>45000</v>
          </cell>
          <cell r="Y469">
            <v>1</v>
          </cell>
          <cell r="Z469">
            <v>40426.39</v>
          </cell>
          <cell r="AA469">
            <v>19710.52</v>
          </cell>
          <cell r="AB469">
            <v>7169.48</v>
          </cell>
          <cell r="AC469">
            <v>26880</v>
          </cell>
          <cell r="AD469">
            <v>334</v>
          </cell>
        </row>
        <row r="470">
          <cell r="U470">
            <v>356261930</v>
          </cell>
          <cell r="V470">
            <v>45378</v>
          </cell>
          <cell r="W470">
            <v>45780</v>
          </cell>
          <cell r="X470">
            <v>42000</v>
          </cell>
          <cell r="Y470">
            <v>1</v>
          </cell>
          <cell r="Z470">
            <v>26609.79</v>
          </cell>
          <cell r="AA470">
            <v>6509.61</v>
          </cell>
          <cell r="AB470">
            <v>1810.39</v>
          </cell>
          <cell r="AC470">
            <v>8320</v>
          </cell>
          <cell r="AD470">
            <v>113</v>
          </cell>
        </row>
        <row r="471">
          <cell r="U471">
            <v>356262226</v>
          </cell>
          <cell r="V471">
            <v>45378</v>
          </cell>
          <cell r="W471">
            <v>45565</v>
          </cell>
          <cell r="X471">
            <v>42000</v>
          </cell>
          <cell r="Y471">
            <v>1</v>
          </cell>
          <cell r="Z471">
            <v>29218.69</v>
          </cell>
          <cell r="AA471">
            <v>19517.95</v>
          </cell>
          <cell r="AB471">
            <v>3262.05</v>
          </cell>
          <cell r="AC471">
            <v>22780</v>
          </cell>
          <cell r="AD471">
            <v>239</v>
          </cell>
        </row>
        <row r="472">
          <cell r="U472">
            <v>356267398</v>
          </cell>
          <cell r="V472">
            <v>45385</v>
          </cell>
          <cell r="W472">
            <v>45447</v>
          </cell>
          <cell r="X472">
            <v>16000</v>
          </cell>
          <cell r="Y472">
            <v>0</v>
          </cell>
          <cell r="Z472">
            <v>14658.21</v>
          </cell>
          <cell r="AA472">
            <v>10355.61</v>
          </cell>
          <cell r="AB472">
            <v>2394.39</v>
          </cell>
          <cell r="AC472">
            <v>12750</v>
          </cell>
          <cell r="AD472">
            <v>357</v>
          </cell>
        </row>
        <row r="473">
          <cell r="U473">
            <v>356267728</v>
          </cell>
          <cell r="V473">
            <v>45385</v>
          </cell>
          <cell r="W473">
            <v>45728</v>
          </cell>
          <cell r="X473">
            <v>17000</v>
          </cell>
          <cell r="Y473">
            <v>0</v>
          </cell>
          <cell r="Z473">
            <v>2502.73</v>
          </cell>
          <cell r="AA473">
            <v>2502.73</v>
          </cell>
          <cell r="AB473">
            <v>46.27</v>
          </cell>
          <cell r="AC473">
            <v>2549</v>
          </cell>
          <cell r="AD473">
            <v>105</v>
          </cell>
        </row>
        <row r="474">
          <cell r="U474">
            <v>356267836</v>
          </cell>
          <cell r="V474">
            <v>45385</v>
          </cell>
          <cell r="W474">
            <v>45688</v>
          </cell>
          <cell r="X474">
            <v>40000</v>
          </cell>
          <cell r="Y474">
            <v>0</v>
          </cell>
          <cell r="Z474">
            <v>19400.46</v>
          </cell>
          <cell r="AA474">
            <v>9664.09</v>
          </cell>
          <cell r="AB474">
            <v>1215.9100000000001</v>
          </cell>
          <cell r="AC474">
            <v>10880</v>
          </cell>
          <cell r="AD474">
            <v>119</v>
          </cell>
        </row>
        <row r="475">
          <cell r="U475">
            <v>356267935</v>
          </cell>
          <cell r="V475">
            <v>45385</v>
          </cell>
          <cell r="W475">
            <v>45807</v>
          </cell>
          <cell r="X475">
            <v>40000</v>
          </cell>
          <cell r="Y475">
            <v>0</v>
          </cell>
          <cell r="Z475">
            <v>14382.13</v>
          </cell>
          <cell r="AA475">
            <v>4645.76</v>
          </cell>
          <cell r="AB475">
            <v>474.24</v>
          </cell>
          <cell r="AC475">
            <v>5120</v>
          </cell>
          <cell r="AD475">
            <v>56</v>
          </cell>
        </row>
        <row r="476">
          <cell r="U476">
            <v>356268656</v>
          </cell>
          <cell r="V476">
            <v>45385</v>
          </cell>
          <cell r="W476">
            <v>45629</v>
          </cell>
          <cell r="X476">
            <v>40000</v>
          </cell>
          <cell r="Y476">
            <v>0</v>
          </cell>
          <cell r="Z476">
            <v>24728.79</v>
          </cell>
          <cell r="AA476">
            <v>14992.42</v>
          </cell>
          <cell r="AB476">
            <v>2287.58</v>
          </cell>
          <cell r="AC476">
            <v>17280</v>
          </cell>
          <cell r="AD476">
            <v>189</v>
          </cell>
        </row>
        <row r="477">
          <cell r="U477">
            <v>356272416</v>
          </cell>
          <cell r="V477">
            <v>45418</v>
          </cell>
          <cell r="W477">
            <v>45806</v>
          </cell>
          <cell r="X477">
            <v>42000</v>
          </cell>
          <cell r="Y477">
            <v>1</v>
          </cell>
          <cell r="Z477">
            <v>25716.06</v>
          </cell>
          <cell r="AA477">
            <v>3639.59</v>
          </cell>
          <cell r="AB477">
            <v>1040.4100000000001</v>
          </cell>
          <cell r="AC477">
            <v>4680</v>
          </cell>
          <cell r="AD477">
            <v>62</v>
          </cell>
        </row>
        <row r="478">
          <cell r="U478">
            <v>356272584</v>
          </cell>
          <cell r="V478">
            <v>45385</v>
          </cell>
          <cell r="W478">
            <v>45513</v>
          </cell>
          <cell r="X478">
            <v>40000</v>
          </cell>
          <cell r="Y478">
            <v>0</v>
          </cell>
          <cell r="Z478">
            <v>36986.14</v>
          </cell>
          <cell r="AA478">
            <v>27249.77</v>
          </cell>
          <cell r="AB478">
            <v>6030.23</v>
          </cell>
          <cell r="AC478">
            <v>33280</v>
          </cell>
          <cell r="AD478">
            <v>364</v>
          </cell>
        </row>
        <row r="479">
          <cell r="U479">
            <v>356294943</v>
          </cell>
          <cell r="V479">
            <v>45393</v>
          </cell>
          <cell r="W479">
            <v>45749</v>
          </cell>
          <cell r="X479">
            <v>42000</v>
          </cell>
          <cell r="Y479">
            <v>1</v>
          </cell>
          <cell r="Z479">
            <v>28543.98</v>
          </cell>
          <cell r="AA479">
            <v>7602.59</v>
          </cell>
          <cell r="AB479">
            <v>2277.41</v>
          </cell>
          <cell r="AC479">
            <v>9880</v>
          </cell>
          <cell r="AD479">
            <v>133</v>
          </cell>
        </row>
        <row r="480">
          <cell r="U480">
            <v>356312796</v>
          </cell>
          <cell r="V480">
            <v>45393</v>
          </cell>
          <cell r="W480">
            <v>45643</v>
          </cell>
          <cell r="X480">
            <v>20000</v>
          </cell>
          <cell r="Y480">
            <v>1</v>
          </cell>
          <cell r="Z480">
            <v>11562.37</v>
          </cell>
          <cell r="AA480">
            <v>6416.93</v>
          </cell>
          <cell r="AB480">
            <v>943.07</v>
          </cell>
          <cell r="AC480">
            <v>7360</v>
          </cell>
          <cell r="AD480">
            <v>161</v>
          </cell>
        </row>
        <row r="481">
          <cell r="U481">
            <v>356380652</v>
          </cell>
          <cell r="V481">
            <v>45393</v>
          </cell>
          <cell r="W481">
            <v>45516</v>
          </cell>
          <cell r="X481">
            <v>45000</v>
          </cell>
          <cell r="Y481">
            <v>1</v>
          </cell>
          <cell r="Z481">
            <v>39050.949999999997</v>
          </cell>
          <cell r="AA481">
            <v>16844.759999999998</v>
          </cell>
          <cell r="AB481">
            <v>6115.24</v>
          </cell>
          <cell r="AC481">
            <v>22960</v>
          </cell>
          <cell r="AD481">
            <v>288</v>
          </cell>
        </row>
        <row r="482">
          <cell r="U482">
            <v>356395116</v>
          </cell>
          <cell r="V482">
            <v>45393</v>
          </cell>
          <cell r="W482">
            <v>45546</v>
          </cell>
          <cell r="X482">
            <v>45000</v>
          </cell>
          <cell r="Y482">
            <v>1</v>
          </cell>
          <cell r="Z482">
            <v>37616.959999999999</v>
          </cell>
          <cell r="AA482">
            <v>15329.74</v>
          </cell>
          <cell r="AB482">
            <v>5390.26</v>
          </cell>
          <cell r="AC482">
            <v>20720</v>
          </cell>
          <cell r="AD482">
            <v>258</v>
          </cell>
        </row>
        <row r="483">
          <cell r="U483">
            <v>356419892</v>
          </cell>
          <cell r="V483">
            <v>45393</v>
          </cell>
          <cell r="W483">
            <v>45706</v>
          </cell>
          <cell r="X483">
            <v>45000</v>
          </cell>
          <cell r="Y483">
            <v>1</v>
          </cell>
          <cell r="Z483">
            <v>31246</v>
          </cell>
          <cell r="AA483">
            <v>9039.81</v>
          </cell>
          <cell r="AB483">
            <v>2720.19</v>
          </cell>
          <cell r="AC483">
            <v>11760</v>
          </cell>
          <cell r="AD483">
            <v>148</v>
          </cell>
        </row>
        <row r="484">
          <cell r="U484">
            <v>356466243</v>
          </cell>
          <cell r="V484">
            <v>45400</v>
          </cell>
          <cell r="W484">
            <v>45589</v>
          </cell>
          <cell r="X484">
            <v>42000</v>
          </cell>
          <cell r="Y484">
            <v>1</v>
          </cell>
          <cell r="Z484">
            <v>32838.720000000001</v>
          </cell>
          <cell r="AA484">
            <v>12086.23</v>
          </cell>
          <cell r="AB484">
            <v>4033.77</v>
          </cell>
          <cell r="AC484">
            <v>16120</v>
          </cell>
          <cell r="AD484">
            <v>215</v>
          </cell>
        </row>
        <row r="485">
          <cell r="U485">
            <v>356512992</v>
          </cell>
          <cell r="V485">
            <v>45405</v>
          </cell>
          <cell r="W485">
            <v>45800</v>
          </cell>
          <cell r="X485">
            <v>33000</v>
          </cell>
          <cell r="Y485">
            <v>1</v>
          </cell>
          <cell r="Z485">
            <v>20598.57</v>
          </cell>
          <cell r="AA485">
            <v>11159.75</v>
          </cell>
          <cell r="AB485">
            <v>1840.25</v>
          </cell>
          <cell r="AC485">
            <v>13000</v>
          </cell>
          <cell r="AD485">
            <v>172</v>
          </cell>
        </row>
        <row r="486">
          <cell r="U486">
            <v>356521658</v>
          </cell>
          <cell r="V486">
            <v>45467</v>
          </cell>
          <cell r="W486">
            <v>45558</v>
          </cell>
          <cell r="X486">
            <v>45000</v>
          </cell>
          <cell r="Y486">
            <v>1</v>
          </cell>
          <cell r="Z486">
            <v>40393.760000000002</v>
          </cell>
          <cell r="AA486">
            <v>13923.94</v>
          </cell>
          <cell r="AB486">
            <v>5676.06</v>
          </cell>
          <cell r="AC486">
            <v>19600</v>
          </cell>
          <cell r="AD486">
            <v>246</v>
          </cell>
        </row>
        <row r="487">
          <cell r="U487">
            <v>356526801</v>
          </cell>
          <cell r="V487">
            <v>45405</v>
          </cell>
          <cell r="W487">
            <v>45645</v>
          </cell>
          <cell r="X487">
            <v>21000</v>
          </cell>
          <cell r="Y487">
            <v>1</v>
          </cell>
          <cell r="Z487">
            <v>15788.22</v>
          </cell>
          <cell r="AA487">
            <v>9366.64</v>
          </cell>
          <cell r="AB487">
            <v>1853.36</v>
          </cell>
          <cell r="AC487">
            <v>11220</v>
          </cell>
          <cell r="AD487">
            <v>239</v>
          </cell>
        </row>
        <row r="488">
          <cell r="U488">
            <v>356579980</v>
          </cell>
          <cell r="V488">
            <v>45439</v>
          </cell>
          <cell r="W488">
            <v>45646</v>
          </cell>
          <cell r="X488">
            <v>42000</v>
          </cell>
          <cell r="Y488">
            <v>1</v>
          </cell>
          <cell r="Z488">
            <v>34752.93</v>
          </cell>
          <cell r="AA488">
            <v>11372.35</v>
          </cell>
          <cell r="AB488">
            <v>4227.6499999999996</v>
          </cell>
          <cell r="AC488">
            <v>15600</v>
          </cell>
          <cell r="AD488">
            <v>207</v>
          </cell>
        </row>
        <row r="489">
          <cell r="U489">
            <v>356615187</v>
          </cell>
          <cell r="V489">
            <v>45414</v>
          </cell>
          <cell r="W489">
            <v>45454</v>
          </cell>
          <cell r="X489">
            <v>23000</v>
          </cell>
          <cell r="Y489">
            <v>0</v>
          </cell>
          <cell r="Z489">
            <v>21769.15</v>
          </cell>
          <cell r="AA489">
            <v>14968.19</v>
          </cell>
          <cell r="AB489">
            <v>3531.81</v>
          </cell>
          <cell r="AC489">
            <v>18500</v>
          </cell>
          <cell r="AD489">
            <v>350</v>
          </cell>
        </row>
        <row r="490">
          <cell r="U490">
            <v>356683948</v>
          </cell>
          <cell r="V490">
            <v>45417</v>
          </cell>
          <cell r="W490">
            <v>45575</v>
          </cell>
          <cell r="X490">
            <v>40000</v>
          </cell>
          <cell r="Y490">
            <v>0</v>
          </cell>
          <cell r="Z490">
            <v>29747.7</v>
          </cell>
          <cell r="AA490">
            <v>17737.11</v>
          </cell>
          <cell r="AB490">
            <v>3382.89</v>
          </cell>
          <cell r="AC490">
            <v>21120</v>
          </cell>
          <cell r="AD490">
            <v>229</v>
          </cell>
        </row>
        <row r="491">
          <cell r="U491">
            <v>356696260</v>
          </cell>
          <cell r="V491">
            <v>45418</v>
          </cell>
          <cell r="W491">
            <v>45789</v>
          </cell>
          <cell r="X491">
            <v>40000</v>
          </cell>
          <cell r="Y491">
            <v>0</v>
          </cell>
          <cell r="Z491">
            <v>23490.93</v>
          </cell>
          <cell r="AA491">
            <v>11622.29</v>
          </cell>
          <cell r="AB491">
            <v>1817.71</v>
          </cell>
          <cell r="AC491">
            <v>13440</v>
          </cell>
          <cell r="AD491">
            <v>148</v>
          </cell>
        </row>
        <row r="492">
          <cell r="U492">
            <v>356715972</v>
          </cell>
          <cell r="V492">
            <v>45419</v>
          </cell>
          <cell r="W492">
            <v>45449</v>
          </cell>
          <cell r="X492">
            <v>42000</v>
          </cell>
          <cell r="Y492">
            <v>1</v>
          </cell>
          <cell r="Z492">
            <v>40774.639999999999</v>
          </cell>
          <cell r="AA492">
            <v>18698.169999999998</v>
          </cell>
          <cell r="AB492">
            <v>7821.83</v>
          </cell>
          <cell r="AC492">
            <v>26520</v>
          </cell>
          <cell r="AD492">
            <v>355</v>
          </cell>
        </row>
        <row r="493">
          <cell r="U493">
            <v>356720403</v>
          </cell>
          <cell r="V493">
            <v>45428</v>
          </cell>
          <cell r="W493">
            <v>45742</v>
          </cell>
          <cell r="X493">
            <v>42000</v>
          </cell>
          <cell r="Y493">
            <v>1</v>
          </cell>
          <cell r="Z493">
            <v>34108.68</v>
          </cell>
          <cell r="AA493">
            <v>11062.26</v>
          </cell>
          <cell r="AB493">
            <v>4012.74</v>
          </cell>
          <cell r="AC493">
            <v>15075</v>
          </cell>
          <cell r="AD493">
            <v>202</v>
          </cell>
        </row>
        <row r="494">
          <cell r="U494">
            <v>356722722</v>
          </cell>
          <cell r="V494">
            <v>45421</v>
          </cell>
          <cell r="W494">
            <v>45692</v>
          </cell>
          <cell r="X494">
            <v>19000</v>
          </cell>
          <cell r="Y494">
            <v>0</v>
          </cell>
          <cell r="Z494">
            <v>13553.14</v>
          </cell>
          <cell r="AA494">
            <v>7293.44</v>
          </cell>
          <cell r="AB494">
            <v>1406.56</v>
          </cell>
          <cell r="AC494">
            <v>8700</v>
          </cell>
          <cell r="AD494">
            <v>202</v>
          </cell>
        </row>
        <row r="495">
          <cell r="U495">
            <v>356758008</v>
          </cell>
          <cell r="V495">
            <v>45422</v>
          </cell>
          <cell r="W495">
            <v>45579</v>
          </cell>
          <cell r="X495">
            <v>45000</v>
          </cell>
          <cell r="Y495">
            <v>1</v>
          </cell>
          <cell r="Z495">
            <v>33432.06</v>
          </cell>
          <cell r="AA495">
            <v>19307.830000000002</v>
          </cell>
          <cell r="AB495">
            <v>3732.17</v>
          </cell>
          <cell r="AC495">
            <v>23040</v>
          </cell>
          <cell r="AD495">
            <v>225</v>
          </cell>
        </row>
        <row r="496">
          <cell r="U496">
            <v>356761601</v>
          </cell>
          <cell r="V496">
            <v>45422</v>
          </cell>
          <cell r="W496">
            <v>45551</v>
          </cell>
          <cell r="X496">
            <v>45000</v>
          </cell>
          <cell r="Y496">
            <v>1</v>
          </cell>
          <cell r="Z496">
            <v>35644.32</v>
          </cell>
          <cell r="AA496">
            <v>21520.09</v>
          </cell>
          <cell r="AB496">
            <v>4399.91</v>
          </cell>
          <cell r="AC496">
            <v>25920</v>
          </cell>
          <cell r="AD496">
            <v>253</v>
          </cell>
        </row>
        <row r="497">
          <cell r="U497">
            <v>356768659</v>
          </cell>
          <cell r="V497">
            <v>45428</v>
          </cell>
          <cell r="W497">
            <v>45646</v>
          </cell>
          <cell r="X497">
            <v>35000</v>
          </cell>
          <cell r="Y497">
            <v>1</v>
          </cell>
          <cell r="Z497">
            <v>25049.73</v>
          </cell>
          <cell r="AA497">
            <v>14156.86</v>
          </cell>
          <cell r="AB497">
            <v>2643.14</v>
          </cell>
          <cell r="AC497">
            <v>16800</v>
          </cell>
          <cell r="AD497">
            <v>208</v>
          </cell>
        </row>
        <row r="498">
          <cell r="U498">
            <v>356773495</v>
          </cell>
          <cell r="V498">
            <v>45453</v>
          </cell>
          <cell r="W498">
            <v>45565</v>
          </cell>
          <cell r="X498">
            <v>40000</v>
          </cell>
          <cell r="Y498">
            <v>0</v>
          </cell>
          <cell r="Z498">
            <v>33525.56</v>
          </cell>
          <cell r="AA498">
            <v>18782.91</v>
          </cell>
          <cell r="AB498">
            <v>4257.09</v>
          </cell>
          <cell r="AC498">
            <v>23040</v>
          </cell>
          <cell r="AD498">
            <v>253</v>
          </cell>
        </row>
        <row r="499">
          <cell r="U499">
            <v>356782174</v>
          </cell>
          <cell r="V499">
            <v>45425</v>
          </cell>
          <cell r="W499">
            <v>45516</v>
          </cell>
          <cell r="X499">
            <v>45000</v>
          </cell>
          <cell r="Y499">
            <v>1</v>
          </cell>
          <cell r="Z499">
            <v>40393.760000000002</v>
          </cell>
          <cell r="AA499">
            <v>16553.830000000002</v>
          </cell>
          <cell r="AB499">
            <v>6406.17</v>
          </cell>
          <cell r="AC499">
            <v>22960</v>
          </cell>
          <cell r="AD499">
            <v>288</v>
          </cell>
        </row>
        <row r="500">
          <cell r="U500">
            <v>356788149</v>
          </cell>
          <cell r="V500">
            <v>45425</v>
          </cell>
          <cell r="W500">
            <v>45804</v>
          </cell>
          <cell r="X500">
            <v>45000</v>
          </cell>
          <cell r="Y500">
            <v>1</v>
          </cell>
          <cell r="Z500">
            <v>17895.939999999999</v>
          </cell>
          <cell r="AA500">
            <v>3851.09</v>
          </cell>
          <cell r="AB500">
            <v>468.91</v>
          </cell>
          <cell r="AC500">
            <v>4320</v>
          </cell>
          <cell r="AD500">
            <v>42</v>
          </cell>
        </row>
        <row r="501">
          <cell r="U501">
            <v>356789873</v>
          </cell>
          <cell r="V501">
            <v>45428</v>
          </cell>
          <cell r="W501">
            <v>45461</v>
          </cell>
          <cell r="X501">
            <v>10000</v>
          </cell>
          <cell r="Y501">
            <v>0</v>
          </cell>
          <cell r="Z501">
            <v>9341.5499999999993</v>
          </cell>
          <cell r="AA501">
            <v>9341.5499999999993</v>
          </cell>
          <cell r="AB501">
            <v>1126.45</v>
          </cell>
          <cell r="AC501">
            <v>10468</v>
          </cell>
          <cell r="AD501">
            <v>343</v>
          </cell>
        </row>
        <row r="502">
          <cell r="U502">
            <v>356805661</v>
          </cell>
          <cell r="V502">
            <v>45432</v>
          </cell>
          <cell r="W502">
            <v>45745</v>
          </cell>
          <cell r="X502">
            <v>42000</v>
          </cell>
          <cell r="Y502">
            <v>1</v>
          </cell>
          <cell r="Z502">
            <v>29546.44</v>
          </cell>
          <cell r="AA502">
            <v>6684.48</v>
          </cell>
          <cell r="AB502">
            <v>2155.52</v>
          </cell>
          <cell r="AC502">
            <v>8840</v>
          </cell>
          <cell r="AD502">
            <v>119</v>
          </cell>
        </row>
        <row r="503">
          <cell r="U503">
            <v>356808386</v>
          </cell>
          <cell r="V503">
            <v>45428</v>
          </cell>
          <cell r="W503">
            <v>45805</v>
          </cell>
          <cell r="X503">
            <v>45000</v>
          </cell>
          <cell r="Y503">
            <v>1</v>
          </cell>
          <cell r="Z503">
            <v>18088.82</v>
          </cell>
          <cell r="AA503">
            <v>3196.88</v>
          </cell>
          <cell r="AB503">
            <v>403.12</v>
          </cell>
          <cell r="AC503">
            <v>3600</v>
          </cell>
          <cell r="AD503">
            <v>34</v>
          </cell>
        </row>
        <row r="504">
          <cell r="U504">
            <v>356812837</v>
          </cell>
          <cell r="V504">
            <v>45430</v>
          </cell>
          <cell r="W504">
            <v>45710</v>
          </cell>
          <cell r="X504">
            <v>17000</v>
          </cell>
          <cell r="Y504">
            <v>0</v>
          </cell>
          <cell r="Z504">
            <v>11633.22</v>
          </cell>
          <cell r="AA504">
            <v>5916.8</v>
          </cell>
          <cell r="AB504">
            <v>1103.2</v>
          </cell>
          <cell r="AC504">
            <v>7020</v>
          </cell>
          <cell r="AD504">
            <v>181</v>
          </cell>
        </row>
        <row r="505">
          <cell r="U505">
            <v>356812952</v>
          </cell>
          <cell r="V505">
            <v>45426</v>
          </cell>
          <cell r="W505">
            <v>45749</v>
          </cell>
          <cell r="X505">
            <v>40000</v>
          </cell>
          <cell r="Y505">
            <v>0</v>
          </cell>
          <cell r="Z505">
            <v>27791.22</v>
          </cell>
          <cell r="AA505">
            <v>15306.94</v>
          </cell>
          <cell r="AB505">
            <v>2753.06</v>
          </cell>
          <cell r="AC505">
            <v>18060</v>
          </cell>
          <cell r="AD505">
            <v>202</v>
          </cell>
        </row>
        <row r="506">
          <cell r="U506">
            <v>356829687</v>
          </cell>
          <cell r="V506">
            <v>45428</v>
          </cell>
          <cell r="W506">
            <v>45656</v>
          </cell>
          <cell r="X506">
            <v>45000</v>
          </cell>
          <cell r="Y506">
            <v>1</v>
          </cell>
          <cell r="Z506">
            <v>38337.22</v>
          </cell>
          <cell r="AA506">
            <v>13856.09</v>
          </cell>
          <cell r="AB506">
            <v>5183.91</v>
          </cell>
          <cell r="AC506">
            <v>19040</v>
          </cell>
          <cell r="AD506">
            <v>238</v>
          </cell>
        </row>
        <row r="507">
          <cell r="U507">
            <v>356887886</v>
          </cell>
          <cell r="V507">
            <v>45458</v>
          </cell>
          <cell r="W507">
            <v>45483</v>
          </cell>
          <cell r="X507">
            <v>52000</v>
          </cell>
          <cell r="Y507">
            <v>2</v>
          </cell>
          <cell r="Z507">
            <v>50936.01</v>
          </cell>
          <cell r="AA507">
            <v>20829.009999999998</v>
          </cell>
          <cell r="AB507">
            <v>9070.99</v>
          </cell>
          <cell r="AC507">
            <v>29900</v>
          </cell>
          <cell r="AD507">
            <v>321</v>
          </cell>
        </row>
        <row r="508">
          <cell r="U508">
            <v>356887895</v>
          </cell>
          <cell r="V508">
            <v>45453</v>
          </cell>
          <cell r="W508">
            <v>45465</v>
          </cell>
          <cell r="X508">
            <v>52000</v>
          </cell>
          <cell r="Y508">
            <v>2</v>
          </cell>
          <cell r="Z508">
            <v>51634.93</v>
          </cell>
          <cell r="AA508">
            <v>22168.65</v>
          </cell>
          <cell r="AB508">
            <v>9681.35</v>
          </cell>
          <cell r="AC508">
            <v>31850</v>
          </cell>
          <cell r="AD508">
            <v>343</v>
          </cell>
        </row>
        <row r="509">
          <cell r="U509">
            <v>356887904</v>
          </cell>
          <cell r="V509">
            <v>45453</v>
          </cell>
          <cell r="W509">
            <v>45537</v>
          </cell>
          <cell r="X509">
            <v>52000</v>
          </cell>
          <cell r="Y509">
            <v>2</v>
          </cell>
          <cell r="Z509">
            <v>50792.17</v>
          </cell>
          <cell r="AA509">
            <v>21370.9</v>
          </cell>
          <cell r="AB509">
            <v>9179.1</v>
          </cell>
          <cell r="AC509">
            <v>30550</v>
          </cell>
          <cell r="AD509">
            <v>330</v>
          </cell>
        </row>
        <row r="510">
          <cell r="U510">
            <v>356887909</v>
          </cell>
          <cell r="V510">
            <v>45453</v>
          </cell>
          <cell r="W510">
            <v>45503</v>
          </cell>
          <cell r="X510">
            <v>52000</v>
          </cell>
          <cell r="Y510">
            <v>2</v>
          </cell>
          <cell r="Z510">
            <v>49191.19</v>
          </cell>
          <cell r="AA510">
            <v>19724.91</v>
          </cell>
          <cell r="AB510">
            <v>8225.09</v>
          </cell>
          <cell r="AC510">
            <v>27950</v>
          </cell>
          <cell r="AD510">
            <v>301</v>
          </cell>
        </row>
        <row r="511">
          <cell r="U511">
            <v>356900201</v>
          </cell>
          <cell r="V511">
            <v>45440</v>
          </cell>
          <cell r="W511">
            <v>45579</v>
          </cell>
          <cell r="X511">
            <v>40000</v>
          </cell>
          <cell r="Y511">
            <v>0</v>
          </cell>
          <cell r="Z511">
            <v>26126.27</v>
          </cell>
          <cell r="AA511">
            <v>26126.27</v>
          </cell>
          <cell r="AB511">
            <v>2073.73</v>
          </cell>
          <cell r="AC511">
            <v>28200</v>
          </cell>
          <cell r="AD511">
            <v>225</v>
          </cell>
        </row>
        <row r="512">
          <cell r="U512">
            <v>356915640</v>
          </cell>
          <cell r="V512">
            <v>45430</v>
          </cell>
          <cell r="W512">
            <v>45572</v>
          </cell>
          <cell r="X512">
            <v>42000</v>
          </cell>
          <cell r="Y512">
            <v>1</v>
          </cell>
          <cell r="Z512">
            <v>35391.620000000003</v>
          </cell>
          <cell r="AA512">
            <v>12492.76</v>
          </cell>
          <cell r="AB512">
            <v>4667.24</v>
          </cell>
          <cell r="AC512">
            <v>17160</v>
          </cell>
          <cell r="AD512">
            <v>232</v>
          </cell>
        </row>
        <row r="513">
          <cell r="U513">
            <v>356933336</v>
          </cell>
          <cell r="V513">
            <v>45430</v>
          </cell>
          <cell r="W513">
            <v>45780</v>
          </cell>
          <cell r="X513">
            <v>45000</v>
          </cell>
          <cell r="Y513">
            <v>1</v>
          </cell>
          <cell r="Z513">
            <v>31172.81</v>
          </cell>
          <cell r="AA513">
            <v>6810.21</v>
          </cell>
          <cell r="AB513">
            <v>2149.79</v>
          </cell>
          <cell r="AC513">
            <v>8960</v>
          </cell>
          <cell r="AD513">
            <v>113</v>
          </cell>
        </row>
        <row r="514">
          <cell r="U514">
            <v>356933659</v>
          </cell>
          <cell r="V514">
            <v>45440</v>
          </cell>
          <cell r="W514">
            <v>45538</v>
          </cell>
          <cell r="X514">
            <v>40000</v>
          </cell>
          <cell r="Y514">
            <v>0</v>
          </cell>
          <cell r="Z514">
            <v>33525.56</v>
          </cell>
          <cell r="AA514">
            <v>19924.28</v>
          </cell>
          <cell r="AB514">
            <v>4395.72</v>
          </cell>
          <cell r="AC514">
            <v>24320</v>
          </cell>
          <cell r="AD514">
            <v>266</v>
          </cell>
        </row>
        <row r="515">
          <cell r="U515">
            <v>356933900</v>
          </cell>
          <cell r="V515">
            <v>45440</v>
          </cell>
          <cell r="W515">
            <v>45580</v>
          </cell>
          <cell r="X515">
            <v>36000</v>
          </cell>
          <cell r="Y515">
            <v>0</v>
          </cell>
          <cell r="Z515">
            <v>27679.4</v>
          </cell>
          <cell r="AA515">
            <v>15084.82</v>
          </cell>
          <cell r="AB515">
            <v>3155.18</v>
          </cell>
          <cell r="AC515">
            <v>18240</v>
          </cell>
          <cell r="AD515">
            <v>224</v>
          </cell>
        </row>
        <row r="516">
          <cell r="U516">
            <v>356946455</v>
          </cell>
          <cell r="V516">
            <v>45430</v>
          </cell>
          <cell r="W516">
            <v>45617</v>
          </cell>
          <cell r="X516">
            <v>27000</v>
          </cell>
          <cell r="Y516">
            <v>0</v>
          </cell>
          <cell r="Z516">
            <v>19141.400000000001</v>
          </cell>
          <cell r="AA516">
            <v>10109.57</v>
          </cell>
          <cell r="AB516">
            <v>1930.43</v>
          </cell>
          <cell r="AC516">
            <v>12040</v>
          </cell>
          <cell r="AD516">
            <v>194</v>
          </cell>
        </row>
        <row r="517">
          <cell r="U517">
            <v>357005027</v>
          </cell>
          <cell r="V517">
            <v>45440</v>
          </cell>
          <cell r="W517">
            <v>45573</v>
          </cell>
          <cell r="X517">
            <v>28000</v>
          </cell>
          <cell r="Y517">
            <v>0</v>
          </cell>
          <cell r="Z517">
            <v>21734.639999999999</v>
          </cell>
          <cell r="AA517">
            <v>12331.48</v>
          </cell>
          <cell r="AB517">
            <v>2518.52</v>
          </cell>
          <cell r="AC517">
            <v>14850</v>
          </cell>
          <cell r="AD517">
            <v>231</v>
          </cell>
        </row>
        <row r="518">
          <cell r="U518">
            <v>357058566</v>
          </cell>
          <cell r="V518">
            <v>45453</v>
          </cell>
          <cell r="W518">
            <v>45470</v>
          </cell>
          <cell r="X518">
            <v>52000</v>
          </cell>
          <cell r="Y518">
            <v>2</v>
          </cell>
          <cell r="Z518">
            <v>51304.07</v>
          </cell>
          <cell r="AA518">
            <v>21747.75</v>
          </cell>
          <cell r="AB518">
            <v>9452.25</v>
          </cell>
          <cell r="AC518">
            <v>31200</v>
          </cell>
          <cell r="AD518">
            <v>334</v>
          </cell>
        </row>
        <row r="519">
          <cell r="U519">
            <v>357058567</v>
          </cell>
          <cell r="V519">
            <v>45453</v>
          </cell>
          <cell r="W519">
            <v>45504</v>
          </cell>
          <cell r="X519">
            <v>52000</v>
          </cell>
          <cell r="Y519">
            <v>2</v>
          </cell>
          <cell r="Z519">
            <v>49227.86</v>
          </cell>
          <cell r="AA519">
            <v>19716.54</v>
          </cell>
          <cell r="AB519">
            <v>8233.4599999999991</v>
          </cell>
          <cell r="AC519">
            <v>27950</v>
          </cell>
          <cell r="AD519">
            <v>300</v>
          </cell>
        </row>
        <row r="520">
          <cell r="U520">
            <v>357058569</v>
          </cell>
          <cell r="V520">
            <v>45453</v>
          </cell>
          <cell r="W520">
            <v>45572</v>
          </cell>
          <cell r="X520">
            <v>52000</v>
          </cell>
          <cell r="Y520">
            <v>2</v>
          </cell>
          <cell r="Z520">
            <v>50421.83</v>
          </cell>
          <cell r="AA520">
            <v>20955.55</v>
          </cell>
          <cell r="AB520">
            <v>8944.4500000000007</v>
          </cell>
          <cell r="AC520">
            <v>29900</v>
          </cell>
          <cell r="AD520">
            <v>322</v>
          </cell>
        </row>
        <row r="521">
          <cell r="U521">
            <v>357058575</v>
          </cell>
          <cell r="V521">
            <v>45456</v>
          </cell>
          <cell r="W521"/>
          <cell r="X521">
            <v>19000</v>
          </cell>
          <cell r="Y521">
            <v>2</v>
          </cell>
          <cell r="Z521">
            <v>19000</v>
          </cell>
          <cell r="AA521">
            <v>19000</v>
          </cell>
          <cell r="AB521">
            <v>2403</v>
          </cell>
          <cell r="AC521">
            <v>21403</v>
          </cell>
          <cell r="AD521">
            <v>348</v>
          </cell>
        </row>
        <row r="522">
          <cell r="U522">
            <v>357073427</v>
          </cell>
          <cell r="V522">
            <v>45453</v>
          </cell>
          <cell r="W522">
            <v>45483</v>
          </cell>
          <cell r="X522">
            <v>40000</v>
          </cell>
          <cell r="Y522">
            <v>0</v>
          </cell>
          <cell r="Z522">
            <v>38194.18</v>
          </cell>
          <cell r="AA522">
            <v>23451.53</v>
          </cell>
          <cell r="AB522">
            <v>5988.47</v>
          </cell>
          <cell r="AC522">
            <v>29440</v>
          </cell>
          <cell r="AD522">
            <v>323</v>
          </cell>
        </row>
        <row r="523">
          <cell r="U523">
            <v>357140169</v>
          </cell>
          <cell r="V523">
            <v>45446</v>
          </cell>
          <cell r="W523">
            <v>45663</v>
          </cell>
          <cell r="X523">
            <v>52000</v>
          </cell>
          <cell r="Y523">
            <v>2</v>
          </cell>
          <cell r="Z523">
            <v>44049.38</v>
          </cell>
          <cell r="AA523">
            <v>15137.05</v>
          </cell>
          <cell r="AB523">
            <v>5662.95</v>
          </cell>
          <cell r="AC523">
            <v>20800</v>
          </cell>
          <cell r="AD523">
            <v>225</v>
          </cell>
        </row>
        <row r="524">
          <cell r="U524">
            <v>357151749</v>
          </cell>
          <cell r="V524">
            <v>45447</v>
          </cell>
          <cell r="W524">
            <v>45796</v>
          </cell>
          <cell r="X524">
            <v>14000</v>
          </cell>
          <cell r="Y524">
            <v>0</v>
          </cell>
          <cell r="Z524">
            <v>5830.9</v>
          </cell>
          <cell r="AA524">
            <v>639.76</v>
          </cell>
          <cell r="AB524">
            <v>80.239999999999995</v>
          </cell>
          <cell r="AC524">
            <v>720</v>
          </cell>
          <cell r="AD524">
            <v>28</v>
          </cell>
        </row>
        <row r="525">
          <cell r="U525">
            <v>357176564</v>
          </cell>
          <cell r="V525">
            <v>45453</v>
          </cell>
          <cell r="W525">
            <v>45750</v>
          </cell>
          <cell r="X525">
            <v>40000</v>
          </cell>
          <cell r="Y525">
            <v>0</v>
          </cell>
          <cell r="Z525">
            <v>30705.33</v>
          </cell>
          <cell r="AA525">
            <v>15858.75</v>
          </cell>
          <cell r="AB525">
            <v>3341.25</v>
          </cell>
          <cell r="AC525">
            <v>19200</v>
          </cell>
          <cell r="AD525">
            <v>208</v>
          </cell>
        </row>
        <row r="526">
          <cell r="U526">
            <v>357189997</v>
          </cell>
          <cell r="V526">
            <v>45459</v>
          </cell>
          <cell r="W526">
            <v>45576</v>
          </cell>
          <cell r="X526">
            <v>45000</v>
          </cell>
          <cell r="Y526">
            <v>1</v>
          </cell>
          <cell r="Z526">
            <v>36800.92</v>
          </cell>
          <cell r="AA526">
            <v>19384.099999999999</v>
          </cell>
          <cell r="AB526">
            <v>4375.8999999999996</v>
          </cell>
          <cell r="AC526">
            <v>23760</v>
          </cell>
          <cell r="AD526">
            <v>228</v>
          </cell>
        </row>
        <row r="527">
          <cell r="U527">
            <v>357204182</v>
          </cell>
          <cell r="V527">
            <v>45453</v>
          </cell>
          <cell r="W527">
            <v>45545</v>
          </cell>
          <cell r="X527">
            <v>25000</v>
          </cell>
          <cell r="Y527">
            <v>0</v>
          </cell>
          <cell r="Z527">
            <v>21269.74</v>
          </cell>
          <cell r="AA527">
            <v>12033.9</v>
          </cell>
          <cell r="AB527">
            <v>2766.1</v>
          </cell>
          <cell r="AC527">
            <v>14800</v>
          </cell>
          <cell r="AD527">
            <v>259</v>
          </cell>
        </row>
        <row r="528">
          <cell r="U528">
            <v>357234139</v>
          </cell>
          <cell r="V528">
            <v>45453</v>
          </cell>
          <cell r="W528">
            <v>45722</v>
          </cell>
          <cell r="X528">
            <v>27000</v>
          </cell>
          <cell r="Y528">
            <v>0</v>
          </cell>
          <cell r="Z528">
            <v>15736.44</v>
          </cell>
          <cell r="AA528">
            <v>5672.42</v>
          </cell>
          <cell r="AB528">
            <v>937.58</v>
          </cell>
          <cell r="AC528">
            <v>6610</v>
          </cell>
          <cell r="AD528">
            <v>113</v>
          </cell>
        </row>
        <row r="529">
          <cell r="U529">
            <v>357246340</v>
          </cell>
          <cell r="V529">
            <v>45453</v>
          </cell>
          <cell r="W529">
            <v>45461</v>
          </cell>
          <cell r="X529">
            <v>10000</v>
          </cell>
          <cell r="Y529">
            <v>0</v>
          </cell>
          <cell r="Z529">
            <v>9834.7900000000009</v>
          </cell>
          <cell r="AA529">
            <v>9834.7900000000009</v>
          </cell>
          <cell r="AB529">
            <v>1259.21</v>
          </cell>
          <cell r="AC529">
            <v>11094</v>
          </cell>
          <cell r="AD529">
            <v>343</v>
          </cell>
        </row>
        <row r="530">
          <cell r="U530">
            <v>357266731</v>
          </cell>
          <cell r="V530">
            <v>45456</v>
          </cell>
          <cell r="W530">
            <v>45777</v>
          </cell>
          <cell r="X530">
            <v>40000</v>
          </cell>
          <cell r="Y530">
            <v>0</v>
          </cell>
          <cell r="Z530">
            <v>29808.26</v>
          </cell>
          <cell r="AA530">
            <v>14292.2</v>
          </cell>
          <cell r="AB530">
            <v>2987.8</v>
          </cell>
          <cell r="AC530">
            <v>17280</v>
          </cell>
          <cell r="AD530">
            <v>188</v>
          </cell>
        </row>
        <row r="531">
          <cell r="U531">
            <v>357267253</v>
          </cell>
          <cell r="V531">
            <v>45456</v>
          </cell>
          <cell r="W531">
            <v>45581</v>
          </cell>
          <cell r="X531">
            <v>42000</v>
          </cell>
          <cell r="Y531">
            <v>1</v>
          </cell>
          <cell r="Z531">
            <v>36556.76</v>
          </cell>
          <cell r="AA531">
            <v>11891.78</v>
          </cell>
          <cell r="AB531">
            <v>4748.22</v>
          </cell>
          <cell r="AC531">
            <v>16640</v>
          </cell>
          <cell r="AD531">
            <v>223</v>
          </cell>
        </row>
        <row r="532">
          <cell r="U532">
            <v>357268965</v>
          </cell>
          <cell r="V532">
            <v>45456</v>
          </cell>
          <cell r="W532">
            <v>45574</v>
          </cell>
          <cell r="X532">
            <v>45000</v>
          </cell>
          <cell r="Y532">
            <v>1</v>
          </cell>
          <cell r="Z532">
            <v>39488.18</v>
          </cell>
          <cell r="AA532">
            <v>13218.75</v>
          </cell>
          <cell r="AB532">
            <v>5261.25</v>
          </cell>
          <cell r="AC532">
            <v>18480</v>
          </cell>
          <cell r="AD532">
            <v>230</v>
          </cell>
        </row>
        <row r="533">
          <cell r="U533">
            <v>357287396</v>
          </cell>
          <cell r="V533">
            <v>45456</v>
          </cell>
          <cell r="W533">
            <v>45537</v>
          </cell>
          <cell r="X533">
            <v>52000</v>
          </cell>
          <cell r="Y533">
            <v>2</v>
          </cell>
          <cell r="Z533">
            <v>51375.65</v>
          </cell>
          <cell r="AA533">
            <v>21223.81</v>
          </cell>
          <cell r="AB533">
            <v>9326.19</v>
          </cell>
          <cell r="AC533">
            <v>30550</v>
          </cell>
          <cell r="AD533">
            <v>329</v>
          </cell>
        </row>
        <row r="534">
          <cell r="U534">
            <v>357287397</v>
          </cell>
          <cell r="V534">
            <v>45460</v>
          </cell>
          <cell r="W534">
            <v>45698</v>
          </cell>
          <cell r="X534">
            <v>35000</v>
          </cell>
          <cell r="Y534">
            <v>2</v>
          </cell>
          <cell r="Z534">
            <v>28734.17</v>
          </cell>
          <cell r="AA534">
            <v>15338.55</v>
          </cell>
          <cell r="AB534">
            <v>3381.45</v>
          </cell>
          <cell r="AC534">
            <v>18720</v>
          </cell>
          <cell r="AD534">
            <v>239</v>
          </cell>
        </row>
        <row r="535">
          <cell r="U535">
            <v>357287400</v>
          </cell>
          <cell r="V535">
            <v>45453</v>
          </cell>
          <cell r="W535">
            <v>45633</v>
          </cell>
          <cell r="X535">
            <v>52000</v>
          </cell>
          <cell r="Y535">
            <v>2</v>
          </cell>
          <cell r="Z535">
            <v>46638.58</v>
          </cell>
          <cell r="AA535">
            <v>17217.310000000001</v>
          </cell>
          <cell r="AB535">
            <v>6832.69</v>
          </cell>
          <cell r="AC535">
            <v>24050</v>
          </cell>
          <cell r="AD535">
            <v>260</v>
          </cell>
        </row>
        <row r="536">
          <cell r="U536">
            <v>357287402</v>
          </cell>
          <cell r="V536">
            <v>45460</v>
          </cell>
          <cell r="W536">
            <v>45587</v>
          </cell>
          <cell r="X536">
            <v>28000</v>
          </cell>
          <cell r="Y536">
            <v>2</v>
          </cell>
          <cell r="Z536">
            <v>26121.91</v>
          </cell>
          <cell r="AA536">
            <v>15467.31</v>
          </cell>
          <cell r="AB536">
            <v>3792.69</v>
          </cell>
          <cell r="AC536">
            <v>19260</v>
          </cell>
          <cell r="AD536">
            <v>300</v>
          </cell>
        </row>
        <row r="537">
          <cell r="U537">
            <v>357287406</v>
          </cell>
          <cell r="V537">
            <v>45453</v>
          </cell>
          <cell r="W537">
            <v>45616</v>
          </cell>
          <cell r="X537">
            <v>52000</v>
          </cell>
          <cell r="Y537">
            <v>2</v>
          </cell>
          <cell r="Z537">
            <v>48017.14</v>
          </cell>
          <cell r="AA537">
            <v>18460.82</v>
          </cell>
          <cell r="AB537">
            <v>7539.18</v>
          </cell>
          <cell r="AC537">
            <v>26000</v>
          </cell>
          <cell r="AD537">
            <v>278</v>
          </cell>
        </row>
        <row r="538">
          <cell r="U538">
            <v>357314407</v>
          </cell>
          <cell r="V538">
            <v>45453</v>
          </cell>
          <cell r="W538">
            <v>45759</v>
          </cell>
          <cell r="X538">
            <v>42000</v>
          </cell>
          <cell r="Y538">
            <v>1</v>
          </cell>
          <cell r="Z538">
            <v>34689.32</v>
          </cell>
          <cell r="AA538">
            <v>10571.53</v>
          </cell>
          <cell r="AB538">
            <v>3988.47</v>
          </cell>
          <cell r="AC538">
            <v>14560</v>
          </cell>
          <cell r="AD538">
            <v>195</v>
          </cell>
        </row>
        <row r="539">
          <cell r="U539">
            <v>357320856</v>
          </cell>
          <cell r="V539">
            <v>45457</v>
          </cell>
          <cell r="W539">
            <v>45660</v>
          </cell>
          <cell r="X539">
            <v>45000</v>
          </cell>
          <cell r="Y539">
            <v>1</v>
          </cell>
          <cell r="Z539">
            <v>35162.42</v>
          </cell>
          <cell r="AA539">
            <v>17745.599999999999</v>
          </cell>
          <cell r="AB539">
            <v>3854.4</v>
          </cell>
          <cell r="AC539">
            <v>21600</v>
          </cell>
          <cell r="AD539">
            <v>209</v>
          </cell>
        </row>
        <row r="540">
          <cell r="U540">
            <v>357405416</v>
          </cell>
          <cell r="V540">
            <v>45483</v>
          </cell>
          <cell r="W540">
            <v>45587</v>
          </cell>
          <cell r="X540">
            <v>27000</v>
          </cell>
          <cell r="Y540">
            <v>2</v>
          </cell>
          <cell r="Z540">
            <v>26508.95</v>
          </cell>
          <cell r="AA540">
            <v>14426.4</v>
          </cell>
          <cell r="AB540">
            <v>4063.6</v>
          </cell>
          <cell r="AC540">
            <v>18490</v>
          </cell>
          <cell r="AD540">
            <v>301</v>
          </cell>
        </row>
        <row r="541">
          <cell r="U541">
            <v>357405424</v>
          </cell>
          <cell r="V541">
            <v>45467</v>
          </cell>
          <cell r="W541">
            <v>45587</v>
          </cell>
          <cell r="X541">
            <v>52000</v>
          </cell>
          <cell r="Y541">
            <v>2</v>
          </cell>
          <cell r="Z541">
            <v>50086.19</v>
          </cell>
          <cell r="AA541">
            <v>19520.55</v>
          </cell>
          <cell r="AB541">
            <v>8429.4500000000007</v>
          </cell>
          <cell r="AC541">
            <v>27950</v>
          </cell>
          <cell r="AD541">
            <v>299</v>
          </cell>
        </row>
        <row r="542">
          <cell r="U542">
            <v>357405431</v>
          </cell>
          <cell r="V542">
            <v>45467</v>
          </cell>
          <cell r="W542">
            <v>45544</v>
          </cell>
          <cell r="X542">
            <v>52000</v>
          </cell>
          <cell r="Y542">
            <v>2</v>
          </cell>
          <cell r="Z542">
            <v>47485.27</v>
          </cell>
          <cell r="AA542">
            <v>17053.400000000001</v>
          </cell>
          <cell r="AB542">
            <v>6996.6</v>
          </cell>
          <cell r="AC542">
            <v>24050</v>
          </cell>
          <cell r="AD542">
            <v>260</v>
          </cell>
        </row>
        <row r="543">
          <cell r="U543">
            <v>357405438</v>
          </cell>
          <cell r="V543">
            <v>45467</v>
          </cell>
          <cell r="W543">
            <v>45636</v>
          </cell>
          <cell r="X543">
            <v>52000</v>
          </cell>
          <cell r="Y543">
            <v>2</v>
          </cell>
          <cell r="Z543">
            <v>47560</v>
          </cell>
          <cell r="AA543">
            <v>17038.93</v>
          </cell>
          <cell r="AB543">
            <v>7011.07</v>
          </cell>
          <cell r="AC543">
            <v>24050</v>
          </cell>
          <cell r="AD543">
            <v>258</v>
          </cell>
        </row>
        <row r="544">
          <cell r="U544">
            <v>357405444</v>
          </cell>
          <cell r="V544">
            <v>45483</v>
          </cell>
          <cell r="W544">
            <v>45587</v>
          </cell>
          <cell r="X544">
            <v>27000</v>
          </cell>
          <cell r="Y544">
            <v>2</v>
          </cell>
          <cell r="Z544">
            <v>26508.95</v>
          </cell>
          <cell r="AA544">
            <v>14426.4</v>
          </cell>
          <cell r="AB544">
            <v>4063.6</v>
          </cell>
          <cell r="AC544">
            <v>18490</v>
          </cell>
          <cell r="AD544">
            <v>301</v>
          </cell>
        </row>
        <row r="545">
          <cell r="U545">
            <v>357456258</v>
          </cell>
          <cell r="V545">
            <v>45497</v>
          </cell>
          <cell r="W545">
            <v>45581</v>
          </cell>
          <cell r="X545">
            <v>40000</v>
          </cell>
          <cell r="Y545">
            <v>0</v>
          </cell>
          <cell r="Z545">
            <v>34477.230000000003</v>
          </cell>
          <cell r="AA545">
            <v>16375.27</v>
          </cell>
          <cell r="AB545">
            <v>4104.7299999999996</v>
          </cell>
          <cell r="AC545">
            <v>20480</v>
          </cell>
          <cell r="AD545">
            <v>223</v>
          </cell>
        </row>
        <row r="546">
          <cell r="U546">
            <v>357463839</v>
          </cell>
          <cell r="V546">
            <v>45509</v>
          </cell>
          <cell r="W546">
            <v>45789</v>
          </cell>
          <cell r="X546">
            <v>45000</v>
          </cell>
          <cell r="Y546">
            <v>1</v>
          </cell>
          <cell r="Z546">
            <v>38252.85</v>
          </cell>
          <cell r="AA546">
            <v>16652.32</v>
          </cell>
          <cell r="AB546">
            <v>4227.68</v>
          </cell>
          <cell r="AC546">
            <v>20880</v>
          </cell>
          <cell r="AD546">
            <v>204</v>
          </cell>
        </row>
        <row r="547">
          <cell r="U547">
            <v>357491563</v>
          </cell>
          <cell r="V547">
            <v>45509</v>
          </cell>
          <cell r="W547">
            <v>45714</v>
          </cell>
          <cell r="X547">
            <v>42000</v>
          </cell>
          <cell r="Y547">
            <v>1</v>
          </cell>
          <cell r="Z547">
            <v>36370.46</v>
          </cell>
          <cell r="AA547">
            <v>9156.41</v>
          </cell>
          <cell r="AB547">
            <v>3843.59</v>
          </cell>
          <cell r="AC547">
            <v>13000</v>
          </cell>
          <cell r="AD547">
            <v>176</v>
          </cell>
        </row>
        <row r="548">
          <cell r="U548">
            <v>357843818</v>
          </cell>
          <cell r="V548">
            <v>45513</v>
          </cell>
          <cell r="W548">
            <v>45626</v>
          </cell>
          <cell r="X548">
            <v>40000</v>
          </cell>
          <cell r="Y548">
            <v>0</v>
          </cell>
          <cell r="Z548">
            <v>38194.18</v>
          </cell>
          <cell r="AA548">
            <v>18993.71</v>
          </cell>
          <cell r="AB548">
            <v>5326.29</v>
          </cell>
          <cell r="AC548">
            <v>24320</v>
          </cell>
          <cell r="AD548">
            <v>263</v>
          </cell>
        </row>
        <row r="549">
          <cell r="U549">
            <v>357859128</v>
          </cell>
          <cell r="V549">
            <v>45509</v>
          </cell>
          <cell r="W549">
            <v>45668</v>
          </cell>
          <cell r="X549">
            <v>32000</v>
          </cell>
          <cell r="Y549">
            <v>0</v>
          </cell>
          <cell r="Z549">
            <v>28356.32</v>
          </cell>
          <cell r="AA549">
            <v>12903.11</v>
          </cell>
          <cell r="AB549">
            <v>3416.89</v>
          </cell>
          <cell r="AC549">
            <v>16320</v>
          </cell>
          <cell r="AD549">
            <v>225</v>
          </cell>
        </row>
        <row r="550">
          <cell r="U550">
            <v>357877003</v>
          </cell>
          <cell r="V550">
            <v>45537</v>
          </cell>
          <cell r="W550">
            <v>45723</v>
          </cell>
          <cell r="X550">
            <v>42000</v>
          </cell>
          <cell r="Y550">
            <v>1</v>
          </cell>
          <cell r="Z550">
            <v>36337.089999999997</v>
          </cell>
          <cell r="AA550">
            <v>7655.05</v>
          </cell>
          <cell r="AB550">
            <v>3184.95</v>
          </cell>
          <cell r="AC550">
            <v>10840</v>
          </cell>
          <cell r="AD550">
            <v>148</v>
          </cell>
        </row>
        <row r="551">
          <cell r="U551">
            <v>357910372</v>
          </cell>
          <cell r="V551">
            <v>45519</v>
          </cell>
          <cell r="W551">
            <v>45589</v>
          </cell>
          <cell r="X551">
            <v>15999</v>
          </cell>
          <cell r="Y551">
            <v>0</v>
          </cell>
          <cell r="Z551">
            <v>13104.17</v>
          </cell>
          <cell r="AA551">
            <v>9906.61</v>
          </cell>
          <cell r="AB551">
            <v>1253.3900000000001</v>
          </cell>
          <cell r="AC551">
            <v>11160</v>
          </cell>
          <cell r="AD551">
            <v>215</v>
          </cell>
        </row>
        <row r="552">
          <cell r="U552">
            <v>357915565</v>
          </cell>
          <cell r="V552">
            <v>45516</v>
          </cell>
          <cell r="W552">
            <v>45796</v>
          </cell>
          <cell r="X552">
            <v>30000</v>
          </cell>
          <cell r="Y552">
            <v>0</v>
          </cell>
          <cell r="Z552">
            <v>25144.19</v>
          </cell>
          <cell r="AA552">
            <v>10334.82</v>
          </cell>
          <cell r="AB552">
            <v>2605.1799999999998</v>
          </cell>
          <cell r="AC552">
            <v>12940</v>
          </cell>
          <cell r="AD552">
            <v>190</v>
          </cell>
        </row>
        <row r="553">
          <cell r="U553">
            <v>357918188</v>
          </cell>
          <cell r="V553">
            <v>45519</v>
          </cell>
          <cell r="W553">
            <v>45626</v>
          </cell>
          <cell r="X553">
            <v>15499</v>
          </cell>
          <cell r="Y553">
            <v>0</v>
          </cell>
          <cell r="Z553">
            <v>14678.68</v>
          </cell>
          <cell r="AA553">
            <v>11624.68</v>
          </cell>
          <cell r="AB553">
            <v>1675.32</v>
          </cell>
          <cell r="AC553">
            <v>13300</v>
          </cell>
          <cell r="AD553">
            <v>263</v>
          </cell>
        </row>
        <row r="554">
          <cell r="U554">
            <v>357941504</v>
          </cell>
          <cell r="V554">
            <v>45519</v>
          </cell>
          <cell r="W554">
            <v>45561</v>
          </cell>
          <cell r="X554">
            <v>15499</v>
          </cell>
          <cell r="Y554">
            <v>0</v>
          </cell>
          <cell r="Z554">
            <v>13824.92</v>
          </cell>
          <cell r="AA554">
            <v>10783.85</v>
          </cell>
          <cell r="AB554">
            <v>1466.15</v>
          </cell>
          <cell r="AC554">
            <v>12250</v>
          </cell>
          <cell r="AD554">
            <v>243</v>
          </cell>
        </row>
        <row r="555">
          <cell r="U555">
            <v>357950375</v>
          </cell>
          <cell r="V555">
            <v>45525</v>
          </cell>
          <cell r="W555">
            <v>45805</v>
          </cell>
          <cell r="X555">
            <v>15499</v>
          </cell>
          <cell r="Y555">
            <v>0</v>
          </cell>
          <cell r="Z555">
            <v>5195.22</v>
          </cell>
          <cell r="AA555">
            <v>1411.68</v>
          </cell>
          <cell r="AB555">
            <v>88.32</v>
          </cell>
          <cell r="AC555">
            <v>1500</v>
          </cell>
          <cell r="AD555">
            <v>35</v>
          </cell>
        </row>
        <row r="556">
          <cell r="U556">
            <v>357959045</v>
          </cell>
          <cell r="V556">
            <v>45525</v>
          </cell>
          <cell r="W556">
            <v>45628</v>
          </cell>
          <cell r="X556">
            <v>15499</v>
          </cell>
          <cell r="Y556">
            <v>0</v>
          </cell>
          <cell r="Z556">
            <v>14172.18</v>
          </cell>
          <cell r="AA556">
            <v>10388.64</v>
          </cell>
          <cell r="AB556">
            <v>1511.36</v>
          </cell>
          <cell r="AC556">
            <v>11900</v>
          </cell>
          <cell r="AD556">
            <v>238</v>
          </cell>
        </row>
        <row r="557">
          <cell r="U557">
            <v>357959048</v>
          </cell>
          <cell r="V557">
            <v>45525</v>
          </cell>
          <cell r="W557">
            <v>45616</v>
          </cell>
          <cell r="X557">
            <v>15499</v>
          </cell>
          <cell r="Y557">
            <v>0</v>
          </cell>
          <cell r="Z557">
            <v>14118.1</v>
          </cell>
          <cell r="AA557">
            <v>6847.33</v>
          </cell>
          <cell r="AB557">
            <v>1202.67</v>
          </cell>
          <cell r="AC557">
            <v>8050</v>
          </cell>
          <cell r="AD557">
            <v>243</v>
          </cell>
        </row>
        <row r="558">
          <cell r="U558">
            <v>357959049</v>
          </cell>
          <cell r="V558">
            <v>45525</v>
          </cell>
          <cell r="W558">
            <v>45580</v>
          </cell>
          <cell r="X558">
            <v>15499</v>
          </cell>
          <cell r="Y558">
            <v>0</v>
          </cell>
          <cell r="Z558">
            <v>13606.73</v>
          </cell>
          <cell r="AA558">
            <v>9823.19</v>
          </cell>
          <cell r="AB558">
            <v>1376.81</v>
          </cell>
          <cell r="AC558">
            <v>11200</v>
          </cell>
          <cell r="AD558">
            <v>224</v>
          </cell>
        </row>
        <row r="559">
          <cell r="U559">
            <v>357959050</v>
          </cell>
          <cell r="V559">
            <v>45525</v>
          </cell>
          <cell r="W559">
            <v>45594</v>
          </cell>
          <cell r="X559">
            <v>15499</v>
          </cell>
          <cell r="Y559">
            <v>0</v>
          </cell>
          <cell r="Z559">
            <v>13035.84</v>
          </cell>
          <cell r="AA559">
            <v>9252.2999999999993</v>
          </cell>
          <cell r="AB559">
            <v>1247.7</v>
          </cell>
          <cell r="AC559">
            <v>10500</v>
          </cell>
          <cell r="AD559">
            <v>210</v>
          </cell>
        </row>
        <row r="560">
          <cell r="U560">
            <v>357959052</v>
          </cell>
          <cell r="V560">
            <v>45525</v>
          </cell>
          <cell r="W560">
            <v>45566</v>
          </cell>
          <cell r="X560">
            <v>15499</v>
          </cell>
          <cell r="Y560">
            <v>0</v>
          </cell>
          <cell r="Z560">
            <v>14732.26</v>
          </cell>
          <cell r="AA560">
            <v>10948.72</v>
          </cell>
          <cell r="AB560">
            <v>1651.28</v>
          </cell>
          <cell r="AC560">
            <v>12600</v>
          </cell>
          <cell r="AD560">
            <v>252</v>
          </cell>
        </row>
        <row r="561">
          <cell r="U561">
            <v>357981318</v>
          </cell>
          <cell r="V561">
            <v>45530</v>
          </cell>
          <cell r="W561">
            <v>45780</v>
          </cell>
          <cell r="X561">
            <v>15499</v>
          </cell>
          <cell r="Y561">
            <v>0</v>
          </cell>
          <cell r="Z561">
            <v>7258.63</v>
          </cell>
          <cell r="AA561">
            <v>3551.51</v>
          </cell>
          <cell r="AB561">
            <v>298.49</v>
          </cell>
          <cell r="AC561">
            <v>3850</v>
          </cell>
          <cell r="AD561">
            <v>78</v>
          </cell>
        </row>
        <row r="562">
          <cell r="U562">
            <v>357994442</v>
          </cell>
          <cell r="V562">
            <v>45526</v>
          </cell>
          <cell r="W562">
            <v>45626</v>
          </cell>
          <cell r="X562">
            <v>40000</v>
          </cell>
          <cell r="Y562">
            <v>0</v>
          </cell>
          <cell r="Z562">
            <v>39101.410000000003</v>
          </cell>
          <cell r="AA562">
            <v>18812.88</v>
          </cell>
          <cell r="AB562">
            <v>5477.12</v>
          </cell>
          <cell r="AC562">
            <v>24290</v>
          </cell>
          <cell r="AD562">
            <v>264</v>
          </cell>
        </row>
        <row r="563">
          <cell r="U563">
            <v>357994481</v>
          </cell>
          <cell r="V563">
            <v>45530</v>
          </cell>
          <cell r="W563">
            <v>45760</v>
          </cell>
          <cell r="X563">
            <v>15499</v>
          </cell>
          <cell r="Y563">
            <v>0</v>
          </cell>
          <cell r="Z563">
            <v>12892.96</v>
          </cell>
          <cell r="AA563">
            <v>9173.0400000000009</v>
          </cell>
          <cell r="AB563">
            <v>1176.96</v>
          </cell>
          <cell r="AC563">
            <v>10350</v>
          </cell>
          <cell r="AD563">
            <v>210</v>
          </cell>
        </row>
        <row r="564">
          <cell r="U564">
            <v>358001835</v>
          </cell>
          <cell r="V564">
            <v>45530</v>
          </cell>
          <cell r="W564">
            <v>45626</v>
          </cell>
          <cell r="X564">
            <v>15499</v>
          </cell>
          <cell r="Y564">
            <v>0</v>
          </cell>
          <cell r="Z564">
            <v>13846.65</v>
          </cell>
          <cell r="AA564">
            <v>10114.049999999999</v>
          </cell>
          <cell r="AB564">
            <v>1435.95</v>
          </cell>
          <cell r="AC564">
            <v>11550</v>
          </cell>
          <cell r="AD564">
            <v>230</v>
          </cell>
        </row>
        <row r="565">
          <cell r="U565">
            <v>358013160</v>
          </cell>
          <cell r="V565">
            <v>45530</v>
          </cell>
          <cell r="W565">
            <v>45565</v>
          </cell>
          <cell r="X565">
            <v>37000</v>
          </cell>
          <cell r="Y565">
            <v>0</v>
          </cell>
          <cell r="Z565">
            <v>34917.11</v>
          </cell>
          <cell r="AA565">
            <v>15565.02</v>
          </cell>
          <cell r="AB565">
            <v>4494.9799999999996</v>
          </cell>
          <cell r="AC565">
            <v>20060</v>
          </cell>
          <cell r="AD565">
            <v>239</v>
          </cell>
        </row>
        <row r="566">
          <cell r="U566">
            <v>358015620</v>
          </cell>
          <cell r="V566">
            <v>45545</v>
          </cell>
          <cell r="W566">
            <v>45695</v>
          </cell>
          <cell r="X566">
            <v>15499</v>
          </cell>
          <cell r="Y566">
            <v>0</v>
          </cell>
          <cell r="Z566">
            <v>13315.62</v>
          </cell>
          <cell r="AA566">
            <v>8566.69</v>
          </cell>
          <cell r="AB566">
            <v>1233.31</v>
          </cell>
          <cell r="AC566">
            <v>9800</v>
          </cell>
          <cell r="AD566">
            <v>197</v>
          </cell>
        </row>
        <row r="567">
          <cell r="U567">
            <v>358021666</v>
          </cell>
          <cell r="V567">
            <v>45537</v>
          </cell>
          <cell r="W567">
            <v>45688</v>
          </cell>
          <cell r="X567">
            <v>15499</v>
          </cell>
          <cell r="Y567">
            <v>0</v>
          </cell>
          <cell r="Z567">
            <v>9435.0400000000009</v>
          </cell>
          <cell r="AA567">
            <v>5384.54</v>
          </cell>
          <cell r="AB567">
            <v>565.46</v>
          </cell>
          <cell r="AC567">
            <v>5950</v>
          </cell>
          <cell r="AD567">
            <v>119</v>
          </cell>
        </row>
        <row r="568">
          <cell r="U568">
            <v>358030932</v>
          </cell>
          <cell r="V568">
            <v>45540</v>
          </cell>
          <cell r="W568">
            <v>45589</v>
          </cell>
          <cell r="X568">
            <v>37000</v>
          </cell>
          <cell r="Y568">
            <v>0</v>
          </cell>
          <cell r="Z568">
            <v>34057.730000000003</v>
          </cell>
          <cell r="AA568">
            <v>14268.88</v>
          </cell>
          <cell r="AB568">
            <v>4021.12</v>
          </cell>
          <cell r="AC568">
            <v>18290</v>
          </cell>
          <cell r="AD568">
            <v>215</v>
          </cell>
        </row>
        <row r="569">
          <cell r="U569">
            <v>358064820</v>
          </cell>
          <cell r="V569">
            <v>45545</v>
          </cell>
          <cell r="W569">
            <v>45561</v>
          </cell>
          <cell r="X569">
            <v>15499</v>
          </cell>
          <cell r="Y569">
            <v>0</v>
          </cell>
          <cell r="Z569">
            <v>14965.94</v>
          </cell>
          <cell r="AA569">
            <v>10594.29</v>
          </cell>
          <cell r="AB569">
            <v>1655.71</v>
          </cell>
          <cell r="AC569">
            <v>12250</v>
          </cell>
          <cell r="AD569">
            <v>243</v>
          </cell>
        </row>
        <row r="570">
          <cell r="U570">
            <v>358079187</v>
          </cell>
          <cell r="V570">
            <v>45545</v>
          </cell>
          <cell r="W570">
            <v>45561</v>
          </cell>
          <cell r="X570">
            <v>15499</v>
          </cell>
          <cell r="Y570">
            <v>0</v>
          </cell>
          <cell r="Z570">
            <v>14965.94</v>
          </cell>
          <cell r="AA570">
            <v>10594.29</v>
          </cell>
          <cell r="AB570">
            <v>1655.71</v>
          </cell>
          <cell r="AC570">
            <v>12250</v>
          </cell>
          <cell r="AD570">
            <v>243</v>
          </cell>
        </row>
        <row r="571">
          <cell r="U571">
            <v>358079200</v>
          </cell>
          <cell r="V571">
            <v>45545</v>
          </cell>
          <cell r="W571">
            <v>45714</v>
          </cell>
          <cell r="X571">
            <v>15499</v>
          </cell>
          <cell r="Y571">
            <v>0</v>
          </cell>
          <cell r="Z571">
            <v>8501.26</v>
          </cell>
          <cell r="AA571">
            <v>4142.07</v>
          </cell>
          <cell r="AB571">
            <v>407.93</v>
          </cell>
          <cell r="AC571">
            <v>4550</v>
          </cell>
          <cell r="AD571">
            <v>90</v>
          </cell>
        </row>
        <row r="572">
          <cell r="U572">
            <v>358148461</v>
          </cell>
          <cell r="V572">
            <v>45562</v>
          </cell>
          <cell r="W572">
            <v>45671</v>
          </cell>
          <cell r="X572">
            <v>23000</v>
          </cell>
          <cell r="Y572">
            <v>2</v>
          </cell>
          <cell r="Z572">
            <v>22539.78</v>
          </cell>
          <cell r="AA572">
            <v>9066.0300000000007</v>
          </cell>
          <cell r="AB572">
            <v>2773.97</v>
          </cell>
          <cell r="AC572">
            <v>11840</v>
          </cell>
          <cell r="AD572">
            <v>224</v>
          </cell>
        </row>
        <row r="573">
          <cell r="U573">
            <v>358148462</v>
          </cell>
          <cell r="V573">
            <v>45537</v>
          </cell>
          <cell r="W573"/>
          <cell r="X573">
            <v>63000</v>
          </cell>
          <cell r="Y573">
            <v>2</v>
          </cell>
          <cell r="Z573">
            <v>63000</v>
          </cell>
          <cell r="AA573">
            <v>19926.04</v>
          </cell>
          <cell r="AB573">
            <v>9713.9599999999991</v>
          </cell>
          <cell r="AC573">
            <v>29640</v>
          </cell>
          <cell r="AD573">
            <v>266</v>
          </cell>
        </row>
        <row r="574">
          <cell r="U574">
            <v>358148463</v>
          </cell>
          <cell r="V574">
            <v>45540</v>
          </cell>
          <cell r="W574"/>
          <cell r="X574">
            <v>28000</v>
          </cell>
          <cell r="Y574">
            <v>2</v>
          </cell>
          <cell r="Z574">
            <v>28000</v>
          </cell>
          <cell r="AA574">
            <v>12276.74</v>
          </cell>
          <cell r="AB574">
            <v>4003.26</v>
          </cell>
          <cell r="AC574">
            <v>16280</v>
          </cell>
          <cell r="AD574">
            <v>259</v>
          </cell>
        </row>
        <row r="575">
          <cell r="U575">
            <v>358148464</v>
          </cell>
          <cell r="V575">
            <v>45539</v>
          </cell>
          <cell r="W575">
            <v>45551</v>
          </cell>
          <cell r="X575">
            <v>34000</v>
          </cell>
          <cell r="Y575">
            <v>2</v>
          </cell>
          <cell r="Z575">
            <v>33736.660000000003</v>
          </cell>
          <cell r="AA575">
            <v>14874.71</v>
          </cell>
          <cell r="AB575">
            <v>4565.29</v>
          </cell>
          <cell r="AC575">
            <v>19440</v>
          </cell>
          <cell r="AD575">
            <v>253</v>
          </cell>
        </row>
        <row r="576">
          <cell r="U576">
            <v>358148465</v>
          </cell>
          <cell r="V576">
            <v>45562</v>
          </cell>
          <cell r="W576">
            <v>45568</v>
          </cell>
          <cell r="X576">
            <v>39000</v>
          </cell>
          <cell r="Y576">
            <v>2</v>
          </cell>
          <cell r="Z576">
            <v>38810.9</v>
          </cell>
          <cell r="AA576">
            <v>10539.77</v>
          </cell>
          <cell r="AB576">
            <v>5300.23</v>
          </cell>
          <cell r="AC576">
            <v>15840</v>
          </cell>
          <cell r="AD576">
            <v>231</v>
          </cell>
        </row>
        <row r="577">
          <cell r="U577">
            <v>358148467</v>
          </cell>
          <cell r="V577">
            <v>45537</v>
          </cell>
          <cell r="W577">
            <v>45635</v>
          </cell>
          <cell r="X577">
            <v>61000</v>
          </cell>
          <cell r="Y577">
            <v>2</v>
          </cell>
          <cell r="Z577">
            <v>60570.9</v>
          </cell>
          <cell r="AA577">
            <v>19062.18</v>
          </cell>
          <cell r="AB577">
            <v>9057.82</v>
          </cell>
          <cell r="AC577">
            <v>28120</v>
          </cell>
          <cell r="AD577">
            <v>259</v>
          </cell>
        </row>
        <row r="578">
          <cell r="U578">
            <v>358148468</v>
          </cell>
          <cell r="V578">
            <v>45537</v>
          </cell>
          <cell r="W578">
            <v>45545</v>
          </cell>
          <cell r="X578">
            <v>18000</v>
          </cell>
          <cell r="Y578">
            <v>2</v>
          </cell>
          <cell r="Z578">
            <v>17807.64</v>
          </cell>
          <cell r="AA578">
            <v>8289.61</v>
          </cell>
          <cell r="AB578">
            <v>2440.39</v>
          </cell>
          <cell r="AC578">
            <v>10730</v>
          </cell>
          <cell r="AD578">
            <v>259</v>
          </cell>
        </row>
        <row r="579">
          <cell r="U579">
            <v>358148469</v>
          </cell>
          <cell r="V579">
            <v>45562</v>
          </cell>
          <cell r="W579"/>
          <cell r="X579">
            <v>62000</v>
          </cell>
          <cell r="Y579">
            <v>2</v>
          </cell>
          <cell r="Z579">
            <v>62000</v>
          </cell>
          <cell r="AA579">
            <v>17310.89</v>
          </cell>
          <cell r="AB579">
            <v>8869.11</v>
          </cell>
          <cell r="AC579">
            <v>26180</v>
          </cell>
          <cell r="AD579">
            <v>238</v>
          </cell>
        </row>
        <row r="580">
          <cell r="U580">
            <v>358148471</v>
          </cell>
          <cell r="V580">
            <v>45539</v>
          </cell>
          <cell r="W580"/>
          <cell r="X580">
            <v>38000</v>
          </cell>
          <cell r="Y580">
            <v>2</v>
          </cell>
          <cell r="Z580">
            <v>38000</v>
          </cell>
          <cell r="AA580">
            <v>11501.39</v>
          </cell>
          <cell r="AB580">
            <v>5888.61</v>
          </cell>
          <cell r="AC580">
            <v>17390</v>
          </cell>
          <cell r="AD580">
            <v>259</v>
          </cell>
        </row>
        <row r="581">
          <cell r="U581">
            <v>358148473</v>
          </cell>
          <cell r="V581">
            <v>45537</v>
          </cell>
          <cell r="W581">
            <v>45633</v>
          </cell>
          <cell r="X581">
            <v>44000</v>
          </cell>
          <cell r="Y581">
            <v>2</v>
          </cell>
          <cell r="Z581">
            <v>43688.68</v>
          </cell>
          <cell r="AA581">
            <v>13822.84</v>
          </cell>
          <cell r="AB581">
            <v>6527.16</v>
          </cell>
          <cell r="AC581">
            <v>20350</v>
          </cell>
          <cell r="AD581">
            <v>259</v>
          </cell>
        </row>
        <row r="582">
          <cell r="U582">
            <v>358148474</v>
          </cell>
          <cell r="V582">
            <v>45539</v>
          </cell>
          <cell r="W582">
            <v>45644</v>
          </cell>
          <cell r="X582">
            <v>12000</v>
          </cell>
          <cell r="Y582">
            <v>2</v>
          </cell>
          <cell r="Z582">
            <v>11640.05</v>
          </cell>
          <cell r="AA582">
            <v>4959.17</v>
          </cell>
          <cell r="AB582">
            <v>1500.83</v>
          </cell>
          <cell r="AC582">
            <v>6460</v>
          </cell>
          <cell r="AD582">
            <v>239</v>
          </cell>
        </row>
        <row r="583">
          <cell r="U583">
            <v>358148475</v>
          </cell>
          <cell r="V583">
            <v>45567</v>
          </cell>
          <cell r="W583">
            <v>45800</v>
          </cell>
          <cell r="X583">
            <v>40000</v>
          </cell>
          <cell r="Y583">
            <v>2</v>
          </cell>
          <cell r="Z583">
            <v>31940.39</v>
          </cell>
          <cell r="AA583">
            <v>2833.88</v>
          </cell>
          <cell r="AB583">
            <v>1166.1199999999999</v>
          </cell>
          <cell r="AC583">
            <v>4000</v>
          </cell>
          <cell r="AD583">
            <v>57</v>
          </cell>
        </row>
        <row r="584">
          <cell r="U584">
            <v>358148476</v>
          </cell>
          <cell r="V584">
            <v>45537</v>
          </cell>
          <cell r="W584">
            <v>45553</v>
          </cell>
          <cell r="X584">
            <v>15000</v>
          </cell>
          <cell r="Y584">
            <v>2</v>
          </cell>
          <cell r="Z584">
            <v>14481.56</v>
          </cell>
          <cell r="AA584">
            <v>10621.97</v>
          </cell>
          <cell r="AB584">
            <v>1618.03</v>
          </cell>
          <cell r="AC584">
            <v>12240</v>
          </cell>
          <cell r="AD584">
            <v>251</v>
          </cell>
        </row>
        <row r="585">
          <cell r="U585">
            <v>358148477</v>
          </cell>
          <cell r="V585">
            <v>45539</v>
          </cell>
          <cell r="W585">
            <v>45547</v>
          </cell>
          <cell r="X585">
            <v>24000</v>
          </cell>
          <cell r="Y585">
            <v>2</v>
          </cell>
          <cell r="Z585">
            <v>23750.19</v>
          </cell>
          <cell r="AA585">
            <v>10782.56</v>
          </cell>
          <cell r="AB585">
            <v>3277.44</v>
          </cell>
          <cell r="AC585">
            <v>14060</v>
          </cell>
          <cell r="AD585">
            <v>257</v>
          </cell>
        </row>
        <row r="586">
          <cell r="U586">
            <v>358148478</v>
          </cell>
          <cell r="V586">
            <v>45567</v>
          </cell>
          <cell r="W586">
            <v>45580</v>
          </cell>
          <cell r="X586">
            <v>27000</v>
          </cell>
          <cell r="Y586">
            <v>2</v>
          </cell>
          <cell r="Z586">
            <v>26808.01</v>
          </cell>
          <cell r="AA586">
            <v>10435.94</v>
          </cell>
          <cell r="AB586">
            <v>3324.06</v>
          </cell>
          <cell r="AC586">
            <v>13760</v>
          </cell>
          <cell r="AD586">
            <v>224</v>
          </cell>
        </row>
        <row r="587">
          <cell r="U587">
            <v>358148479</v>
          </cell>
          <cell r="V587">
            <v>45540</v>
          </cell>
          <cell r="W587">
            <v>45646</v>
          </cell>
          <cell r="X587">
            <v>23000</v>
          </cell>
          <cell r="Y587">
            <v>2</v>
          </cell>
          <cell r="Z587">
            <v>22276.77</v>
          </cell>
          <cell r="AA587">
            <v>9725.5300000000007</v>
          </cell>
          <cell r="AB587">
            <v>2854.47</v>
          </cell>
          <cell r="AC587">
            <v>12580</v>
          </cell>
          <cell r="AD587">
            <v>239</v>
          </cell>
        </row>
        <row r="588">
          <cell r="U588">
            <v>358148480</v>
          </cell>
          <cell r="V588">
            <v>45540</v>
          </cell>
          <cell r="W588">
            <v>45547</v>
          </cell>
          <cell r="X588">
            <v>46000</v>
          </cell>
          <cell r="Y588">
            <v>2</v>
          </cell>
          <cell r="Z588">
            <v>45648.34</v>
          </cell>
          <cell r="AA588">
            <v>14254.46</v>
          </cell>
          <cell r="AB588">
            <v>6835.54</v>
          </cell>
          <cell r="AC588">
            <v>21090</v>
          </cell>
          <cell r="AD588">
            <v>257</v>
          </cell>
        </row>
        <row r="589">
          <cell r="U589">
            <v>358148481</v>
          </cell>
          <cell r="V589">
            <v>45562</v>
          </cell>
          <cell r="W589">
            <v>45624</v>
          </cell>
          <cell r="X589">
            <v>42000</v>
          </cell>
          <cell r="Y589">
            <v>2</v>
          </cell>
          <cell r="Z589">
            <v>41850.230000000003</v>
          </cell>
          <cell r="AA589">
            <v>11451.03</v>
          </cell>
          <cell r="AB589">
            <v>5708.97</v>
          </cell>
          <cell r="AC589">
            <v>17160</v>
          </cell>
          <cell r="AD589">
            <v>229</v>
          </cell>
        </row>
        <row r="590">
          <cell r="U590">
            <v>358148482</v>
          </cell>
          <cell r="V590">
            <v>45539</v>
          </cell>
          <cell r="W590">
            <v>45551</v>
          </cell>
          <cell r="X590">
            <v>42000</v>
          </cell>
          <cell r="Y590">
            <v>2</v>
          </cell>
          <cell r="Z590">
            <v>41821.75</v>
          </cell>
          <cell r="AA590">
            <v>12588.81</v>
          </cell>
          <cell r="AB590">
            <v>6131.19</v>
          </cell>
          <cell r="AC590">
            <v>18720</v>
          </cell>
          <cell r="AD590">
            <v>253</v>
          </cell>
        </row>
        <row r="591">
          <cell r="U591">
            <v>358148485</v>
          </cell>
          <cell r="V591">
            <v>45539</v>
          </cell>
          <cell r="W591">
            <v>45548</v>
          </cell>
          <cell r="X591">
            <v>48000</v>
          </cell>
          <cell r="Y591">
            <v>2</v>
          </cell>
          <cell r="Z591">
            <v>47692.93</v>
          </cell>
          <cell r="AA591">
            <v>15073.25</v>
          </cell>
          <cell r="AB591">
            <v>7126.75</v>
          </cell>
          <cell r="AC591">
            <v>22200</v>
          </cell>
          <cell r="AD591">
            <v>256</v>
          </cell>
        </row>
        <row r="592">
          <cell r="U592">
            <v>358148486</v>
          </cell>
          <cell r="V592">
            <v>45567</v>
          </cell>
          <cell r="W592">
            <v>45624</v>
          </cell>
          <cell r="X592">
            <v>45000</v>
          </cell>
          <cell r="Y592">
            <v>2</v>
          </cell>
          <cell r="Z592">
            <v>44836.68</v>
          </cell>
          <cell r="AA592">
            <v>11967.27</v>
          </cell>
          <cell r="AB592">
            <v>5952.73</v>
          </cell>
          <cell r="AC592">
            <v>17920</v>
          </cell>
          <cell r="AD592">
            <v>224</v>
          </cell>
        </row>
        <row r="593">
          <cell r="U593">
            <v>358148488</v>
          </cell>
          <cell r="V593">
            <v>45562</v>
          </cell>
          <cell r="W593">
            <v>45573</v>
          </cell>
          <cell r="X593">
            <v>24000</v>
          </cell>
          <cell r="Y593">
            <v>2</v>
          </cell>
          <cell r="Z593">
            <v>23639.01</v>
          </cell>
          <cell r="AA593">
            <v>15243.94</v>
          </cell>
          <cell r="AB593">
            <v>2576.06</v>
          </cell>
          <cell r="AC593">
            <v>17820</v>
          </cell>
          <cell r="AD593">
            <v>231</v>
          </cell>
        </row>
        <row r="594">
          <cell r="U594">
            <v>358148489</v>
          </cell>
          <cell r="V594">
            <v>45539</v>
          </cell>
          <cell r="W594">
            <v>45624</v>
          </cell>
          <cell r="X594">
            <v>37000</v>
          </cell>
          <cell r="Y594">
            <v>2</v>
          </cell>
          <cell r="Z594">
            <v>36866.160000000003</v>
          </cell>
          <cell r="AA594">
            <v>11160.41</v>
          </cell>
          <cell r="AB594">
            <v>5399.59</v>
          </cell>
          <cell r="AC594">
            <v>16560</v>
          </cell>
          <cell r="AD594">
            <v>252</v>
          </cell>
        </row>
        <row r="595">
          <cell r="U595">
            <v>358148490</v>
          </cell>
          <cell r="V595">
            <v>45540</v>
          </cell>
          <cell r="W595">
            <v>45551</v>
          </cell>
          <cell r="X595">
            <v>43000</v>
          </cell>
          <cell r="Y595">
            <v>2</v>
          </cell>
          <cell r="Z595">
            <v>42790.73</v>
          </cell>
          <cell r="AA595">
            <v>12800.25</v>
          </cell>
          <cell r="AB595">
            <v>6279.75</v>
          </cell>
          <cell r="AC595">
            <v>19080</v>
          </cell>
          <cell r="AD595">
            <v>253</v>
          </cell>
        </row>
        <row r="596">
          <cell r="U596">
            <v>358148493</v>
          </cell>
          <cell r="V596">
            <v>45539</v>
          </cell>
          <cell r="W596">
            <v>45750</v>
          </cell>
          <cell r="X596">
            <v>23000</v>
          </cell>
          <cell r="Y596">
            <v>2</v>
          </cell>
          <cell r="Z596">
            <v>22044.16</v>
          </cell>
          <cell r="AA596">
            <v>9455.91</v>
          </cell>
          <cell r="AB596">
            <v>2754.09</v>
          </cell>
          <cell r="AC596">
            <v>12210</v>
          </cell>
          <cell r="AD596">
            <v>231</v>
          </cell>
        </row>
        <row r="597">
          <cell r="U597">
            <v>358148494</v>
          </cell>
          <cell r="V597">
            <v>45539</v>
          </cell>
          <cell r="W597">
            <v>45751</v>
          </cell>
          <cell r="X597">
            <v>35000</v>
          </cell>
          <cell r="Y597">
            <v>2</v>
          </cell>
          <cell r="Z597">
            <v>33836.730000000003</v>
          </cell>
          <cell r="AA597">
            <v>15167.87</v>
          </cell>
          <cell r="AB597">
            <v>4432.13</v>
          </cell>
          <cell r="AC597">
            <v>19600</v>
          </cell>
          <cell r="AD597">
            <v>243</v>
          </cell>
        </row>
        <row r="598">
          <cell r="U598">
            <v>358148495</v>
          </cell>
          <cell r="V598">
            <v>45537</v>
          </cell>
          <cell r="W598">
            <v>45545</v>
          </cell>
          <cell r="X598">
            <v>25000</v>
          </cell>
          <cell r="Y598">
            <v>2</v>
          </cell>
          <cell r="Z598">
            <v>24735.62</v>
          </cell>
          <cell r="AA598">
            <v>11400.67</v>
          </cell>
          <cell r="AB598">
            <v>3399.33</v>
          </cell>
          <cell r="AC598">
            <v>14800</v>
          </cell>
          <cell r="AD598">
            <v>259</v>
          </cell>
        </row>
        <row r="599">
          <cell r="U599">
            <v>358148496</v>
          </cell>
          <cell r="V599">
            <v>45562</v>
          </cell>
          <cell r="W599">
            <v>45567</v>
          </cell>
          <cell r="X599">
            <v>37000</v>
          </cell>
          <cell r="Y599">
            <v>2</v>
          </cell>
          <cell r="Z599">
            <v>36790.89</v>
          </cell>
          <cell r="AA599">
            <v>10168.75</v>
          </cell>
          <cell r="AB599">
            <v>5011.25</v>
          </cell>
          <cell r="AC599">
            <v>15180</v>
          </cell>
          <cell r="AD599">
            <v>232</v>
          </cell>
        </row>
        <row r="600">
          <cell r="U600">
            <v>358148497</v>
          </cell>
          <cell r="V600">
            <v>45562</v>
          </cell>
          <cell r="W600">
            <v>45573</v>
          </cell>
          <cell r="X600">
            <v>23000</v>
          </cell>
          <cell r="Y600">
            <v>2</v>
          </cell>
          <cell r="Z600">
            <v>22651.55</v>
          </cell>
          <cell r="AA600">
            <v>14698.25</v>
          </cell>
          <cell r="AB600">
            <v>2461.75</v>
          </cell>
          <cell r="AC600">
            <v>17160</v>
          </cell>
          <cell r="AD600">
            <v>231</v>
          </cell>
        </row>
        <row r="601">
          <cell r="U601">
            <v>358148498</v>
          </cell>
          <cell r="V601">
            <v>45567</v>
          </cell>
          <cell r="W601"/>
          <cell r="X601">
            <v>49000</v>
          </cell>
          <cell r="Y601">
            <v>2</v>
          </cell>
          <cell r="Z601">
            <v>49000</v>
          </cell>
          <cell r="AA601">
            <v>13216.77</v>
          </cell>
          <cell r="AB601">
            <v>6913.23</v>
          </cell>
          <cell r="AC601">
            <v>20130</v>
          </cell>
          <cell r="AD601">
            <v>231</v>
          </cell>
        </row>
        <row r="602">
          <cell r="U602">
            <v>358148499</v>
          </cell>
          <cell r="V602">
            <v>45562</v>
          </cell>
          <cell r="W602">
            <v>45573</v>
          </cell>
          <cell r="X602">
            <v>45000</v>
          </cell>
          <cell r="Y602">
            <v>2</v>
          </cell>
          <cell r="Z602">
            <v>44775.65</v>
          </cell>
          <cell r="AA602">
            <v>12381.59</v>
          </cell>
          <cell r="AB602">
            <v>6098.41</v>
          </cell>
          <cell r="AC602">
            <v>18480</v>
          </cell>
          <cell r="AD602">
            <v>231</v>
          </cell>
        </row>
        <row r="603">
          <cell r="U603">
            <v>358148500</v>
          </cell>
          <cell r="V603">
            <v>45567</v>
          </cell>
          <cell r="W603">
            <v>45750</v>
          </cell>
          <cell r="X603">
            <v>51000</v>
          </cell>
          <cell r="Y603">
            <v>2</v>
          </cell>
          <cell r="Z603">
            <v>47787.15</v>
          </cell>
          <cell r="AA603">
            <v>10368.86</v>
          </cell>
          <cell r="AB603">
            <v>4881.1400000000003</v>
          </cell>
          <cell r="AC603">
            <v>15250</v>
          </cell>
          <cell r="AD603">
            <v>175</v>
          </cell>
        </row>
        <row r="604">
          <cell r="U604">
            <v>358148501</v>
          </cell>
          <cell r="V604">
            <v>45562</v>
          </cell>
          <cell r="W604">
            <v>45668</v>
          </cell>
          <cell r="X604">
            <v>34000</v>
          </cell>
          <cell r="Y604">
            <v>2</v>
          </cell>
          <cell r="Z604">
            <v>33310.46</v>
          </cell>
          <cell r="AA604">
            <v>13163.69</v>
          </cell>
          <cell r="AB604">
            <v>4116.3100000000004</v>
          </cell>
          <cell r="AC604">
            <v>17280</v>
          </cell>
          <cell r="AD604">
            <v>225</v>
          </cell>
        </row>
        <row r="605">
          <cell r="U605">
            <v>358148502</v>
          </cell>
          <cell r="V605">
            <v>45539</v>
          </cell>
          <cell r="W605">
            <v>45624</v>
          </cell>
          <cell r="X605">
            <v>10000</v>
          </cell>
          <cell r="Y605">
            <v>2</v>
          </cell>
          <cell r="Z605">
            <v>9928.15</v>
          </cell>
          <cell r="AA605">
            <v>4419.93</v>
          </cell>
          <cell r="AB605">
            <v>1340.07</v>
          </cell>
          <cell r="AC605">
            <v>5760</v>
          </cell>
          <cell r="AD605">
            <v>252</v>
          </cell>
        </row>
        <row r="606">
          <cell r="U606">
            <v>358148503</v>
          </cell>
          <cell r="V606">
            <v>45541</v>
          </cell>
          <cell r="W606">
            <v>45558</v>
          </cell>
          <cell r="X606">
            <v>43000</v>
          </cell>
          <cell r="Y606">
            <v>2</v>
          </cell>
          <cell r="Z606">
            <v>42434.55</v>
          </cell>
          <cell r="AA606">
            <v>12478.68</v>
          </cell>
          <cell r="AB606">
            <v>6071.32</v>
          </cell>
          <cell r="AC606">
            <v>18550</v>
          </cell>
          <cell r="AD606">
            <v>246</v>
          </cell>
        </row>
        <row r="607">
          <cell r="U607">
            <v>358148504</v>
          </cell>
          <cell r="V607">
            <v>45567</v>
          </cell>
          <cell r="W607">
            <v>45668</v>
          </cell>
          <cell r="X607">
            <v>42000</v>
          </cell>
          <cell r="Y607">
            <v>2</v>
          </cell>
          <cell r="Z607">
            <v>41821.75</v>
          </cell>
          <cell r="AA607">
            <v>11081.76</v>
          </cell>
          <cell r="AB607">
            <v>5558.24</v>
          </cell>
          <cell r="AC607">
            <v>16640</v>
          </cell>
          <cell r="AD607">
            <v>225</v>
          </cell>
        </row>
        <row r="608">
          <cell r="U608">
            <v>358148505</v>
          </cell>
          <cell r="V608">
            <v>45562</v>
          </cell>
          <cell r="W608">
            <v>45568</v>
          </cell>
          <cell r="X608">
            <v>60000</v>
          </cell>
          <cell r="Y608">
            <v>2</v>
          </cell>
          <cell r="Z608">
            <v>59707.53</v>
          </cell>
          <cell r="AA608">
            <v>16270.07</v>
          </cell>
          <cell r="AB608">
            <v>8149.93</v>
          </cell>
          <cell r="AC608">
            <v>24420</v>
          </cell>
          <cell r="AD608">
            <v>231</v>
          </cell>
        </row>
        <row r="609">
          <cell r="U609">
            <v>358148506</v>
          </cell>
          <cell r="V609">
            <v>45562</v>
          </cell>
          <cell r="W609">
            <v>45568</v>
          </cell>
          <cell r="X609">
            <v>40000</v>
          </cell>
          <cell r="Y609">
            <v>2</v>
          </cell>
          <cell r="Z609">
            <v>39798.36</v>
          </cell>
          <cell r="AA609">
            <v>11085.38</v>
          </cell>
          <cell r="AB609">
            <v>5414.62</v>
          </cell>
          <cell r="AC609">
            <v>16500</v>
          </cell>
          <cell r="AD609">
            <v>231</v>
          </cell>
        </row>
        <row r="610">
          <cell r="U610">
            <v>358148509</v>
          </cell>
          <cell r="V610">
            <v>45562</v>
          </cell>
          <cell r="W610">
            <v>45573</v>
          </cell>
          <cell r="X610">
            <v>23000</v>
          </cell>
          <cell r="Y610">
            <v>2</v>
          </cell>
          <cell r="Z610">
            <v>22651.55</v>
          </cell>
          <cell r="AA610">
            <v>14698.25</v>
          </cell>
          <cell r="AB610">
            <v>2461.75</v>
          </cell>
          <cell r="AC610">
            <v>17160</v>
          </cell>
          <cell r="AD610">
            <v>231</v>
          </cell>
        </row>
        <row r="611">
          <cell r="U611">
            <v>358148510</v>
          </cell>
          <cell r="V611">
            <v>45539</v>
          </cell>
          <cell r="W611">
            <v>45624</v>
          </cell>
          <cell r="X611">
            <v>25000</v>
          </cell>
          <cell r="Y611">
            <v>2</v>
          </cell>
          <cell r="Z611">
            <v>24820.38</v>
          </cell>
          <cell r="AA611">
            <v>11049.85</v>
          </cell>
          <cell r="AB611">
            <v>3350.15</v>
          </cell>
          <cell r="AC611">
            <v>14400</v>
          </cell>
          <cell r="AD611">
            <v>252</v>
          </cell>
        </row>
        <row r="612">
          <cell r="U612">
            <v>358182055</v>
          </cell>
          <cell r="V612">
            <v>45567</v>
          </cell>
          <cell r="W612">
            <v>45624</v>
          </cell>
          <cell r="X612">
            <v>36000</v>
          </cell>
          <cell r="Y612">
            <v>2</v>
          </cell>
          <cell r="Z612">
            <v>35867.339999999997</v>
          </cell>
          <cell r="AA612">
            <v>9643.08</v>
          </cell>
          <cell r="AB612">
            <v>4756.92</v>
          </cell>
          <cell r="AC612">
            <v>14400</v>
          </cell>
          <cell r="AD612">
            <v>224</v>
          </cell>
        </row>
        <row r="613">
          <cell r="U613">
            <v>358182056</v>
          </cell>
          <cell r="V613">
            <v>45539</v>
          </cell>
          <cell r="W613">
            <v>45703</v>
          </cell>
          <cell r="X613">
            <v>36000</v>
          </cell>
          <cell r="Y613">
            <v>2</v>
          </cell>
          <cell r="Z613">
            <v>34515.9</v>
          </cell>
          <cell r="AA613">
            <v>14473.23</v>
          </cell>
          <cell r="AB613">
            <v>4336.7700000000004</v>
          </cell>
          <cell r="AC613">
            <v>18810</v>
          </cell>
          <cell r="AD613">
            <v>232</v>
          </cell>
        </row>
        <row r="614">
          <cell r="U614">
            <v>358183336</v>
          </cell>
          <cell r="V614">
            <v>45545</v>
          </cell>
          <cell r="W614">
            <v>45575</v>
          </cell>
          <cell r="X614">
            <v>15499</v>
          </cell>
          <cell r="Y614">
            <v>0</v>
          </cell>
          <cell r="Z614">
            <v>14406.69</v>
          </cell>
          <cell r="AA614">
            <v>10035.040000000001</v>
          </cell>
          <cell r="AB614">
            <v>1514.96</v>
          </cell>
          <cell r="AC614">
            <v>11550</v>
          </cell>
          <cell r="AD614">
            <v>229</v>
          </cell>
        </row>
        <row r="615">
          <cell r="U615">
            <v>358183345</v>
          </cell>
          <cell r="V615">
            <v>45545</v>
          </cell>
          <cell r="W615">
            <v>45667</v>
          </cell>
          <cell r="X615">
            <v>15499</v>
          </cell>
          <cell r="Y615">
            <v>0</v>
          </cell>
          <cell r="Z615">
            <v>11223.09</v>
          </cell>
          <cell r="AA615">
            <v>6863.9</v>
          </cell>
          <cell r="AB615">
            <v>836.1</v>
          </cell>
          <cell r="AC615">
            <v>7700</v>
          </cell>
          <cell r="AD615">
            <v>153</v>
          </cell>
        </row>
        <row r="616">
          <cell r="U616">
            <v>358234073</v>
          </cell>
          <cell r="V616">
            <v>45545</v>
          </cell>
          <cell r="W616">
            <v>45652</v>
          </cell>
          <cell r="X616">
            <v>2999</v>
          </cell>
          <cell r="Y616">
            <v>0</v>
          </cell>
          <cell r="Z616">
            <v>1207.97</v>
          </cell>
          <cell r="AA616">
            <v>1207.97</v>
          </cell>
          <cell r="AB616">
            <v>31.03</v>
          </cell>
          <cell r="AC616">
            <v>1239</v>
          </cell>
          <cell r="AD616">
            <v>152</v>
          </cell>
        </row>
        <row r="617">
          <cell r="U617">
            <v>358234074</v>
          </cell>
          <cell r="V617">
            <v>45545</v>
          </cell>
          <cell r="W617">
            <v>45687</v>
          </cell>
          <cell r="X617">
            <v>2499</v>
          </cell>
          <cell r="Y617">
            <v>0</v>
          </cell>
          <cell r="Z617">
            <v>448.85</v>
          </cell>
          <cell r="AA617">
            <v>448.85</v>
          </cell>
          <cell r="AB617">
            <v>6.15</v>
          </cell>
          <cell r="AC617">
            <v>455</v>
          </cell>
          <cell r="AD617">
            <v>117</v>
          </cell>
        </row>
        <row r="618">
          <cell r="U618">
            <v>358234991</v>
          </cell>
          <cell r="V618">
            <v>45545</v>
          </cell>
          <cell r="W618">
            <v>45666</v>
          </cell>
          <cell r="X618">
            <v>15499</v>
          </cell>
          <cell r="Y618">
            <v>0</v>
          </cell>
          <cell r="Z618">
            <v>10639.57</v>
          </cell>
          <cell r="AA618">
            <v>6267.92</v>
          </cell>
          <cell r="AB618">
            <v>732.08</v>
          </cell>
          <cell r="AC618">
            <v>7000</v>
          </cell>
          <cell r="AD618">
            <v>138</v>
          </cell>
        </row>
        <row r="619">
          <cell r="U619">
            <v>358234992</v>
          </cell>
          <cell r="V619">
            <v>45545</v>
          </cell>
          <cell r="W619">
            <v>45722</v>
          </cell>
          <cell r="X619">
            <v>15499</v>
          </cell>
          <cell r="Y619">
            <v>0</v>
          </cell>
          <cell r="Z619">
            <v>11234.33</v>
          </cell>
          <cell r="AA619">
            <v>6862.68</v>
          </cell>
          <cell r="AB619">
            <v>837.32</v>
          </cell>
          <cell r="AC619">
            <v>7700</v>
          </cell>
          <cell r="AD619">
            <v>152</v>
          </cell>
        </row>
        <row r="620">
          <cell r="U620">
            <v>358246378</v>
          </cell>
          <cell r="V620">
            <v>45552</v>
          </cell>
          <cell r="W620">
            <v>45687</v>
          </cell>
          <cell r="X620">
            <v>2499</v>
          </cell>
          <cell r="Y620">
            <v>0</v>
          </cell>
          <cell r="Z620">
            <v>556.21</v>
          </cell>
          <cell r="AA620">
            <v>556.21</v>
          </cell>
          <cell r="AB620">
            <v>8.7899999999999991</v>
          </cell>
          <cell r="AC620">
            <v>565</v>
          </cell>
          <cell r="AD620">
            <v>117</v>
          </cell>
        </row>
        <row r="621">
          <cell r="U621">
            <v>358296823</v>
          </cell>
          <cell r="V621">
            <v>45567</v>
          </cell>
          <cell r="W621">
            <v>45638</v>
          </cell>
          <cell r="X621">
            <v>15499</v>
          </cell>
          <cell r="Y621">
            <v>0</v>
          </cell>
          <cell r="Z621">
            <v>14125.07</v>
          </cell>
          <cell r="AA621">
            <v>8774.9699999999993</v>
          </cell>
          <cell r="AB621">
            <v>1375.03</v>
          </cell>
          <cell r="AC621">
            <v>10150</v>
          </cell>
          <cell r="AD621">
            <v>200</v>
          </cell>
        </row>
        <row r="622">
          <cell r="U622">
            <v>358317092</v>
          </cell>
          <cell r="V622">
            <v>45567</v>
          </cell>
          <cell r="W622">
            <v>45608</v>
          </cell>
          <cell r="X622">
            <v>15499</v>
          </cell>
          <cell r="Y622">
            <v>0</v>
          </cell>
          <cell r="Z622">
            <v>14167.9</v>
          </cell>
          <cell r="AA622">
            <v>8445.85</v>
          </cell>
          <cell r="AB622">
            <v>1354.15</v>
          </cell>
          <cell r="AC622">
            <v>9800</v>
          </cell>
          <cell r="AD622">
            <v>196</v>
          </cell>
        </row>
        <row r="623">
          <cell r="U623">
            <v>358328894</v>
          </cell>
          <cell r="V623">
            <v>45567</v>
          </cell>
          <cell r="W623">
            <v>45745</v>
          </cell>
          <cell r="X623">
            <v>15499</v>
          </cell>
          <cell r="Y623">
            <v>0</v>
          </cell>
          <cell r="Z623">
            <v>9669.2099999999991</v>
          </cell>
          <cell r="AA623">
            <v>3947.16</v>
          </cell>
          <cell r="AB623">
            <v>442.84</v>
          </cell>
          <cell r="AC623">
            <v>4390</v>
          </cell>
          <cell r="AD623">
            <v>91</v>
          </cell>
        </row>
        <row r="624">
          <cell r="U624">
            <v>358345040</v>
          </cell>
          <cell r="V624">
            <v>45565</v>
          </cell>
          <cell r="W624">
            <v>45641</v>
          </cell>
          <cell r="X624">
            <v>47000</v>
          </cell>
          <cell r="Y624">
            <v>2</v>
          </cell>
          <cell r="Z624">
            <v>43353.67</v>
          </cell>
          <cell r="AA624">
            <v>9488.98</v>
          </cell>
          <cell r="AB624">
            <v>4431.0200000000004</v>
          </cell>
          <cell r="AC624">
            <v>13920</v>
          </cell>
          <cell r="AD624">
            <v>169</v>
          </cell>
        </row>
        <row r="625">
          <cell r="U625">
            <v>358371600</v>
          </cell>
          <cell r="V625">
            <v>45565</v>
          </cell>
          <cell r="W625">
            <v>45589</v>
          </cell>
          <cell r="X625">
            <v>40000</v>
          </cell>
          <cell r="Y625">
            <v>0</v>
          </cell>
          <cell r="Z625">
            <v>38725.31</v>
          </cell>
          <cell r="AA625">
            <v>15196.46</v>
          </cell>
          <cell r="AB625">
            <v>4643.54</v>
          </cell>
          <cell r="AC625">
            <v>19840</v>
          </cell>
          <cell r="AD625">
            <v>215</v>
          </cell>
        </row>
        <row r="626">
          <cell r="U626">
            <v>358399386</v>
          </cell>
          <cell r="V626">
            <v>45565</v>
          </cell>
          <cell r="W626">
            <v>45744</v>
          </cell>
          <cell r="X626">
            <v>40000</v>
          </cell>
          <cell r="Y626">
            <v>0</v>
          </cell>
          <cell r="Z626">
            <v>28203.22</v>
          </cell>
          <cell r="AA626">
            <v>4642.63</v>
          </cell>
          <cell r="AB626">
            <v>1117.3699999999999</v>
          </cell>
          <cell r="AC626">
            <v>5760</v>
          </cell>
          <cell r="AD626">
            <v>60</v>
          </cell>
        </row>
        <row r="627">
          <cell r="U627">
            <v>358427734</v>
          </cell>
          <cell r="V627">
            <v>45575</v>
          </cell>
          <cell r="W627">
            <v>45589</v>
          </cell>
          <cell r="X627">
            <v>15999</v>
          </cell>
          <cell r="Y627">
            <v>0</v>
          </cell>
          <cell r="Z627">
            <v>15429.53</v>
          </cell>
          <cell r="AA627">
            <v>9552.6</v>
          </cell>
          <cell r="AB627">
            <v>1607.4</v>
          </cell>
          <cell r="AC627">
            <v>11160</v>
          </cell>
          <cell r="AD627">
            <v>215</v>
          </cell>
        </row>
        <row r="628">
          <cell r="U628">
            <v>358427738</v>
          </cell>
          <cell r="V628">
            <v>45567</v>
          </cell>
          <cell r="W628">
            <v>45640</v>
          </cell>
          <cell r="X628">
            <v>2999</v>
          </cell>
          <cell r="Y628">
            <v>0</v>
          </cell>
          <cell r="Z628">
            <v>1947.67</v>
          </cell>
          <cell r="AA628">
            <v>1947.67</v>
          </cell>
          <cell r="AB628">
            <v>78.33</v>
          </cell>
          <cell r="AC628">
            <v>2026</v>
          </cell>
          <cell r="AD628">
            <v>169</v>
          </cell>
        </row>
        <row r="629">
          <cell r="U629">
            <v>358449239</v>
          </cell>
          <cell r="V629">
            <v>45572</v>
          </cell>
          <cell r="W629">
            <v>45754</v>
          </cell>
          <cell r="X629">
            <v>40000</v>
          </cell>
          <cell r="Y629">
            <v>0</v>
          </cell>
          <cell r="Z629">
            <v>34007.35</v>
          </cell>
          <cell r="AA629">
            <v>10015.77</v>
          </cell>
          <cell r="AB629">
            <v>2784.23</v>
          </cell>
          <cell r="AC629">
            <v>12800</v>
          </cell>
          <cell r="AD629">
            <v>140</v>
          </cell>
        </row>
        <row r="630">
          <cell r="U630">
            <v>358566521</v>
          </cell>
          <cell r="V630">
            <v>45586</v>
          </cell>
          <cell r="W630"/>
          <cell r="X630">
            <v>72000</v>
          </cell>
          <cell r="Y630">
            <v>2</v>
          </cell>
          <cell r="Z630">
            <v>72000</v>
          </cell>
          <cell r="AA630">
            <v>18150.59</v>
          </cell>
          <cell r="AB630">
            <v>9439.41</v>
          </cell>
          <cell r="AC630">
            <v>27590</v>
          </cell>
          <cell r="AD630">
            <v>216</v>
          </cell>
        </row>
        <row r="631">
          <cell r="U631">
            <v>358566522</v>
          </cell>
          <cell r="V631">
            <v>45597</v>
          </cell>
          <cell r="W631"/>
          <cell r="X631">
            <v>49000</v>
          </cell>
          <cell r="Y631">
            <v>2</v>
          </cell>
          <cell r="Z631">
            <v>49000</v>
          </cell>
          <cell r="AA631">
            <v>11514.82</v>
          </cell>
          <cell r="AB631">
            <v>6175.18</v>
          </cell>
          <cell r="AC631">
            <v>17690</v>
          </cell>
          <cell r="AD631">
            <v>202</v>
          </cell>
        </row>
        <row r="632">
          <cell r="U632">
            <v>358566523</v>
          </cell>
          <cell r="V632">
            <v>45597</v>
          </cell>
          <cell r="W632"/>
          <cell r="X632">
            <v>62000</v>
          </cell>
          <cell r="Y632">
            <v>2</v>
          </cell>
          <cell r="Z632">
            <v>62000</v>
          </cell>
          <cell r="AA632">
            <v>14512.82</v>
          </cell>
          <cell r="AB632">
            <v>7817.18</v>
          </cell>
          <cell r="AC632">
            <v>22330</v>
          </cell>
          <cell r="AD632">
            <v>202</v>
          </cell>
        </row>
        <row r="633">
          <cell r="U633">
            <v>358566524</v>
          </cell>
          <cell r="V633">
            <v>45597</v>
          </cell>
          <cell r="W633">
            <v>45759</v>
          </cell>
          <cell r="X633">
            <v>47000</v>
          </cell>
          <cell r="Y633">
            <v>2</v>
          </cell>
          <cell r="Z633">
            <v>45753.79</v>
          </cell>
          <cell r="AA633">
            <v>9640.36</v>
          </cell>
          <cell r="AB633">
            <v>4889.6400000000003</v>
          </cell>
          <cell r="AC633">
            <v>14530</v>
          </cell>
          <cell r="AD633">
            <v>181</v>
          </cell>
        </row>
        <row r="634">
          <cell r="U634">
            <v>358566525</v>
          </cell>
          <cell r="V634">
            <v>45597</v>
          </cell>
          <cell r="W634"/>
          <cell r="X634">
            <v>35000</v>
          </cell>
          <cell r="Y634">
            <v>2</v>
          </cell>
          <cell r="Z634">
            <v>35000</v>
          </cell>
          <cell r="AA634">
            <v>12079.21</v>
          </cell>
          <cell r="AB634">
            <v>4160.79</v>
          </cell>
          <cell r="AC634">
            <v>16240</v>
          </cell>
          <cell r="AD634">
            <v>202</v>
          </cell>
        </row>
        <row r="635">
          <cell r="U635">
            <v>358566526</v>
          </cell>
          <cell r="V635">
            <v>45597</v>
          </cell>
          <cell r="W635"/>
          <cell r="X635">
            <v>45000</v>
          </cell>
          <cell r="Y635">
            <v>2</v>
          </cell>
          <cell r="Z635">
            <v>45000</v>
          </cell>
          <cell r="AA635">
            <v>10568.5</v>
          </cell>
          <cell r="AB635">
            <v>5671.5</v>
          </cell>
          <cell r="AC635">
            <v>16240</v>
          </cell>
          <cell r="AD635">
            <v>202</v>
          </cell>
        </row>
        <row r="636">
          <cell r="U636">
            <v>358566527</v>
          </cell>
          <cell r="V636">
            <v>45575</v>
          </cell>
          <cell r="W636">
            <v>45707</v>
          </cell>
          <cell r="X636">
            <v>14000</v>
          </cell>
          <cell r="Y636">
            <v>2</v>
          </cell>
          <cell r="Z636">
            <v>12968.33</v>
          </cell>
          <cell r="AA636">
            <v>4195.1400000000003</v>
          </cell>
          <cell r="AB636">
            <v>1304.8599999999999</v>
          </cell>
          <cell r="AC636">
            <v>5500</v>
          </cell>
          <cell r="AD636">
            <v>174</v>
          </cell>
        </row>
        <row r="637">
          <cell r="U637">
            <v>358566528</v>
          </cell>
          <cell r="V637">
            <v>45575</v>
          </cell>
          <cell r="W637">
            <v>45692</v>
          </cell>
          <cell r="X637">
            <v>30000</v>
          </cell>
          <cell r="Y637">
            <v>2</v>
          </cell>
          <cell r="Z637">
            <v>29105.59</v>
          </cell>
          <cell r="AA637">
            <v>10601.41</v>
          </cell>
          <cell r="AB637">
            <v>3318.59</v>
          </cell>
          <cell r="AC637">
            <v>13920</v>
          </cell>
          <cell r="AD637">
            <v>202</v>
          </cell>
        </row>
        <row r="638">
          <cell r="U638">
            <v>358566529</v>
          </cell>
          <cell r="V638">
            <v>45575</v>
          </cell>
          <cell r="W638">
            <v>45692</v>
          </cell>
          <cell r="X638">
            <v>22000</v>
          </cell>
          <cell r="Y638">
            <v>2</v>
          </cell>
          <cell r="Z638">
            <v>21350.12</v>
          </cell>
          <cell r="AA638">
            <v>7711.46</v>
          </cell>
          <cell r="AB638">
            <v>2438.54</v>
          </cell>
          <cell r="AC638">
            <v>10150</v>
          </cell>
          <cell r="AD638">
            <v>202</v>
          </cell>
        </row>
        <row r="639">
          <cell r="U639">
            <v>358566531</v>
          </cell>
          <cell r="V639">
            <v>45575</v>
          </cell>
          <cell r="W639"/>
          <cell r="X639">
            <v>23000</v>
          </cell>
          <cell r="Y639">
            <v>2</v>
          </cell>
          <cell r="Z639">
            <v>23000</v>
          </cell>
          <cell r="AA639">
            <v>8882.36</v>
          </cell>
          <cell r="AB639">
            <v>2957.64</v>
          </cell>
          <cell r="AC639">
            <v>11840</v>
          </cell>
          <cell r="AD639">
            <v>223</v>
          </cell>
        </row>
        <row r="640">
          <cell r="U640">
            <v>358566532</v>
          </cell>
          <cell r="V640">
            <v>45575</v>
          </cell>
          <cell r="W640">
            <v>45759</v>
          </cell>
          <cell r="X640">
            <v>22000</v>
          </cell>
          <cell r="Y640">
            <v>2</v>
          </cell>
          <cell r="Z640">
            <v>19940.34</v>
          </cell>
          <cell r="AA640">
            <v>6301.68</v>
          </cell>
          <cell r="AB640">
            <v>1848.32</v>
          </cell>
          <cell r="AC640">
            <v>8150</v>
          </cell>
          <cell r="AD640">
            <v>167</v>
          </cell>
        </row>
        <row r="641">
          <cell r="U641">
            <v>358566533</v>
          </cell>
          <cell r="V641">
            <v>45575</v>
          </cell>
          <cell r="W641"/>
          <cell r="X641">
            <v>45000</v>
          </cell>
          <cell r="Y641">
            <v>2</v>
          </cell>
          <cell r="Z641">
            <v>45000</v>
          </cell>
          <cell r="AA641">
            <v>11728.52</v>
          </cell>
          <cell r="AB641">
            <v>6191.48</v>
          </cell>
          <cell r="AC641">
            <v>17920</v>
          </cell>
          <cell r="AD641">
            <v>223</v>
          </cell>
        </row>
        <row r="642">
          <cell r="U642">
            <v>358566534</v>
          </cell>
          <cell r="V642">
            <v>45579</v>
          </cell>
          <cell r="W642">
            <v>45685</v>
          </cell>
          <cell r="X642">
            <v>14000</v>
          </cell>
          <cell r="Y642">
            <v>2</v>
          </cell>
          <cell r="Z642">
            <v>13245.32</v>
          </cell>
          <cell r="AA642">
            <v>7974.16</v>
          </cell>
          <cell r="AB642">
            <v>1305.8399999999999</v>
          </cell>
          <cell r="AC642">
            <v>9280</v>
          </cell>
          <cell r="AD642">
            <v>203</v>
          </cell>
        </row>
        <row r="643">
          <cell r="U643">
            <v>358566535</v>
          </cell>
          <cell r="V643">
            <v>45597</v>
          </cell>
          <cell r="W643">
            <v>45687</v>
          </cell>
          <cell r="X643">
            <v>26000</v>
          </cell>
          <cell r="Y643">
            <v>2</v>
          </cell>
          <cell r="Z643">
            <v>24664.77</v>
          </cell>
          <cell r="AA643">
            <v>13054.13</v>
          </cell>
          <cell r="AB643">
            <v>2285.87</v>
          </cell>
          <cell r="AC643">
            <v>15340</v>
          </cell>
          <cell r="AD643">
            <v>182</v>
          </cell>
        </row>
        <row r="644">
          <cell r="U644">
            <v>358566536</v>
          </cell>
          <cell r="V644">
            <v>45597</v>
          </cell>
          <cell r="W644">
            <v>45708</v>
          </cell>
          <cell r="X644">
            <v>29000</v>
          </cell>
          <cell r="Y644">
            <v>2</v>
          </cell>
          <cell r="Z644">
            <v>28107.759999999998</v>
          </cell>
          <cell r="AA644">
            <v>9014.65</v>
          </cell>
          <cell r="AB644">
            <v>2945.35</v>
          </cell>
          <cell r="AC644">
            <v>11960</v>
          </cell>
          <cell r="AD644">
            <v>182</v>
          </cell>
        </row>
        <row r="645">
          <cell r="U645">
            <v>358566537</v>
          </cell>
          <cell r="V645">
            <v>45597</v>
          </cell>
          <cell r="W645">
            <v>45700</v>
          </cell>
          <cell r="X645">
            <v>22000</v>
          </cell>
          <cell r="Y645">
            <v>2</v>
          </cell>
          <cell r="Z645">
            <v>21693.93</v>
          </cell>
          <cell r="AA645">
            <v>11859.33</v>
          </cell>
          <cell r="AB645">
            <v>2140.67</v>
          </cell>
          <cell r="AC645">
            <v>14000</v>
          </cell>
          <cell r="AD645">
            <v>194</v>
          </cell>
        </row>
        <row r="646">
          <cell r="U646">
            <v>358566538</v>
          </cell>
          <cell r="V646">
            <v>45621</v>
          </cell>
          <cell r="W646">
            <v>45773</v>
          </cell>
          <cell r="X646">
            <v>42000</v>
          </cell>
          <cell r="Y646">
            <v>2</v>
          </cell>
          <cell r="Z646">
            <v>37801.279999999999</v>
          </cell>
          <cell r="AA646">
            <v>4555.76</v>
          </cell>
          <cell r="AB646">
            <v>2204.2399999999998</v>
          </cell>
          <cell r="AC646">
            <v>6760</v>
          </cell>
          <cell r="AD646">
            <v>89</v>
          </cell>
        </row>
        <row r="647">
          <cell r="U647">
            <v>358566539</v>
          </cell>
          <cell r="V647">
            <v>45595</v>
          </cell>
          <cell r="W647">
            <v>45761</v>
          </cell>
          <cell r="X647">
            <v>36000</v>
          </cell>
          <cell r="Y647">
            <v>2</v>
          </cell>
          <cell r="Z647">
            <v>29512.61</v>
          </cell>
          <cell r="AA647">
            <v>5750.9</v>
          </cell>
          <cell r="AB647">
            <v>1659.1</v>
          </cell>
          <cell r="AC647">
            <v>7410</v>
          </cell>
          <cell r="AD647">
            <v>92</v>
          </cell>
        </row>
        <row r="648">
          <cell r="U648">
            <v>358566540</v>
          </cell>
          <cell r="V648">
            <v>45597</v>
          </cell>
          <cell r="W648"/>
          <cell r="X648">
            <v>18000</v>
          </cell>
          <cell r="Y648">
            <v>2</v>
          </cell>
          <cell r="Z648">
            <v>18000</v>
          </cell>
          <cell r="AA648">
            <v>10023.51</v>
          </cell>
          <cell r="AB648">
            <v>1866.49</v>
          </cell>
          <cell r="AC648">
            <v>11890</v>
          </cell>
          <cell r="AD648">
            <v>204</v>
          </cell>
        </row>
        <row r="649">
          <cell r="U649">
            <v>358566541</v>
          </cell>
          <cell r="V649">
            <v>45597</v>
          </cell>
          <cell r="W649">
            <v>45773</v>
          </cell>
          <cell r="X649">
            <v>44000</v>
          </cell>
          <cell r="Y649">
            <v>2</v>
          </cell>
          <cell r="Z649">
            <v>37974.93</v>
          </cell>
          <cell r="AA649">
            <v>4946.05</v>
          </cell>
          <cell r="AB649">
            <v>2203.9499999999998</v>
          </cell>
          <cell r="AC649">
            <v>7150</v>
          </cell>
          <cell r="AD649">
            <v>88</v>
          </cell>
        </row>
        <row r="650">
          <cell r="U650">
            <v>358566542</v>
          </cell>
          <cell r="V650">
            <v>45579</v>
          </cell>
          <cell r="W650">
            <v>45724</v>
          </cell>
          <cell r="X650">
            <v>47000</v>
          </cell>
          <cell r="Y650">
            <v>2</v>
          </cell>
          <cell r="Z650">
            <v>44596.91</v>
          </cell>
          <cell r="AA650">
            <v>9752</v>
          </cell>
          <cell r="AB650">
            <v>4748</v>
          </cell>
          <cell r="AC650">
            <v>14500</v>
          </cell>
          <cell r="AD650">
            <v>172</v>
          </cell>
        </row>
        <row r="651">
          <cell r="U651">
            <v>358566543</v>
          </cell>
          <cell r="V651">
            <v>45597</v>
          </cell>
          <cell r="W651"/>
          <cell r="X651">
            <v>22000</v>
          </cell>
          <cell r="Y651">
            <v>2</v>
          </cell>
          <cell r="Z651">
            <v>22000</v>
          </cell>
          <cell r="AA651">
            <v>12199.46</v>
          </cell>
          <cell r="AB651">
            <v>2300.54</v>
          </cell>
          <cell r="AC651">
            <v>14500</v>
          </cell>
          <cell r="AD651">
            <v>203</v>
          </cell>
        </row>
        <row r="652">
          <cell r="U652">
            <v>358566544</v>
          </cell>
          <cell r="V652">
            <v>45597</v>
          </cell>
          <cell r="W652"/>
          <cell r="X652">
            <v>24000</v>
          </cell>
          <cell r="Y652">
            <v>2</v>
          </cell>
          <cell r="Z652">
            <v>24000</v>
          </cell>
          <cell r="AA652">
            <v>13139.38</v>
          </cell>
          <cell r="AB652">
            <v>2520.62</v>
          </cell>
          <cell r="AC652">
            <v>15660</v>
          </cell>
          <cell r="AD652">
            <v>203</v>
          </cell>
        </row>
        <row r="653">
          <cell r="U653">
            <v>358566545</v>
          </cell>
          <cell r="V653">
            <v>45601</v>
          </cell>
          <cell r="W653"/>
          <cell r="X653">
            <v>24000</v>
          </cell>
          <cell r="Y653">
            <v>2</v>
          </cell>
          <cell r="Z653">
            <v>24000</v>
          </cell>
          <cell r="AA653">
            <v>8251.77</v>
          </cell>
          <cell r="AB653">
            <v>2768.23</v>
          </cell>
          <cell r="AC653">
            <v>11020</v>
          </cell>
          <cell r="AD653">
            <v>203</v>
          </cell>
        </row>
        <row r="654">
          <cell r="U654">
            <v>358566546</v>
          </cell>
          <cell r="V654">
            <v>45575</v>
          </cell>
          <cell r="W654">
            <v>45668</v>
          </cell>
          <cell r="X654">
            <v>26000</v>
          </cell>
          <cell r="Y654">
            <v>2</v>
          </cell>
          <cell r="Z654">
            <v>25514.03</v>
          </cell>
          <cell r="AA654">
            <v>9290.66</v>
          </cell>
          <cell r="AB654">
            <v>3009.34</v>
          </cell>
          <cell r="AC654">
            <v>12300</v>
          </cell>
          <cell r="AD654">
            <v>210</v>
          </cell>
        </row>
        <row r="655">
          <cell r="U655">
            <v>358566547</v>
          </cell>
          <cell r="V655">
            <v>45575</v>
          </cell>
          <cell r="W655">
            <v>45668</v>
          </cell>
          <cell r="X655">
            <v>26000</v>
          </cell>
          <cell r="Y655">
            <v>2</v>
          </cell>
          <cell r="Z655">
            <v>25514.03</v>
          </cell>
          <cell r="AA655">
            <v>9290.66</v>
          </cell>
          <cell r="AB655">
            <v>2959.34</v>
          </cell>
          <cell r="AC655">
            <v>12250</v>
          </cell>
          <cell r="AD655">
            <v>210</v>
          </cell>
        </row>
        <row r="656">
          <cell r="U656">
            <v>358566548</v>
          </cell>
          <cell r="V656">
            <v>45597</v>
          </cell>
          <cell r="W656">
            <v>45734</v>
          </cell>
          <cell r="X656">
            <v>67000</v>
          </cell>
          <cell r="Y656">
            <v>2</v>
          </cell>
          <cell r="Z656">
            <v>64730.9</v>
          </cell>
          <cell r="AA656">
            <v>13400.92</v>
          </cell>
          <cell r="AB656">
            <v>6649.08</v>
          </cell>
          <cell r="AC656">
            <v>20050</v>
          </cell>
          <cell r="AD656">
            <v>175</v>
          </cell>
        </row>
        <row r="657">
          <cell r="U657">
            <v>358566549</v>
          </cell>
          <cell r="V657">
            <v>45597</v>
          </cell>
          <cell r="W657">
            <v>45640</v>
          </cell>
          <cell r="X657">
            <v>23000</v>
          </cell>
          <cell r="Y657">
            <v>2</v>
          </cell>
          <cell r="Z657">
            <v>21731.1</v>
          </cell>
          <cell r="AA657">
            <v>6766.5</v>
          </cell>
          <cell r="AB657">
            <v>2113.5</v>
          </cell>
          <cell r="AC657">
            <v>8880</v>
          </cell>
          <cell r="AD657">
            <v>169</v>
          </cell>
        </row>
        <row r="658">
          <cell r="U658">
            <v>358566550</v>
          </cell>
          <cell r="V658">
            <v>45597</v>
          </cell>
          <cell r="W658">
            <v>45640</v>
          </cell>
          <cell r="X658">
            <v>22000</v>
          </cell>
          <cell r="Y658">
            <v>2</v>
          </cell>
          <cell r="Z658">
            <v>20048.87</v>
          </cell>
          <cell r="AA658">
            <v>10265.370000000001</v>
          </cell>
          <cell r="AB658">
            <v>1734.63</v>
          </cell>
          <cell r="AC658">
            <v>12000</v>
          </cell>
          <cell r="AD658">
            <v>169</v>
          </cell>
        </row>
        <row r="659">
          <cell r="U659">
            <v>358566551</v>
          </cell>
          <cell r="V659">
            <v>45575</v>
          </cell>
          <cell r="W659">
            <v>45696</v>
          </cell>
          <cell r="X659">
            <v>11000</v>
          </cell>
          <cell r="Y659">
            <v>2</v>
          </cell>
          <cell r="Z659">
            <v>10555.74</v>
          </cell>
          <cell r="AA659">
            <v>3581.35</v>
          </cell>
          <cell r="AB659">
            <v>1178.6500000000001</v>
          </cell>
          <cell r="AC659">
            <v>4760</v>
          </cell>
          <cell r="AD659">
            <v>197</v>
          </cell>
        </row>
        <row r="660">
          <cell r="U660">
            <v>358566552</v>
          </cell>
          <cell r="V660">
            <v>45575</v>
          </cell>
          <cell r="W660">
            <v>45770</v>
          </cell>
          <cell r="X660">
            <v>28000</v>
          </cell>
          <cell r="Y660">
            <v>2</v>
          </cell>
          <cell r="Z660">
            <v>21991.78</v>
          </cell>
          <cell r="AA660">
            <v>4489.45</v>
          </cell>
          <cell r="AB660">
            <v>1230.55</v>
          </cell>
          <cell r="AC660">
            <v>5720</v>
          </cell>
          <cell r="AD660">
            <v>92</v>
          </cell>
        </row>
        <row r="661">
          <cell r="U661">
            <v>358566553</v>
          </cell>
          <cell r="V661">
            <v>45576</v>
          </cell>
          <cell r="W661">
            <v>45693</v>
          </cell>
          <cell r="X661">
            <v>26000</v>
          </cell>
          <cell r="Y661">
            <v>2</v>
          </cell>
          <cell r="Z661">
            <v>25242.93</v>
          </cell>
          <cell r="AA661">
            <v>8999.1200000000008</v>
          </cell>
          <cell r="AB661">
            <v>2890.88</v>
          </cell>
          <cell r="AC661">
            <v>11890</v>
          </cell>
          <cell r="AD661">
            <v>201</v>
          </cell>
        </row>
        <row r="662">
          <cell r="U662">
            <v>358566554</v>
          </cell>
          <cell r="V662">
            <v>45575</v>
          </cell>
          <cell r="W662"/>
          <cell r="X662">
            <v>27000</v>
          </cell>
          <cell r="Y662">
            <v>2</v>
          </cell>
          <cell r="Z662">
            <v>27000</v>
          </cell>
          <cell r="AA662">
            <v>10277.31</v>
          </cell>
          <cell r="AB662">
            <v>3482.69</v>
          </cell>
          <cell r="AC662">
            <v>13760</v>
          </cell>
          <cell r="AD662">
            <v>223</v>
          </cell>
        </row>
        <row r="663">
          <cell r="U663">
            <v>358566555</v>
          </cell>
          <cell r="V663">
            <v>45575</v>
          </cell>
          <cell r="W663">
            <v>45735</v>
          </cell>
          <cell r="X663">
            <v>28000</v>
          </cell>
          <cell r="Y663">
            <v>2</v>
          </cell>
          <cell r="Z663">
            <v>27189.34</v>
          </cell>
          <cell r="AA663">
            <v>9642.9599999999991</v>
          </cell>
          <cell r="AB663">
            <v>3117.04</v>
          </cell>
          <cell r="AC663">
            <v>12760</v>
          </cell>
          <cell r="AD663">
            <v>202</v>
          </cell>
        </row>
        <row r="664">
          <cell r="U664">
            <v>358566556</v>
          </cell>
          <cell r="V664">
            <v>45597</v>
          </cell>
          <cell r="W664"/>
          <cell r="X664">
            <v>51000</v>
          </cell>
          <cell r="Y664">
            <v>2</v>
          </cell>
          <cell r="Z664">
            <v>51000</v>
          </cell>
          <cell r="AA664">
            <v>11832.89</v>
          </cell>
          <cell r="AB664">
            <v>6437.11</v>
          </cell>
          <cell r="AC664">
            <v>18270</v>
          </cell>
          <cell r="AD664">
            <v>202</v>
          </cell>
        </row>
        <row r="665">
          <cell r="U665">
            <v>358566557</v>
          </cell>
          <cell r="V665">
            <v>45579</v>
          </cell>
          <cell r="W665">
            <v>45791</v>
          </cell>
          <cell r="X665">
            <v>30000</v>
          </cell>
          <cell r="Y665">
            <v>2</v>
          </cell>
          <cell r="Z665">
            <v>21462.17</v>
          </cell>
          <cell r="AA665">
            <v>3075.77</v>
          </cell>
          <cell r="AB665">
            <v>764.23</v>
          </cell>
          <cell r="AC665">
            <v>3840</v>
          </cell>
          <cell r="AD665">
            <v>56</v>
          </cell>
        </row>
        <row r="666">
          <cell r="U666">
            <v>358566558</v>
          </cell>
          <cell r="V666">
            <v>45576</v>
          </cell>
          <cell r="W666">
            <v>45677</v>
          </cell>
          <cell r="X666">
            <v>29000</v>
          </cell>
          <cell r="Y666">
            <v>2</v>
          </cell>
          <cell r="Z666">
            <v>28736.639999999999</v>
          </cell>
          <cell r="AA666">
            <v>10779.71</v>
          </cell>
          <cell r="AB666">
            <v>3480.29</v>
          </cell>
          <cell r="AC666">
            <v>14260</v>
          </cell>
          <cell r="AD666">
            <v>218</v>
          </cell>
        </row>
        <row r="667">
          <cell r="U667">
            <v>358566559</v>
          </cell>
          <cell r="V667">
            <v>45576</v>
          </cell>
          <cell r="W667">
            <v>45656</v>
          </cell>
          <cell r="X667">
            <v>39000</v>
          </cell>
          <cell r="Y667">
            <v>2</v>
          </cell>
          <cell r="Z667">
            <v>38207.879999999997</v>
          </cell>
          <cell r="AA667">
            <v>14106.43</v>
          </cell>
          <cell r="AB667">
            <v>4493.57</v>
          </cell>
          <cell r="AC667">
            <v>18600</v>
          </cell>
          <cell r="AD667">
            <v>211</v>
          </cell>
        </row>
        <row r="668">
          <cell r="U668">
            <v>358566560</v>
          </cell>
          <cell r="V668">
            <v>45579</v>
          </cell>
          <cell r="W668"/>
          <cell r="X668">
            <v>49000</v>
          </cell>
          <cell r="Y668">
            <v>2</v>
          </cell>
          <cell r="Z668">
            <v>49000</v>
          </cell>
          <cell r="AA668">
            <v>13009.6</v>
          </cell>
          <cell r="AB668">
            <v>6510.4</v>
          </cell>
          <cell r="AC668">
            <v>19520</v>
          </cell>
          <cell r="AD668">
            <v>225</v>
          </cell>
        </row>
        <row r="669">
          <cell r="U669">
            <v>358566562</v>
          </cell>
          <cell r="V669">
            <v>45575</v>
          </cell>
          <cell r="W669">
            <v>45665</v>
          </cell>
          <cell r="X669">
            <v>29000</v>
          </cell>
          <cell r="Y669">
            <v>2</v>
          </cell>
          <cell r="Z669">
            <v>28452.560000000001</v>
          </cell>
          <cell r="AA669">
            <v>10450.09</v>
          </cell>
          <cell r="AB669">
            <v>3349.91</v>
          </cell>
          <cell r="AC669">
            <v>13800</v>
          </cell>
          <cell r="AD669">
            <v>210</v>
          </cell>
        </row>
        <row r="670">
          <cell r="U670">
            <v>358566563</v>
          </cell>
          <cell r="V670">
            <v>45597</v>
          </cell>
          <cell r="W670">
            <v>45734</v>
          </cell>
          <cell r="X670">
            <v>37000</v>
          </cell>
          <cell r="Y670">
            <v>2</v>
          </cell>
          <cell r="Z670">
            <v>33733.129999999997</v>
          </cell>
          <cell r="AA670">
            <v>9469.19</v>
          </cell>
          <cell r="AB670">
            <v>2920.81</v>
          </cell>
          <cell r="AC670">
            <v>12390</v>
          </cell>
          <cell r="AD670">
            <v>147</v>
          </cell>
        </row>
        <row r="671">
          <cell r="U671">
            <v>358566564</v>
          </cell>
          <cell r="V671">
            <v>45575</v>
          </cell>
          <cell r="W671"/>
          <cell r="X671">
            <v>37000</v>
          </cell>
          <cell r="Y671">
            <v>2</v>
          </cell>
          <cell r="Z671">
            <v>37000</v>
          </cell>
          <cell r="AA671">
            <v>14138.31</v>
          </cell>
          <cell r="AB671">
            <v>4741.6899999999996</v>
          </cell>
          <cell r="AC671">
            <v>18880</v>
          </cell>
          <cell r="AD671">
            <v>224</v>
          </cell>
        </row>
        <row r="672">
          <cell r="U672">
            <v>358566565</v>
          </cell>
          <cell r="V672">
            <v>45575</v>
          </cell>
          <cell r="W672"/>
          <cell r="X672">
            <v>44000</v>
          </cell>
          <cell r="Y672">
            <v>2</v>
          </cell>
          <cell r="Z672">
            <v>44000</v>
          </cell>
          <cell r="AA672">
            <v>11586.71</v>
          </cell>
          <cell r="AB672">
            <v>6013.29</v>
          </cell>
          <cell r="AC672">
            <v>17600</v>
          </cell>
          <cell r="AD672">
            <v>224</v>
          </cell>
        </row>
        <row r="673">
          <cell r="U673">
            <v>358566566</v>
          </cell>
          <cell r="V673">
            <v>45597</v>
          </cell>
          <cell r="W673"/>
          <cell r="X673">
            <v>29000</v>
          </cell>
          <cell r="Y673">
            <v>2</v>
          </cell>
          <cell r="Z673">
            <v>29000</v>
          </cell>
          <cell r="AA673">
            <v>9906.89</v>
          </cell>
          <cell r="AB673">
            <v>3433.11</v>
          </cell>
          <cell r="AC673">
            <v>13340</v>
          </cell>
          <cell r="AD673">
            <v>203</v>
          </cell>
        </row>
        <row r="674">
          <cell r="U674">
            <v>358566567</v>
          </cell>
          <cell r="V674">
            <v>45597</v>
          </cell>
          <cell r="W674"/>
          <cell r="X674">
            <v>45000</v>
          </cell>
          <cell r="Y674">
            <v>2</v>
          </cell>
          <cell r="Z674">
            <v>45000</v>
          </cell>
          <cell r="AA674">
            <v>10603.35</v>
          </cell>
          <cell r="AB674">
            <v>5636.65</v>
          </cell>
          <cell r="AC674">
            <v>16240</v>
          </cell>
          <cell r="AD674">
            <v>203</v>
          </cell>
        </row>
        <row r="675">
          <cell r="U675">
            <v>358566568</v>
          </cell>
          <cell r="V675">
            <v>45579</v>
          </cell>
          <cell r="W675"/>
          <cell r="X675">
            <v>40000</v>
          </cell>
          <cell r="Y675">
            <v>2</v>
          </cell>
          <cell r="Z675">
            <v>40000</v>
          </cell>
          <cell r="AA675">
            <v>15484.78</v>
          </cell>
          <cell r="AB675">
            <v>4995.22</v>
          </cell>
          <cell r="AC675">
            <v>20480</v>
          </cell>
          <cell r="AD675">
            <v>224</v>
          </cell>
        </row>
        <row r="676">
          <cell r="U676">
            <v>358566569</v>
          </cell>
          <cell r="V676">
            <v>45586</v>
          </cell>
          <cell r="W676">
            <v>45684</v>
          </cell>
          <cell r="X676">
            <v>27000</v>
          </cell>
          <cell r="Y676">
            <v>2</v>
          </cell>
          <cell r="Z676">
            <v>20042.05</v>
          </cell>
          <cell r="AA676">
            <v>9093.16</v>
          </cell>
          <cell r="AB676">
            <v>1276.8399999999999</v>
          </cell>
          <cell r="AC676">
            <v>10370</v>
          </cell>
          <cell r="AD676">
            <v>120</v>
          </cell>
        </row>
        <row r="677">
          <cell r="U677">
            <v>358566570</v>
          </cell>
          <cell r="V677">
            <v>45576</v>
          </cell>
          <cell r="W677">
            <v>45703</v>
          </cell>
          <cell r="X677">
            <v>29000</v>
          </cell>
          <cell r="Y677">
            <v>2</v>
          </cell>
          <cell r="Z677">
            <v>28137.9</v>
          </cell>
          <cell r="AA677">
            <v>10180.969999999999</v>
          </cell>
          <cell r="AB677">
            <v>3209.03</v>
          </cell>
          <cell r="AC677">
            <v>13390</v>
          </cell>
          <cell r="AD677">
            <v>211</v>
          </cell>
        </row>
        <row r="678">
          <cell r="U678">
            <v>358566571</v>
          </cell>
          <cell r="V678">
            <v>45576</v>
          </cell>
          <cell r="W678">
            <v>45586</v>
          </cell>
          <cell r="X678">
            <v>50000</v>
          </cell>
          <cell r="Y678">
            <v>2</v>
          </cell>
          <cell r="Z678">
            <v>49549.04</v>
          </cell>
          <cell r="AA678">
            <v>18481.810000000001</v>
          </cell>
          <cell r="AB678">
            <v>6008.19</v>
          </cell>
          <cell r="AC678">
            <v>24490</v>
          </cell>
          <cell r="AD678">
            <v>218</v>
          </cell>
        </row>
        <row r="679">
          <cell r="U679">
            <v>358566572</v>
          </cell>
          <cell r="V679">
            <v>45576</v>
          </cell>
          <cell r="W679">
            <v>45703</v>
          </cell>
          <cell r="X679">
            <v>37000</v>
          </cell>
          <cell r="Y679">
            <v>2</v>
          </cell>
          <cell r="Z679">
            <v>36244.9</v>
          </cell>
          <cell r="AA679">
            <v>13441.32</v>
          </cell>
          <cell r="AB679">
            <v>4258.68</v>
          </cell>
          <cell r="AC679">
            <v>17700</v>
          </cell>
          <cell r="AD679">
            <v>211</v>
          </cell>
        </row>
        <row r="680">
          <cell r="U680">
            <v>358566573</v>
          </cell>
          <cell r="V680">
            <v>45597</v>
          </cell>
          <cell r="W680">
            <v>45607</v>
          </cell>
          <cell r="X680">
            <v>42000</v>
          </cell>
          <cell r="Y680">
            <v>2</v>
          </cell>
          <cell r="Z680">
            <v>41614.79</v>
          </cell>
          <cell r="AA680">
            <v>14112.86</v>
          </cell>
          <cell r="AB680">
            <v>4647.1400000000003</v>
          </cell>
          <cell r="AC680">
            <v>18760</v>
          </cell>
          <cell r="AD680">
            <v>197</v>
          </cell>
        </row>
        <row r="681">
          <cell r="U681">
            <v>358566574</v>
          </cell>
          <cell r="V681">
            <v>45604</v>
          </cell>
          <cell r="W681">
            <v>45688</v>
          </cell>
          <cell r="X681">
            <v>59000</v>
          </cell>
          <cell r="Y681">
            <v>2</v>
          </cell>
          <cell r="Z681">
            <v>54183.06</v>
          </cell>
          <cell r="AA681">
            <v>8350.4500000000007</v>
          </cell>
          <cell r="AB681">
            <v>4059.55</v>
          </cell>
          <cell r="AC681">
            <v>12410</v>
          </cell>
          <cell r="AD681">
            <v>117</v>
          </cell>
        </row>
        <row r="682">
          <cell r="U682">
            <v>358566576</v>
          </cell>
          <cell r="V682">
            <v>45607</v>
          </cell>
          <cell r="W682"/>
          <cell r="X682">
            <v>42000</v>
          </cell>
          <cell r="Y682">
            <v>2</v>
          </cell>
          <cell r="Z682">
            <v>42000</v>
          </cell>
          <cell r="AA682">
            <v>9480.6</v>
          </cell>
          <cell r="AB682">
            <v>5079.3999999999996</v>
          </cell>
          <cell r="AC682">
            <v>14560</v>
          </cell>
          <cell r="AD682">
            <v>194</v>
          </cell>
        </row>
        <row r="683">
          <cell r="U683">
            <v>358566578</v>
          </cell>
          <cell r="V683">
            <v>45606</v>
          </cell>
          <cell r="W683">
            <v>45689</v>
          </cell>
          <cell r="X683">
            <v>31000</v>
          </cell>
          <cell r="Y683">
            <v>2</v>
          </cell>
          <cell r="Z683">
            <v>30397.15</v>
          </cell>
          <cell r="AA683">
            <v>9542.7999999999993</v>
          </cell>
          <cell r="AB683">
            <v>3197.2</v>
          </cell>
          <cell r="AC683">
            <v>12740</v>
          </cell>
          <cell r="AD683">
            <v>180</v>
          </cell>
        </row>
        <row r="684">
          <cell r="U684">
            <v>358566579</v>
          </cell>
          <cell r="V684">
            <v>45606</v>
          </cell>
          <cell r="W684"/>
          <cell r="X684">
            <v>40000</v>
          </cell>
          <cell r="Y684">
            <v>2</v>
          </cell>
          <cell r="Z684">
            <v>40000</v>
          </cell>
          <cell r="AA684">
            <v>9140.56</v>
          </cell>
          <cell r="AB684">
            <v>4859.4399999999996</v>
          </cell>
          <cell r="AC684">
            <v>14000</v>
          </cell>
          <cell r="AD684">
            <v>194</v>
          </cell>
        </row>
        <row r="685">
          <cell r="U685">
            <v>358566580</v>
          </cell>
          <cell r="V685">
            <v>45625</v>
          </cell>
          <cell r="W685">
            <v>45780</v>
          </cell>
          <cell r="X685">
            <v>41000</v>
          </cell>
          <cell r="Y685">
            <v>2</v>
          </cell>
          <cell r="Z685">
            <v>37202.81</v>
          </cell>
          <cell r="AA685">
            <v>4459.99</v>
          </cell>
          <cell r="AB685">
            <v>2170.0100000000002</v>
          </cell>
          <cell r="AC685">
            <v>6630</v>
          </cell>
          <cell r="AD685">
            <v>92</v>
          </cell>
        </row>
        <row r="686">
          <cell r="U686">
            <v>358566581</v>
          </cell>
          <cell r="V686">
            <v>45625</v>
          </cell>
          <cell r="W686">
            <v>45772</v>
          </cell>
          <cell r="X686">
            <v>39000</v>
          </cell>
          <cell r="Y686">
            <v>2</v>
          </cell>
          <cell r="Z686">
            <v>35451.120000000003</v>
          </cell>
          <cell r="AA686">
            <v>4169.92</v>
          </cell>
          <cell r="AB686">
            <v>2070.08</v>
          </cell>
          <cell r="AC686">
            <v>6240</v>
          </cell>
          <cell r="AD686">
            <v>92</v>
          </cell>
        </row>
        <row r="687">
          <cell r="U687">
            <v>358566582</v>
          </cell>
          <cell r="V687">
            <v>45607</v>
          </cell>
          <cell r="W687">
            <v>45803</v>
          </cell>
          <cell r="X687">
            <v>43000</v>
          </cell>
          <cell r="Y687">
            <v>2</v>
          </cell>
          <cell r="Z687">
            <v>38418.01</v>
          </cell>
          <cell r="AA687">
            <v>5020.08</v>
          </cell>
          <cell r="AB687">
            <v>2389.92</v>
          </cell>
          <cell r="AC687">
            <v>7410</v>
          </cell>
          <cell r="AD687">
            <v>95</v>
          </cell>
        </row>
        <row r="688">
          <cell r="U688">
            <v>358566583</v>
          </cell>
          <cell r="V688">
            <v>45607</v>
          </cell>
          <cell r="W688">
            <v>45687</v>
          </cell>
          <cell r="X688">
            <v>43000</v>
          </cell>
          <cell r="Y688">
            <v>2</v>
          </cell>
          <cell r="Z688">
            <v>42463.839999999997</v>
          </cell>
          <cell r="AA688">
            <v>9065.91</v>
          </cell>
          <cell r="AB688">
            <v>4714.09</v>
          </cell>
          <cell r="AC688">
            <v>13780</v>
          </cell>
          <cell r="AD688">
            <v>179</v>
          </cell>
        </row>
        <row r="689">
          <cell r="U689">
            <v>358566584</v>
          </cell>
          <cell r="V689">
            <v>45617</v>
          </cell>
          <cell r="W689">
            <v>45798</v>
          </cell>
          <cell r="X689">
            <v>42000</v>
          </cell>
          <cell r="Y689">
            <v>2</v>
          </cell>
          <cell r="Z689">
            <v>35764.42</v>
          </cell>
          <cell r="AA689">
            <v>2486.87</v>
          </cell>
          <cell r="AB689">
            <v>1153.1300000000001</v>
          </cell>
          <cell r="AC689">
            <v>3640</v>
          </cell>
          <cell r="AD689">
            <v>50</v>
          </cell>
        </row>
        <row r="690">
          <cell r="U690">
            <v>358566586</v>
          </cell>
          <cell r="V690">
            <v>45597</v>
          </cell>
          <cell r="W690"/>
          <cell r="X690">
            <v>34000</v>
          </cell>
          <cell r="Y690">
            <v>2</v>
          </cell>
          <cell r="Z690">
            <v>34000</v>
          </cell>
          <cell r="AA690">
            <v>11610.07</v>
          </cell>
          <cell r="AB690">
            <v>4049.93</v>
          </cell>
          <cell r="AC690">
            <v>15660</v>
          </cell>
          <cell r="AD690">
            <v>202</v>
          </cell>
        </row>
        <row r="691">
          <cell r="U691">
            <v>358566587</v>
          </cell>
          <cell r="V691">
            <v>45597</v>
          </cell>
          <cell r="W691"/>
          <cell r="X691">
            <v>43000</v>
          </cell>
          <cell r="Y691">
            <v>2</v>
          </cell>
          <cell r="Z691">
            <v>43000</v>
          </cell>
          <cell r="AA691">
            <v>14658.68</v>
          </cell>
          <cell r="AB691">
            <v>5061.32</v>
          </cell>
          <cell r="AC691">
            <v>19720</v>
          </cell>
          <cell r="AD691">
            <v>204</v>
          </cell>
        </row>
        <row r="692">
          <cell r="U692">
            <v>358592513</v>
          </cell>
          <cell r="V692">
            <v>45596</v>
          </cell>
          <cell r="W692">
            <v>45665</v>
          </cell>
          <cell r="X692">
            <v>20000</v>
          </cell>
          <cell r="Y692">
            <v>2</v>
          </cell>
          <cell r="Z692">
            <v>18020</v>
          </cell>
          <cell r="AA692">
            <v>4906.9399999999996</v>
          </cell>
          <cell r="AB692">
            <v>1493.06</v>
          </cell>
          <cell r="AC692">
            <v>6400</v>
          </cell>
          <cell r="AD692">
            <v>139</v>
          </cell>
        </row>
        <row r="693">
          <cell r="U693">
            <v>358689774</v>
          </cell>
          <cell r="V693">
            <v>45611</v>
          </cell>
          <cell r="W693">
            <v>45779</v>
          </cell>
          <cell r="X693">
            <v>54000</v>
          </cell>
          <cell r="Y693">
            <v>2</v>
          </cell>
          <cell r="Z693">
            <v>38692.49</v>
          </cell>
          <cell r="AA693">
            <v>2724.69</v>
          </cell>
          <cell r="AB693">
            <v>715.31</v>
          </cell>
          <cell r="AC693">
            <v>3440</v>
          </cell>
          <cell r="AD693">
            <v>25</v>
          </cell>
        </row>
        <row r="694">
          <cell r="U694">
            <v>358695886</v>
          </cell>
          <cell r="V694">
            <v>45604</v>
          </cell>
          <cell r="W694">
            <v>45712</v>
          </cell>
          <cell r="X694">
            <v>16999</v>
          </cell>
          <cell r="Y694">
            <v>0</v>
          </cell>
          <cell r="Z694">
            <v>12713.63</v>
          </cell>
          <cell r="AA694">
            <v>4615.8900000000003</v>
          </cell>
          <cell r="AB694">
            <v>694.11</v>
          </cell>
          <cell r="AC694">
            <v>5310</v>
          </cell>
          <cell r="AD694">
            <v>99</v>
          </cell>
        </row>
        <row r="695">
          <cell r="U695">
            <v>358779265</v>
          </cell>
          <cell r="V695">
            <v>45622</v>
          </cell>
          <cell r="W695">
            <v>45665</v>
          </cell>
          <cell r="X695">
            <v>16600</v>
          </cell>
          <cell r="Y695">
            <v>0</v>
          </cell>
          <cell r="Z695">
            <v>14843.42</v>
          </cell>
          <cell r="AA695">
            <v>6268.89</v>
          </cell>
          <cell r="AB695">
            <v>1131.1099999999999</v>
          </cell>
          <cell r="AC695">
            <v>7400</v>
          </cell>
          <cell r="AD695">
            <v>139</v>
          </cell>
        </row>
        <row r="696">
          <cell r="U696">
            <v>358883187</v>
          </cell>
          <cell r="V696">
            <v>45616</v>
          </cell>
          <cell r="W696">
            <v>45681</v>
          </cell>
          <cell r="X696">
            <v>35000</v>
          </cell>
          <cell r="Y696">
            <v>2</v>
          </cell>
          <cell r="Z696">
            <v>34606.129999999997</v>
          </cell>
          <cell r="AA696">
            <v>10923.55</v>
          </cell>
          <cell r="AB696">
            <v>3636.45</v>
          </cell>
          <cell r="AC696">
            <v>14560</v>
          </cell>
          <cell r="AD696">
            <v>181</v>
          </cell>
        </row>
        <row r="697">
          <cell r="U697">
            <v>358883188</v>
          </cell>
          <cell r="V697">
            <v>45616</v>
          </cell>
          <cell r="W697">
            <v>45681</v>
          </cell>
          <cell r="X697">
            <v>48000</v>
          </cell>
          <cell r="Y697">
            <v>2</v>
          </cell>
          <cell r="Z697">
            <v>47627.839999999997</v>
          </cell>
          <cell r="AA697">
            <v>10321.549999999999</v>
          </cell>
          <cell r="AB697">
            <v>5278.45</v>
          </cell>
          <cell r="AC697">
            <v>15600</v>
          </cell>
          <cell r="AD697">
            <v>181</v>
          </cell>
        </row>
        <row r="698">
          <cell r="U698">
            <v>358883189</v>
          </cell>
          <cell r="V698">
            <v>45616</v>
          </cell>
          <cell r="W698">
            <v>45681</v>
          </cell>
          <cell r="X698">
            <v>45000</v>
          </cell>
          <cell r="Y698">
            <v>2</v>
          </cell>
          <cell r="Z698">
            <v>44653.599999999999</v>
          </cell>
          <cell r="AA698">
            <v>9607.14</v>
          </cell>
          <cell r="AB698">
            <v>4952.8599999999997</v>
          </cell>
          <cell r="AC698">
            <v>14560</v>
          </cell>
          <cell r="AD698">
            <v>181</v>
          </cell>
        </row>
        <row r="699">
          <cell r="U699">
            <v>358883190</v>
          </cell>
          <cell r="V699">
            <v>45616</v>
          </cell>
          <cell r="W699">
            <v>45702</v>
          </cell>
          <cell r="X699">
            <v>70000</v>
          </cell>
          <cell r="Y699">
            <v>2</v>
          </cell>
          <cell r="Z699">
            <v>68921.97</v>
          </cell>
          <cell r="AA699">
            <v>14373.27</v>
          </cell>
          <cell r="AB699">
            <v>7376.73</v>
          </cell>
          <cell r="AC699">
            <v>21750</v>
          </cell>
          <cell r="AD699">
            <v>174</v>
          </cell>
        </row>
        <row r="700">
          <cell r="U700">
            <v>358883191</v>
          </cell>
          <cell r="V700">
            <v>45619</v>
          </cell>
          <cell r="W700">
            <v>45706</v>
          </cell>
          <cell r="X700">
            <v>31000</v>
          </cell>
          <cell r="Y700">
            <v>2</v>
          </cell>
          <cell r="Z700">
            <v>29704.07</v>
          </cell>
          <cell r="AA700">
            <v>8073.22</v>
          </cell>
          <cell r="AB700">
            <v>2706.78</v>
          </cell>
          <cell r="AC700">
            <v>10780</v>
          </cell>
          <cell r="AD700">
            <v>153</v>
          </cell>
        </row>
        <row r="701">
          <cell r="U701">
            <v>358883192</v>
          </cell>
          <cell r="V701">
            <v>45619</v>
          </cell>
          <cell r="W701">
            <v>45765</v>
          </cell>
          <cell r="X701">
            <v>34000</v>
          </cell>
          <cell r="Y701">
            <v>2</v>
          </cell>
          <cell r="Z701">
            <v>30228.16</v>
          </cell>
          <cell r="AA701">
            <v>6575.24</v>
          </cell>
          <cell r="AB701">
            <v>2064.7600000000002</v>
          </cell>
          <cell r="AC701">
            <v>8640</v>
          </cell>
          <cell r="AD701">
            <v>111</v>
          </cell>
        </row>
        <row r="702">
          <cell r="U702">
            <v>358883193</v>
          </cell>
          <cell r="V702">
            <v>45619</v>
          </cell>
          <cell r="W702">
            <v>45708</v>
          </cell>
          <cell r="X702">
            <v>41000</v>
          </cell>
          <cell r="Y702">
            <v>2</v>
          </cell>
          <cell r="Z702">
            <v>39278.239999999998</v>
          </cell>
          <cell r="AA702">
            <v>10723.12</v>
          </cell>
          <cell r="AB702">
            <v>3576.88</v>
          </cell>
          <cell r="AC702">
            <v>14300</v>
          </cell>
          <cell r="AD702">
            <v>153</v>
          </cell>
        </row>
        <row r="703">
          <cell r="U703">
            <v>358883194</v>
          </cell>
          <cell r="V703">
            <v>45619</v>
          </cell>
          <cell r="W703">
            <v>45708</v>
          </cell>
          <cell r="X703">
            <v>41000</v>
          </cell>
          <cell r="Y703">
            <v>2</v>
          </cell>
          <cell r="Z703">
            <v>39278.239999999998</v>
          </cell>
          <cell r="AA703">
            <v>10723.12</v>
          </cell>
          <cell r="AB703">
            <v>3576.88</v>
          </cell>
          <cell r="AC703">
            <v>14300</v>
          </cell>
          <cell r="AD703">
            <v>153</v>
          </cell>
        </row>
        <row r="704">
          <cell r="U704">
            <v>358883195</v>
          </cell>
          <cell r="V704">
            <v>45619</v>
          </cell>
          <cell r="W704">
            <v>45737</v>
          </cell>
          <cell r="X704">
            <v>41000</v>
          </cell>
          <cell r="Y704">
            <v>2</v>
          </cell>
          <cell r="Z704">
            <v>36938.32</v>
          </cell>
          <cell r="AA704">
            <v>8383.2000000000007</v>
          </cell>
          <cell r="AB704">
            <v>2666.8</v>
          </cell>
          <cell r="AC704">
            <v>11050</v>
          </cell>
          <cell r="AD704">
            <v>118</v>
          </cell>
        </row>
        <row r="705">
          <cell r="U705">
            <v>358883196</v>
          </cell>
          <cell r="V705">
            <v>45619</v>
          </cell>
          <cell r="W705">
            <v>45706</v>
          </cell>
          <cell r="X705">
            <v>46000</v>
          </cell>
          <cell r="Y705">
            <v>2</v>
          </cell>
          <cell r="Z705">
            <v>44709.88</v>
          </cell>
          <cell r="AA705">
            <v>8276.15</v>
          </cell>
          <cell r="AB705">
            <v>4263.8500000000004</v>
          </cell>
          <cell r="AC705">
            <v>12540</v>
          </cell>
          <cell r="AD705">
            <v>153</v>
          </cell>
        </row>
        <row r="706">
          <cell r="U706">
            <v>358883197</v>
          </cell>
          <cell r="V706">
            <v>45619</v>
          </cell>
          <cell r="W706">
            <v>45706</v>
          </cell>
          <cell r="X706">
            <v>48000</v>
          </cell>
          <cell r="Y706">
            <v>2</v>
          </cell>
          <cell r="Z706">
            <v>46632.77</v>
          </cell>
          <cell r="AA706">
            <v>8759.01</v>
          </cell>
          <cell r="AB706">
            <v>4440.99</v>
          </cell>
          <cell r="AC706">
            <v>13200</v>
          </cell>
          <cell r="AD706">
            <v>153</v>
          </cell>
        </row>
        <row r="707">
          <cell r="U707">
            <v>358883198</v>
          </cell>
          <cell r="V707">
            <v>45612</v>
          </cell>
          <cell r="W707">
            <v>45770</v>
          </cell>
          <cell r="X707">
            <v>16000</v>
          </cell>
          <cell r="Y707">
            <v>2</v>
          </cell>
          <cell r="Z707">
            <v>12021.7</v>
          </cell>
          <cell r="AA707">
            <v>973.89</v>
          </cell>
          <cell r="AB707">
            <v>276.11</v>
          </cell>
          <cell r="AC707">
            <v>1250</v>
          </cell>
          <cell r="AD707">
            <v>34</v>
          </cell>
        </row>
        <row r="708">
          <cell r="U708">
            <v>358883199</v>
          </cell>
          <cell r="V708">
            <v>45609</v>
          </cell>
          <cell r="W708">
            <v>45770</v>
          </cell>
          <cell r="X708">
            <v>13000</v>
          </cell>
          <cell r="Y708">
            <v>2</v>
          </cell>
          <cell r="Z708">
            <v>7465.76</v>
          </cell>
          <cell r="AA708">
            <v>1284.96</v>
          </cell>
          <cell r="AB708">
            <v>165.04</v>
          </cell>
          <cell r="AC708">
            <v>1450</v>
          </cell>
          <cell r="AD708">
            <v>34</v>
          </cell>
        </row>
        <row r="709">
          <cell r="U709">
            <v>358883200</v>
          </cell>
          <cell r="V709">
            <v>45609</v>
          </cell>
          <cell r="W709">
            <v>45737</v>
          </cell>
          <cell r="X709">
            <v>21000</v>
          </cell>
          <cell r="Y709">
            <v>2</v>
          </cell>
          <cell r="Z709">
            <v>18370.55</v>
          </cell>
          <cell r="AA709">
            <v>8432.1299999999992</v>
          </cell>
          <cell r="AB709">
            <v>1437.87</v>
          </cell>
          <cell r="AC709">
            <v>9870</v>
          </cell>
          <cell r="AD709">
            <v>146</v>
          </cell>
        </row>
        <row r="710">
          <cell r="U710">
            <v>358883210</v>
          </cell>
          <cell r="V710">
            <v>45616</v>
          </cell>
          <cell r="W710">
            <v>45776</v>
          </cell>
          <cell r="X710">
            <v>23000</v>
          </cell>
          <cell r="Y710">
            <v>2</v>
          </cell>
          <cell r="Z710">
            <v>19610.02</v>
          </cell>
          <cell r="AA710">
            <v>3704.27</v>
          </cell>
          <cell r="AB710">
            <v>1105.73</v>
          </cell>
          <cell r="AC710">
            <v>4810</v>
          </cell>
          <cell r="AD710">
            <v>91</v>
          </cell>
        </row>
        <row r="711">
          <cell r="U711">
            <v>358883211</v>
          </cell>
          <cell r="V711">
            <v>45616</v>
          </cell>
          <cell r="W711">
            <v>45768</v>
          </cell>
          <cell r="X711">
            <v>22000</v>
          </cell>
          <cell r="Y711">
            <v>2</v>
          </cell>
          <cell r="Z711">
            <v>18809.72</v>
          </cell>
          <cell r="AA711">
            <v>3487.56</v>
          </cell>
          <cell r="AB711">
            <v>1062.44</v>
          </cell>
          <cell r="AC711">
            <v>4550</v>
          </cell>
          <cell r="AD711">
            <v>91</v>
          </cell>
        </row>
        <row r="712">
          <cell r="U712">
            <v>358883213</v>
          </cell>
          <cell r="V712">
            <v>45626</v>
          </cell>
          <cell r="W712">
            <v>45643</v>
          </cell>
          <cell r="X712">
            <v>24000</v>
          </cell>
          <cell r="Y712">
            <v>2</v>
          </cell>
          <cell r="Z712">
            <v>23194.87</v>
          </cell>
          <cell r="AA712">
            <v>10421.58</v>
          </cell>
          <cell r="AB712">
            <v>1998.42</v>
          </cell>
          <cell r="AC712">
            <v>12420</v>
          </cell>
          <cell r="AD712">
            <v>161</v>
          </cell>
        </row>
        <row r="713">
          <cell r="U713">
            <v>358883215</v>
          </cell>
          <cell r="V713">
            <v>45615</v>
          </cell>
          <cell r="W713">
            <v>45719</v>
          </cell>
          <cell r="X713">
            <v>31000</v>
          </cell>
          <cell r="Y713">
            <v>2</v>
          </cell>
          <cell r="Z713">
            <v>30312.66</v>
          </cell>
          <cell r="AA713">
            <v>9164.2199999999993</v>
          </cell>
          <cell r="AB713">
            <v>3085.78</v>
          </cell>
          <cell r="AC713">
            <v>12250</v>
          </cell>
          <cell r="AD713">
            <v>175</v>
          </cell>
        </row>
        <row r="714">
          <cell r="U714">
            <v>358883216</v>
          </cell>
          <cell r="V714">
            <v>45625</v>
          </cell>
          <cell r="W714">
            <v>45666</v>
          </cell>
          <cell r="X714">
            <v>19000</v>
          </cell>
          <cell r="Y714">
            <v>2</v>
          </cell>
          <cell r="Z714">
            <v>17363.5</v>
          </cell>
          <cell r="AA714">
            <v>7274.25</v>
          </cell>
          <cell r="AB714">
            <v>1325.75</v>
          </cell>
          <cell r="AC714">
            <v>8600</v>
          </cell>
          <cell r="AD714">
            <v>138</v>
          </cell>
        </row>
        <row r="715">
          <cell r="U715">
            <v>358883217</v>
          </cell>
          <cell r="V715">
            <v>45625</v>
          </cell>
          <cell r="W715">
            <v>45706</v>
          </cell>
          <cell r="X715">
            <v>40000</v>
          </cell>
          <cell r="Y715">
            <v>2</v>
          </cell>
          <cell r="Z715">
            <v>38807.46</v>
          </cell>
          <cell r="AA715">
            <v>10543.48</v>
          </cell>
          <cell r="AB715">
            <v>3536.52</v>
          </cell>
          <cell r="AC715">
            <v>14080</v>
          </cell>
          <cell r="AD715">
            <v>152</v>
          </cell>
        </row>
        <row r="716">
          <cell r="U716">
            <v>358883218</v>
          </cell>
          <cell r="V716">
            <v>45611</v>
          </cell>
          <cell r="W716">
            <v>45701</v>
          </cell>
          <cell r="X716">
            <v>20000</v>
          </cell>
          <cell r="Y716">
            <v>2</v>
          </cell>
          <cell r="Z716">
            <v>19630.55</v>
          </cell>
          <cell r="AA716">
            <v>6005.62</v>
          </cell>
          <cell r="AB716">
            <v>1994.38</v>
          </cell>
          <cell r="AC716">
            <v>8000</v>
          </cell>
          <cell r="AD716">
            <v>173</v>
          </cell>
        </row>
        <row r="717">
          <cell r="U717">
            <v>358883219</v>
          </cell>
          <cell r="V717">
            <v>45611</v>
          </cell>
          <cell r="W717">
            <v>45684</v>
          </cell>
          <cell r="X717">
            <v>49000</v>
          </cell>
          <cell r="Y717">
            <v>2</v>
          </cell>
          <cell r="Z717">
            <v>48651.94</v>
          </cell>
          <cell r="AA717">
            <v>15155.9</v>
          </cell>
          <cell r="AB717">
            <v>5124.1000000000004</v>
          </cell>
          <cell r="AC717">
            <v>20280</v>
          </cell>
          <cell r="AD717">
            <v>180</v>
          </cell>
        </row>
        <row r="718">
          <cell r="U718">
            <v>358883220</v>
          </cell>
          <cell r="V718">
            <v>45625</v>
          </cell>
          <cell r="W718">
            <v>45706</v>
          </cell>
          <cell r="X718">
            <v>59000</v>
          </cell>
          <cell r="Y718">
            <v>2</v>
          </cell>
          <cell r="Z718">
            <v>57886.05</v>
          </cell>
          <cell r="AA718">
            <v>10530.57</v>
          </cell>
          <cell r="AB718">
            <v>5529.43</v>
          </cell>
          <cell r="AC718">
            <v>16060</v>
          </cell>
          <cell r="AD718">
            <v>152</v>
          </cell>
        </row>
        <row r="719">
          <cell r="U719">
            <v>358883221</v>
          </cell>
          <cell r="V719">
            <v>45621</v>
          </cell>
          <cell r="W719">
            <v>45745</v>
          </cell>
          <cell r="X719">
            <v>27000</v>
          </cell>
          <cell r="Y719">
            <v>2</v>
          </cell>
          <cell r="Z719">
            <v>24288.31</v>
          </cell>
          <cell r="AA719">
            <v>5558.17</v>
          </cell>
          <cell r="AB719">
            <v>1751.83</v>
          </cell>
          <cell r="AC719">
            <v>7310</v>
          </cell>
          <cell r="AD719">
            <v>117</v>
          </cell>
        </row>
        <row r="720">
          <cell r="U720">
            <v>358883222</v>
          </cell>
          <cell r="V720">
            <v>45621</v>
          </cell>
          <cell r="W720">
            <v>45666</v>
          </cell>
          <cell r="X720">
            <v>18000</v>
          </cell>
          <cell r="Y720">
            <v>2</v>
          </cell>
          <cell r="Z720">
            <v>16066.86</v>
          </cell>
          <cell r="AA720">
            <v>6984.47</v>
          </cell>
          <cell r="AB720">
            <v>1215.53</v>
          </cell>
          <cell r="AC720">
            <v>8200</v>
          </cell>
          <cell r="AD720">
            <v>138</v>
          </cell>
        </row>
        <row r="721">
          <cell r="U721">
            <v>358883223</v>
          </cell>
          <cell r="V721">
            <v>45622</v>
          </cell>
          <cell r="W721">
            <v>45636</v>
          </cell>
          <cell r="X721">
            <v>22000</v>
          </cell>
          <cell r="Y721">
            <v>2</v>
          </cell>
          <cell r="Z721">
            <v>21206.97</v>
          </cell>
          <cell r="AA721">
            <v>10125.99</v>
          </cell>
          <cell r="AB721">
            <v>1874.01</v>
          </cell>
          <cell r="AC721">
            <v>12000</v>
          </cell>
          <cell r="AD721">
            <v>168</v>
          </cell>
        </row>
        <row r="722">
          <cell r="U722">
            <v>358883227</v>
          </cell>
          <cell r="V722">
            <v>45617</v>
          </cell>
          <cell r="W722">
            <v>45741</v>
          </cell>
          <cell r="X722">
            <v>20000</v>
          </cell>
          <cell r="Y722">
            <v>2</v>
          </cell>
          <cell r="Z722">
            <v>16813.48</v>
          </cell>
          <cell r="AA722">
            <v>6538.03</v>
          </cell>
          <cell r="AB722">
            <v>1111.97</v>
          </cell>
          <cell r="AC722">
            <v>7650</v>
          </cell>
          <cell r="AD722">
            <v>119</v>
          </cell>
        </row>
        <row r="723">
          <cell r="U723">
            <v>358883228</v>
          </cell>
          <cell r="V723">
            <v>45617</v>
          </cell>
          <cell r="W723">
            <v>45745</v>
          </cell>
          <cell r="X723">
            <v>24000</v>
          </cell>
          <cell r="Y723">
            <v>2</v>
          </cell>
          <cell r="Z723">
            <v>20176.14</v>
          </cell>
          <cell r="AA723">
            <v>7845.63</v>
          </cell>
          <cell r="AB723">
            <v>1334.37</v>
          </cell>
          <cell r="AC723">
            <v>9180</v>
          </cell>
          <cell r="AD723">
            <v>119</v>
          </cell>
        </row>
        <row r="724">
          <cell r="U724">
            <v>358883229</v>
          </cell>
          <cell r="V724">
            <v>45611</v>
          </cell>
          <cell r="W724">
            <v>45756</v>
          </cell>
          <cell r="X724">
            <v>39000</v>
          </cell>
          <cell r="Y724">
            <v>2</v>
          </cell>
          <cell r="Z724">
            <v>35987.39</v>
          </cell>
          <cell r="AA724">
            <v>5795.6</v>
          </cell>
          <cell r="AB724">
            <v>2844.4</v>
          </cell>
          <cell r="AC724">
            <v>8640</v>
          </cell>
          <cell r="AD724">
            <v>123</v>
          </cell>
        </row>
        <row r="725">
          <cell r="U725">
            <v>358883230</v>
          </cell>
          <cell r="V725">
            <v>45612</v>
          </cell>
          <cell r="W725">
            <v>45679</v>
          </cell>
          <cell r="X725">
            <v>12000</v>
          </cell>
          <cell r="Y725">
            <v>2</v>
          </cell>
          <cell r="Z725">
            <v>11835.78</v>
          </cell>
          <cell r="AA725">
            <v>5902.08</v>
          </cell>
          <cell r="AB725">
            <v>1117.92</v>
          </cell>
          <cell r="AC725">
            <v>7020</v>
          </cell>
          <cell r="AD725">
            <v>179</v>
          </cell>
        </row>
        <row r="726">
          <cell r="U726">
            <v>358883231</v>
          </cell>
          <cell r="V726">
            <v>45617</v>
          </cell>
          <cell r="W726">
            <v>45770</v>
          </cell>
          <cell r="X726">
            <v>31000</v>
          </cell>
          <cell r="Y726">
            <v>2</v>
          </cell>
          <cell r="Z726">
            <v>26502.7</v>
          </cell>
          <cell r="AA726">
            <v>4871.8500000000004</v>
          </cell>
          <cell r="AB726">
            <v>1498.15</v>
          </cell>
          <cell r="AC726">
            <v>6370</v>
          </cell>
          <cell r="AD726">
            <v>92</v>
          </cell>
        </row>
        <row r="727">
          <cell r="U727">
            <v>358883235</v>
          </cell>
          <cell r="V727">
            <v>45611</v>
          </cell>
          <cell r="W727">
            <v>45641</v>
          </cell>
          <cell r="X727">
            <v>35000</v>
          </cell>
          <cell r="Y727">
            <v>2</v>
          </cell>
          <cell r="Z727">
            <v>33908.6</v>
          </cell>
          <cell r="AA727">
            <v>10118.64</v>
          </cell>
          <cell r="AB727">
            <v>3321.36</v>
          </cell>
          <cell r="AC727">
            <v>13440</v>
          </cell>
          <cell r="AD727">
            <v>168</v>
          </cell>
        </row>
        <row r="728">
          <cell r="U728">
            <v>358883238</v>
          </cell>
          <cell r="V728">
            <v>45609</v>
          </cell>
          <cell r="W728">
            <v>45657</v>
          </cell>
          <cell r="X728">
            <v>52000</v>
          </cell>
          <cell r="Y728">
            <v>2</v>
          </cell>
          <cell r="Z728">
            <v>49829.39</v>
          </cell>
          <cell r="AA728">
            <v>8887.64</v>
          </cell>
          <cell r="AB728">
            <v>4552.3599999999997</v>
          </cell>
          <cell r="AC728">
            <v>13440</v>
          </cell>
          <cell r="AD728">
            <v>147</v>
          </cell>
        </row>
        <row r="729">
          <cell r="U729">
            <v>358883240</v>
          </cell>
          <cell r="V729">
            <v>45609</v>
          </cell>
          <cell r="W729">
            <v>45768</v>
          </cell>
          <cell r="X729">
            <v>21000</v>
          </cell>
          <cell r="Y729">
            <v>2</v>
          </cell>
          <cell r="Z729">
            <v>15287.19</v>
          </cell>
          <cell r="AA729">
            <v>5316.42</v>
          </cell>
          <cell r="AB729">
            <v>793.58</v>
          </cell>
          <cell r="AC729">
            <v>6110</v>
          </cell>
          <cell r="AD729">
            <v>88</v>
          </cell>
        </row>
        <row r="730">
          <cell r="U730">
            <v>358883241</v>
          </cell>
          <cell r="V730">
            <v>45609</v>
          </cell>
          <cell r="W730">
            <v>45744</v>
          </cell>
          <cell r="X730">
            <v>20000</v>
          </cell>
          <cell r="Y730">
            <v>2</v>
          </cell>
          <cell r="Z730">
            <v>12987.14</v>
          </cell>
          <cell r="AA730">
            <v>3562.3</v>
          </cell>
          <cell r="AB730">
            <v>487.7</v>
          </cell>
          <cell r="AC730">
            <v>4050</v>
          </cell>
          <cell r="AD730">
            <v>60</v>
          </cell>
        </row>
        <row r="731">
          <cell r="U731">
            <v>358883242</v>
          </cell>
          <cell r="V731">
            <v>45609</v>
          </cell>
          <cell r="W731">
            <v>45737</v>
          </cell>
          <cell r="X731">
            <v>21000</v>
          </cell>
          <cell r="Y731">
            <v>2</v>
          </cell>
          <cell r="Z731">
            <v>16858.25</v>
          </cell>
          <cell r="AA731">
            <v>6887.48</v>
          </cell>
          <cell r="AB731">
            <v>1102.52</v>
          </cell>
          <cell r="AC731">
            <v>7990</v>
          </cell>
          <cell r="AD731">
            <v>116</v>
          </cell>
        </row>
        <row r="732">
          <cell r="U732">
            <v>358883243</v>
          </cell>
          <cell r="V732">
            <v>45616</v>
          </cell>
          <cell r="W732">
            <v>45764</v>
          </cell>
          <cell r="X732">
            <v>27000</v>
          </cell>
          <cell r="Y732">
            <v>2</v>
          </cell>
          <cell r="Z732">
            <v>22680.25</v>
          </cell>
          <cell r="AA732">
            <v>4311.95</v>
          </cell>
          <cell r="AB732">
            <v>1278.05</v>
          </cell>
          <cell r="AC732">
            <v>5590</v>
          </cell>
          <cell r="AD732">
            <v>88</v>
          </cell>
        </row>
        <row r="733">
          <cell r="U733">
            <v>358883246</v>
          </cell>
          <cell r="V733">
            <v>45615</v>
          </cell>
          <cell r="W733">
            <v>45755</v>
          </cell>
          <cell r="X733">
            <v>21000</v>
          </cell>
          <cell r="Y733">
            <v>2</v>
          </cell>
          <cell r="Z733">
            <v>13701.58</v>
          </cell>
          <cell r="AA733">
            <v>3294.06</v>
          </cell>
          <cell r="AB733">
            <v>465.94</v>
          </cell>
          <cell r="AC733">
            <v>3760</v>
          </cell>
          <cell r="AD733">
            <v>53</v>
          </cell>
        </row>
        <row r="734">
          <cell r="U734">
            <v>358883254</v>
          </cell>
          <cell r="V734">
            <v>45615</v>
          </cell>
          <cell r="W734">
            <v>45706</v>
          </cell>
          <cell r="X734">
            <v>20000</v>
          </cell>
          <cell r="Y734">
            <v>2</v>
          </cell>
          <cell r="Z734">
            <v>18290.64</v>
          </cell>
          <cell r="AA734">
            <v>7999.96</v>
          </cell>
          <cell r="AB734">
            <v>1450.04</v>
          </cell>
          <cell r="AC734">
            <v>9450</v>
          </cell>
          <cell r="AD734">
            <v>148</v>
          </cell>
        </row>
        <row r="735">
          <cell r="U735">
            <v>358883256</v>
          </cell>
          <cell r="V735">
            <v>45611</v>
          </cell>
          <cell r="W735">
            <v>45764</v>
          </cell>
          <cell r="X735">
            <v>31000</v>
          </cell>
          <cell r="Y735">
            <v>2</v>
          </cell>
          <cell r="Z735">
            <v>26138.5</v>
          </cell>
          <cell r="AA735">
            <v>4894.9799999999996</v>
          </cell>
          <cell r="AB735">
            <v>1475.02</v>
          </cell>
          <cell r="AC735">
            <v>6370</v>
          </cell>
          <cell r="AD735">
            <v>91</v>
          </cell>
        </row>
        <row r="736">
          <cell r="U736">
            <v>358883257</v>
          </cell>
          <cell r="V736">
            <v>45611</v>
          </cell>
          <cell r="W736">
            <v>45636</v>
          </cell>
          <cell r="X736">
            <v>23000</v>
          </cell>
          <cell r="Y736">
            <v>2</v>
          </cell>
          <cell r="Z736">
            <v>22276.77</v>
          </cell>
          <cell r="AA736">
            <v>6700.81</v>
          </cell>
          <cell r="AB736">
            <v>2179.19</v>
          </cell>
          <cell r="AC736">
            <v>8880</v>
          </cell>
          <cell r="AD736">
            <v>168</v>
          </cell>
        </row>
        <row r="737">
          <cell r="U737">
            <v>358883258</v>
          </cell>
          <cell r="V737">
            <v>45611</v>
          </cell>
          <cell r="W737">
            <v>45702</v>
          </cell>
          <cell r="X737">
            <v>39000</v>
          </cell>
          <cell r="Y737">
            <v>2</v>
          </cell>
          <cell r="Z737">
            <v>38515.120000000003</v>
          </cell>
          <cell r="AA737">
            <v>7868.64</v>
          </cell>
          <cell r="AB737">
            <v>4131.3599999999997</v>
          </cell>
          <cell r="AC737">
            <v>12000</v>
          </cell>
          <cell r="AD737">
            <v>175</v>
          </cell>
        </row>
        <row r="738">
          <cell r="U738">
            <v>358883259</v>
          </cell>
          <cell r="V738">
            <v>45611</v>
          </cell>
          <cell r="W738">
            <v>45677</v>
          </cell>
          <cell r="X738">
            <v>30000</v>
          </cell>
          <cell r="Y738">
            <v>2</v>
          </cell>
          <cell r="Z738">
            <v>29064.52</v>
          </cell>
          <cell r="AA738">
            <v>8673.14</v>
          </cell>
          <cell r="AB738">
            <v>2846.86</v>
          </cell>
          <cell r="AC738">
            <v>11520</v>
          </cell>
          <cell r="AD738">
            <v>168</v>
          </cell>
        </row>
        <row r="739">
          <cell r="U739">
            <v>358883260</v>
          </cell>
          <cell r="V739">
            <v>45609</v>
          </cell>
          <cell r="W739">
            <v>45703</v>
          </cell>
          <cell r="X739">
            <v>11000</v>
          </cell>
          <cell r="Y739">
            <v>2</v>
          </cell>
          <cell r="Z739">
            <v>10640.96</v>
          </cell>
          <cell r="AA739">
            <v>5282.01</v>
          </cell>
          <cell r="AB739">
            <v>967.99</v>
          </cell>
          <cell r="AC739">
            <v>6250</v>
          </cell>
          <cell r="AD739">
            <v>176</v>
          </cell>
        </row>
        <row r="740">
          <cell r="U740">
            <v>358883261</v>
          </cell>
          <cell r="V740">
            <v>45609</v>
          </cell>
          <cell r="W740">
            <v>45717</v>
          </cell>
          <cell r="X740">
            <v>19000</v>
          </cell>
          <cell r="Y740">
            <v>2</v>
          </cell>
          <cell r="Z740">
            <v>18383.48</v>
          </cell>
          <cell r="AA740">
            <v>9074.81</v>
          </cell>
          <cell r="AB740">
            <v>1675.19</v>
          </cell>
          <cell r="AC740">
            <v>10750</v>
          </cell>
          <cell r="AD740">
            <v>176</v>
          </cell>
        </row>
        <row r="741">
          <cell r="U741">
            <v>358883271</v>
          </cell>
          <cell r="V741">
            <v>45609</v>
          </cell>
          <cell r="W741">
            <v>45715</v>
          </cell>
          <cell r="X741">
            <v>41000</v>
          </cell>
          <cell r="Y741">
            <v>2</v>
          </cell>
          <cell r="Z741">
            <v>40507.39</v>
          </cell>
          <cell r="AA741">
            <v>8412.57</v>
          </cell>
          <cell r="AB741">
            <v>4337.43</v>
          </cell>
          <cell r="AC741">
            <v>12750</v>
          </cell>
          <cell r="AD741">
            <v>176</v>
          </cell>
        </row>
        <row r="742">
          <cell r="U742">
            <v>358883272</v>
          </cell>
          <cell r="V742">
            <v>45609</v>
          </cell>
          <cell r="W742">
            <v>45720</v>
          </cell>
          <cell r="X742">
            <v>39000</v>
          </cell>
          <cell r="Y742">
            <v>2</v>
          </cell>
          <cell r="Z742">
            <v>38244.620000000003</v>
          </cell>
          <cell r="AA742">
            <v>7568.24</v>
          </cell>
          <cell r="AB742">
            <v>3951.76</v>
          </cell>
          <cell r="AC742">
            <v>11520</v>
          </cell>
          <cell r="AD742">
            <v>169</v>
          </cell>
        </row>
        <row r="743">
          <cell r="U743">
            <v>358883273</v>
          </cell>
          <cell r="V743">
            <v>45609</v>
          </cell>
          <cell r="W743">
            <v>45702</v>
          </cell>
          <cell r="X743">
            <v>68000</v>
          </cell>
          <cell r="Y743">
            <v>3</v>
          </cell>
          <cell r="Z743">
            <v>67194.73</v>
          </cell>
          <cell r="AA743">
            <v>13796.09</v>
          </cell>
          <cell r="AB743">
            <v>7203.91</v>
          </cell>
          <cell r="AC743">
            <v>21000</v>
          </cell>
          <cell r="AD743">
            <v>176</v>
          </cell>
        </row>
        <row r="744">
          <cell r="U744">
            <v>358883274</v>
          </cell>
          <cell r="V744">
            <v>45609</v>
          </cell>
          <cell r="W744">
            <v>45717</v>
          </cell>
          <cell r="X744">
            <v>35000</v>
          </cell>
          <cell r="Y744">
            <v>2</v>
          </cell>
          <cell r="Z744">
            <v>34369.61</v>
          </cell>
          <cell r="AA744">
            <v>10552.8</v>
          </cell>
          <cell r="AB744">
            <v>3487.2</v>
          </cell>
          <cell r="AC744">
            <v>14040</v>
          </cell>
          <cell r="AD744">
            <v>183</v>
          </cell>
        </row>
        <row r="745">
          <cell r="U745">
            <v>358883275</v>
          </cell>
          <cell r="V745">
            <v>45609</v>
          </cell>
          <cell r="W745">
            <v>45717</v>
          </cell>
          <cell r="X745">
            <v>66000</v>
          </cell>
          <cell r="Y745">
            <v>2</v>
          </cell>
          <cell r="Z745">
            <v>64747.88</v>
          </cell>
          <cell r="AA745">
            <v>19663.75</v>
          </cell>
          <cell r="AB745">
            <v>6586.25</v>
          </cell>
          <cell r="AC745">
            <v>26250</v>
          </cell>
          <cell r="AD745">
            <v>176</v>
          </cell>
        </row>
        <row r="746">
          <cell r="U746">
            <v>358883276</v>
          </cell>
          <cell r="V746">
            <v>45609</v>
          </cell>
          <cell r="W746">
            <v>45808</v>
          </cell>
          <cell r="X746">
            <v>53000</v>
          </cell>
          <cell r="Y746">
            <v>2</v>
          </cell>
          <cell r="Z746">
            <v>45134.04</v>
          </cell>
          <cell r="AA746">
            <v>3625.95</v>
          </cell>
          <cell r="AB746">
            <v>1654.05</v>
          </cell>
          <cell r="AC746">
            <v>5280</v>
          </cell>
          <cell r="AD746">
            <v>56</v>
          </cell>
        </row>
        <row r="747">
          <cell r="U747">
            <v>358883277</v>
          </cell>
          <cell r="V747">
            <v>45609</v>
          </cell>
          <cell r="W747">
            <v>45719</v>
          </cell>
          <cell r="X747">
            <v>38000</v>
          </cell>
          <cell r="Y747">
            <v>2</v>
          </cell>
          <cell r="Z747">
            <v>37574.699999999997</v>
          </cell>
          <cell r="AA747">
            <v>7722.04</v>
          </cell>
          <cell r="AB747">
            <v>4027.96</v>
          </cell>
          <cell r="AC747">
            <v>11750</v>
          </cell>
          <cell r="AD747">
            <v>175</v>
          </cell>
        </row>
        <row r="748">
          <cell r="U748">
            <v>358883283</v>
          </cell>
          <cell r="V748">
            <v>45616</v>
          </cell>
          <cell r="W748">
            <v>45770</v>
          </cell>
          <cell r="X748">
            <v>24000</v>
          </cell>
          <cell r="Y748">
            <v>2</v>
          </cell>
          <cell r="Z748">
            <v>21366.52</v>
          </cell>
          <cell r="AA748">
            <v>4619.5600000000004</v>
          </cell>
          <cell r="AB748">
            <v>1460.44</v>
          </cell>
          <cell r="AC748">
            <v>6080</v>
          </cell>
          <cell r="AD748">
            <v>113</v>
          </cell>
        </row>
        <row r="749">
          <cell r="U749">
            <v>358883284</v>
          </cell>
          <cell r="V749">
            <v>45612</v>
          </cell>
          <cell r="W749">
            <v>45779</v>
          </cell>
          <cell r="X749">
            <v>24000</v>
          </cell>
          <cell r="Y749">
            <v>2</v>
          </cell>
          <cell r="Z749">
            <v>21036.77</v>
          </cell>
          <cell r="AA749">
            <v>4645.51</v>
          </cell>
          <cell r="AB749">
            <v>1434.49</v>
          </cell>
          <cell r="AC749">
            <v>6080</v>
          </cell>
          <cell r="AD749">
            <v>113</v>
          </cell>
        </row>
        <row r="750">
          <cell r="U750">
            <v>358883285</v>
          </cell>
          <cell r="V750">
            <v>45612</v>
          </cell>
          <cell r="W750">
            <v>45785</v>
          </cell>
          <cell r="X750">
            <v>44000</v>
          </cell>
          <cell r="Y750">
            <v>2</v>
          </cell>
          <cell r="Z750">
            <v>39137.15</v>
          </cell>
          <cell r="AA750">
            <v>4872.26</v>
          </cell>
          <cell r="AB750">
            <v>2277.7399999999998</v>
          </cell>
          <cell r="AC750">
            <v>7150</v>
          </cell>
          <cell r="AD750">
            <v>92</v>
          </cell>
        </row>
        <row r="751">
          <cell r="U751">
            <v>358883288</v>
          </cell>
          <cell r="V751">
            <v>45615</v>
          </cell>
          <cell r="W751">
            <v>45709</v>
          </cell>
          <cell r="X751">
            <v>25000</v>
          </cell>
          <cell r="Y751">
            <v>2</v>
          </cell>
          <cell r="Z751">
            <v>23683.56</v>
          </cell>
          <cell r="AA751">
            <v>6334.72</v>
          </cell>
          <cell r="AB751">
            <v>2065.2800000000002</v>
          </cell>
          <cell r="AC751">
            <v>8400</v>
          </cell>
          <cell r="AD751">
            <v>148</v>
          </cell>
        </row>
        <row r="752">
          <cell r="U752">
            <v>358883290</v>
          </cell>
          <cell r="V752">
            <v>45615</v>
          </cell>
          <cell r="W752">
            <v>45780</v>
          </cell>
          <cell r="X752">
            <v>26000</v>
          </cell>
          <cell r="Y752">
            <v>2</v>
          </cell>
          <cell r="Z752">
            <v>22278.34</v>
          </cell>
          <cell r="AA752">
            <v>4069.92</v>
          </cell>
          <cell r="AB752">
            <v>1260.08</v>
          </cell>
          <cell r="AC752">
            <v>5330</v>
          </cell>
          <cell r="AD752">
            <v>92</v>
          </cell>
        </row>
        <row r="753">
          <cell r="U753">
            <v>358883292</v>
          </cell>
          <cell r="V753">
            <v>45612</v>
          </cell>
          <cell r="W753">
            <v>45716</v>
          </cell>
          <cell r="X753">
            <v>39000</v>
          </cell>
          <cell r="Y753">
            <v>2</v>
          </cell>
          <cell r="Z753">
            <v>38181.31</v>
          </cell>
          <cell r="AA753">
            <v>11617.37</v>
          </cell>
          <cell r="AB753">
            <v>3882.63</v>
          </cell>
          <cell r="AC753">
            <v>15500</v>
          </cell>
          <cell r="AD753">
            <v>176</v>
          </cell>
        </row>
        <row r="754">
          <cell r="U754">
            <v>358883300</v>
          </cell>
          <cell r="V754">
            <v>45615</v>
          </cell>
          <cell r="W754">
            <v>45706</v>
          </cell>
          <cell r="X754">
            <v>27000</v>
          </cell>
          <cell r="Y754">
            <v>2</v>
          </cell>
          <cell r="Z754">
            <v>24679.759999999998</v>
          </cell>
          <cell r="AA754">
            <v>10856.34</v>
          </cell>
          <cell r="AB754">
            <v>1953.66</v>
          </cell>
          <cell r="AC754">
            <v>12810</v>
          </cell>
          <cell r="AD754">
            <v>148</v>
          </cell>
        </row>
        <row r="755">
          <cell r="U755">
            <v>358883304</v>
          </cell>
          <cell r="V755">
            <v>45625</v>
          </cell>
          <cell r="W755">
            <v>45702</v>
          </cell>
          <cell r="X755">
            <v>60000</v>
          </cell>
          <cell r="Y755">
            <v>2</v>
          </cell>
          <cell r="Z755">
            <v>59666.85</v>
          </cell>
          <cell r="AA755">
            <v>11582.64</v>
          </cell>
          <cell r="AB755">
            <v>6177.36</v>
          </cell>
          <cell r="AC755">
            <v>17760</v>
          </cell>
          <cell r="AD755">
            <v>169</v>
          </cell>
        </row>
        <row r="756">
          <cell r="U756">
            <v>358883310</v>
          </cell>
          <cell r="V756">
            <v>45609</v>
          </cell>
          <cell r="W756">
            <v>45702</v>
          </cell>
          <cell r="X756">
            <v>43000</v>
          </cell>
          <cell r="Y756">
            <v>2</v>
          </cell>
          <cell r="Z756">
            <v>42493.14</v>
          </cell>
          <cell r="AA756">
            <v>8692.5400000000009</v>
          </cell>
          <cell r="AB756">
            <v>4557.46</v>
          </cell>
          <cell r="AC756">
            <v>13250</v>
          </cell>
          <cell r="AD756">
            <v>176</v>
          </cell>
        </row>
        <row r="757">
          <cell r="U757">
            <v>358883313</v>
          </cell>
          <cell r="V757">
            <v>45625</v>
          </cell>
          <cell r="W757">
            <v>45762</v>
          </cell>
          <cell r="X757">
            <v>43000</v>
          </cell>
          <cell r="Y757">
            <v>2</v>
          </cell>
          <cell r="Z757">
            <v>37229.9</v>
          </cell>
          <cell r="AA757">
            <v>6732.33</v>
          </cell>
          <cell r="AB757">
            <v>2107.67</v>
          </cell>
          <cell r="AC757">
            <v>8840</v>
          </cell>
          <cell r="AD757">
            <v>92</v>
          </cell>
        </row>
        <row r="758">
          <cell r="U758">
            <v>358883314</v>
          </cell>
          <cell r="V758">
            <v>45609</v>
          </cell>
          <cell r="W758">
            <v>45717</v>
          </cell>
          <cell r="X758">
            <v>22000</v>
          </cell>
          <cell r="Y758">
            <v>2</v>
          </cell>
          <cell r="Z758">
            <v>21281.91</v>
          </cell>
          <cell r="AA758">
            <v>10563.95</v>
          </cell>
          <cell r="AB758">
            <v>1936.05</v>
          </cell>
          <cell r="AC758">
            <v>12500</v>
          </cell>
          <cell r="AD758">
            <v>176</v>
          </cell>
        </row>
        <row r="759">
          <cell r="U759">
            <v>358883316</v>
          </cell>
          <cell r="V759">
            <v>45612</v>
          </cell>
          <cell r="W759">
            <v>45703</v>
          </cell>
          <cell r="X759">
            <v>34000</v>
          </cell>
          <cell r="Y759">
            <v>2</v>
          </cell>
          <cell r="Z759">
            <v>33287.300000000003</v>
          </cell>
          <cell r="AA759">
            <v>10114.23</v>
          </cell>
          <cell r="AB759">
            <v>3385.77</v>
          </cell>
          <cell r="AC759">
            <v>13500</v>
          </cell>
          <cell r="AD759">
            <v>176</v>
          </cell>
        </row>
        <row r="760">
          <cell r="U760">
            <v>358883317</v>
          </cell>
          <cell r="V760">
            <v>45609</v>
          </cell>
          <cell r="W760">
            <v>45763</v>
          </cell>
          <cell r="X760">
            <v>48000</v>
          </cell>
          <cell r="Y760">
            <v>2</v>
          </cell>
          <cell r="Z760">
            <v>42798.93</v>
          </cell>
          <cell r="AA760">
            <v>5308.6</v>
          </cell>
          <cell r="AB760">
            <v>2491.4</v>
          </cell>
          <cell r="AC760">
            <v>7800</v>
          </cell>
          <cell r="AD760">
            <v>92</v>
          </cell>
        </row>
        <row r="761">
          <cell r="U761">
            <v>358883320</v>
          </cell>
          <cell r="V761">
            <v>45611</v>
          </cell>
          <cell r="W761">
            <v>45715</v>
          </cell>
          <cell r="X761">
            <v>54000</v>
          </cell>
          <cell r="Y761">
            <v>2</v>
          </cell>
          <cell r="Z761">
            <v>53281.03</v>
          </cell>
          <cell r="AA761">
            <v>11043.57</v>
          </cell>
          <cell r="AB761">
            <v>5706.43</v>
          </cell>
          <cell r="AC761">
            <v>16750</v>
          </cell>
          <cell r="AD761">
            <v>176</v>
          </cell>
        </row>
        <row r="762">
          <cell r="U762">
            <v>358883321</v>
          </cell>
          <cell r="V762">
            <v>45625</v>
          </cell>
          <cell r="W762">
            <v>45642</v>
          </cell>
          <cell r="X762">
            <v>47000</v>
          </cell>
          <cell r="Y762">
            <v>2</v>
          </cell>
          <cell r="Z762">
            <v>46380.55</v>
          </cell>
          <cell r="AA762">
            <v>8723.42</v>
          </cell>
          <cell r="AB762">
            <v>4616.58</v>
          </cell>
          <cell r="AC762">
            <v>13340</v>
          </cell>
          <cell r="AD762">
            <v>162</v>
          </cell>
        </row>
        <row r="763">
          <cell r="U763">
            <v>358883328</v>
          </cell>
          <cell r="V763">
            <v>45616</v>
          </cell>
          <cell r="W763">
            <v>45761</v>
          </cell>
          <cell r="X763">
            <v>13000</v>
          </cell>
          <cell r="Y763">
            <v>2</v>
          </cell>
          <cell r="Z763">
            <v>11433.41</v>
          </cell>
          <cell r="AA763">
            <v>4675.43</v>
          </cell>
          <cell r="AB763">
            <v>834.57</v>
          </cell>
          <cell r="AC763">
            <v>5510</v>
          </cell>
          <cell r="AD763">
            <v>133</v>
          </cell>
        </row>
        <row r="764">
          <cell r="U764">
            <v>358883332</v>
          </cell>
          <cell r="V764">
            <v>45615</v>
          </cell>
          <cell r="W764">
            <v>45677</v>
          </cell>
          <cell r="X764">
            <v>28000</v>
          </cell>
          <cell r="Y764">
            <v>2</v>
          </cell>
          <cell r="Z764">
            <v>27692.9</v>
          </cell>
          <cell r="AA764">
            <v>8516.9500000000007</v>
          </cell>
          <cell r="AB764">
            <v>2923.05</v>
          </cell>
          <cell r="AC764">
            <v>11440</v>
          </cell>
          <cell r="AD764">
            <v>182</v>
          </cell>
        </row>
        <row r="765">
          <cell r="U765">
            <v>358883333</v>
          </cell>
          <cell r="V765">
            <v>45615</v>
          </cell>
          <cell r="W765">
            <v>45783</v>
          </cell>
          <cell r="X765">
            <v>31000</v>
          </cell>
          <cell r="Y765">
            <v>2</v>
          </cell>
          <cell r="Z765">
            <v>30312.66</v>
          </cell>
          <cell r="AA765">
            <v>9164.2199999999993</v>
          </cell>
          <cell r="AB765">
            <v>3085.78</v>
          </cell>
          <cell r="AC765">
            <v>12250</v>
          </cell>
          <cell r="AD765">
            <v>175</v>
          </cell>
        </row>
        <row r="766">
          <cell r="U766">
            <v>358883334</v>
          </cell>
          <cell r="V766">
            <v>45609</v>
          </cell>
          <cell r="W766">
            <v>45702</v>
          </cell>
          <cell r="X766">
            <v>32000</v>
          </cell>
          <cell r="Y766">
            <v>2</v>
          </cell>
          <cell r="Z766">
            <v>31412.89</v>
          </cell>
          <cell r="AA766">
            <v>9555.51</v>
          </cell>
          <cell r="AB766">
            <v>3194.49</v>
          </cell>
          <cell r="AC766">
            <v>12750</v>
          </cell>
          <cell r="AD766">
            <v>175</v>
          </cell>
        </row>
        <row r="767">
          <cell r="U767">
            <v>358883335</v>
          </cell>
          <cell r="V767">
            <v>45609</v>
          </cell>
          <cell r="W767">
            <v>45657</v>
          </cell>
          <cell r="X767">
            <v>39000</v>
          </cell>
          <cell r="Y767">
            <v>2</v>
          </cell>
          <cell r="Z767">
            <v>38568.26</v>
          </cell>
          <cell r="AA767">
            <v>7861.94</v>
          </cell>
          <cell r="AB767">
            <v>4038.06</v>
          </cell>
          <cell r="AC767">
            <v>11900</v>
          </cell>
          <cell r="AD767">
            <v>175</v>
          </cell>
        </row>
        <row r="768">
          <cell r="U768">
            <v>358883336</v>
          </cell>
          <cell r="V768">
            <v>45615</v>
          </cell>
          <cell r="W768">
            <v>45702</v>
          </cell>
          <cell r="X768">
            <v>40000</v>
          </cell>
          <cell r="Y768">
            <v>2</v>
          </cell>
          <cell r="Z768">
            <v>38750.589999999997</v>
          </cell>
          <cell r="AA768">
            <v>7662.01</v>
          </cell>
          <cell r="AB768">
            <v>3837.99</v>
          </cell>
          <cell r="AC768">
            <v>11500</v>
          </cell>
          <cell r="AD768">
            <v>161</v>
          </cell>
        </row>
        <row r="769">
          <cell r="U769">
            <v>358883337</v>
          </cell>
          <cell r="V769">
            <v>45615</v>
          </cell>
          <cell r="W769">
            <v>45684</v>
          </cell>
          <cell r="X769">
            <v>40000</v>
          </cell>
          <cell r="Y769">
            <v>2</v>
          </cell>
          <cell r="Z769">
            <v>39689.86</v>
          </cell>
          <cell r="AA769">
            <v>8601.2800000000007</v>
          </cell>
          <cell r="AB769">
            <v>4398.72</v>
          </cell>
          <cell r="AC769">
            <v>13000</v>
          </cell>
          <cell r="AD769">
            <v>182</v>
          </cell>
        </row>
        <row r="770">
          <cell r="U770">
            <v>358883338</v>
          </cell>
          <cell r="V770">
            <v>45615</v>
          </cell>
          <cell r="W770">
            <v>45680</v>
          </cell>
          <cell r="X770">
            <v>41000</v>
          </cell>
          <cell r="Y770">
            <v>2</v>
          </cell>
          <cell r="Z770">
            <v>40684.61</v>
          </cell>
          <cell r="AA770">
            <v>8746.99</v>
          </cell>
          <cell r="AB770">
            <v>4513.01</v>
          </cell>
          <cell r="AC770">
            <v>13260</v>
          </cell>
          <cell r="AD770">
            <v>182</v>
          </cell>
        </row>
        <row r="771">
          <cell r="U771">
            <v>358883339</v>
          </cell>
          <cell r="V771">
            <v>45615</v>
          </cell>
          <cell r="W771">
            <v>45702</v>
          </cell>
          <cell r="X771">
            <v>40000</v>
          </cell>
          <cell r="Y771">
            <v>2</v>
          </cell>
          <cell r="Z771">
            <v>39378.25</v>
          </cell>
          <cell r="AA771">
            <v>8289.67</v>
          </cell>
          <cell r="AB771">
            <v>4210.33</v>
          </cell>
          <cell r="AC771">
            <v>12500</v>
          </cell>
          <cell r="AD771">
            <v>175</v>
          </cell>
        </row>
        <row r="772">
          <cell r="U772">
            <v>358883345</v>
          </cell>
          <cell r="V772">
            <v>45617</v>
          </cell>
          <cell r="W772">
            <v>45741</v>
          </cell>
          <cell r="X772">
            <v>43000</v>
          </cell>
          <cell r="Y772">
            <v>2</v>
          </cell>
          <cell r="Z772">
            <v>40162.04</v>
          </cell>
          <cell r="AA772">
            <v>5993.62</v>
          </cell>
          <cell r="AB772">
            <v>3016.38</v>
          </cell>
          <cell r="AC772">
            <v>9010</v>
          </cell>
          <cell r="AD772">
            <v>119</v>
          </cell>
        </row>
        <row r="773">
          <cell r="U773">
            <v>358883346</v>
          </cell>
          <cell r="V773">
            <v>45617</v>
          </cell>
          <cell r="W773">
            <v>45752</v>
          </cell>
          <cell r="X773">
            <v>27000</v>
          </cell>
          <cell r="Y773">
            <v>2</v>
          </cell>
          <cell r="Z773">
            <v>24326.34</v>
          </cell>
          <cell r="AA773">
            <v>5555.01</v>
          </cell>
          <cell r="AB773">
            <v>1754.99</v>
          </cell>
          <cell r="AC773">
            <v>7310</v>
          </cell>
          <cell r="AD773">
            <v>119</v>
          </cell>
        </row>
        <row r="774">
          <cell r="U774">
            <v>358883349</v>
          </cell>
          <cell r="V774">
            <v>45609</v>
          </cell>
          <cell r="W774">
            <v>45701</v>
          </cell>
          <cell r="X774">
            <v>24000</v>
          </cell>
          <cell r="Y774">
            <v>2</v>
          </cell>
          <cell r="Z774">
            <v>22366.03</v>
          </cell>
          <cell r="AA774">
            <v>10516.99</v>
          </cell>
          <cell r="AB774">
            <v>1903.01</v>
          </cell>
          <cell r="AC774">
            <v>12420</v>
          </cell>
          <cell r="AD774">
            <v>162</v>
          </cell>
        </row>
        <row r="775">
          <cell r="U775">
            <v>358883350</v>
          </cell>
          <cell r="V775">
            <v>45609</v>
          </cell>
          <cell r="W775">
            <v>45776</v>
          </cell>
          <cell r="X775">
            <v>22000</v>
          </cell>
          <cell r="Y775">
            <v>2</v>
          </cell>
          <cell r="Z775">
            <v>17622.13</v>
          </cell>
          <cell r="AA775">
            <v>6904.17</v>
          </cell>
          <cell r="AB775">
            <v>1095.83</v>
          </cell>
          <cell r="AC775">
            <v>8000</v>
          </cell>
          <cell r="AD775">
            <v>113</v>
          </cell>
        </row>
        <row r="776">
          <cell r="U776">
            <v>358883352</v>
          </cell>
          <cell r="V776">
            <v>45609</v>
          </cell>
          <cell r="W776">
            <v>45762</v>
          </cell>
          <cell r="X776">
            <v>25000</v>
          </cell>
          <cell r="Y776">
            <v>2</v>
          </cell>
          <cell r="Z776">
            <v>18717.14</v>
          </cell>
          <cell r="AA776">
            <v>6302.58</v>
          </cell>
          <cell r="AB776">
            <v>977.42</v>
          </cell>
          <cell r="AC776">
            <v>7280</v>
          </cell>
          <cell r="AD776">
            <v>92</v>
          </cell>
        </row>
        <row r="777">
          <cell r="U777">
            <v>358883353</v>
          </cell>
          <cell r="V777">
            <v>45609</v>
          </cell>
          <cell r="W777">
            <v>45747</v>
          </cell>
          <cell r="X777">
            <v>26000</v>
          </cell>
          <cell r="Y777">
            <v>2</v>
          </cell>
          <cell r="Z777">
            <v>16841.71</v>
          </cell>
          <cell r="AA777">
            <v>4148.91</v>
          </cell>
          <cell r="AB777">
            <v>571.09</v>
          </cell>
          <cell r="AC777">
            <v>4720</v>
          </cell>
          <cell r="AD777">
            <v>57</v>
          </cell>
        </row>
        <row r="778">
          <cell r="U778">
            <v>358883354</v>
          </cell>
          <cell r="V778">
            <v>45616</v>
          </cell>
          <cell r="W778">
            <v>45706</v>
          </cell>
          <cell r="X778">
            <v>26000</v>
          </cell>
          <cell r="Y778">
            <v>2</v>
          </cell>
          <cell r="Z778">
            <v>24643.22</v>
          </cell>
          <cell r="AA778">
            <v>6454.65</v>
          </cell>
          <cell r="AB778">
            <v>2155.35</v>
          </cell>
          <cell r="AC778">
            <v>8610</v>
          </cell>
          <cell r="AD778">
            <v>148</v>
          </cell>
        </row>
        <row r="779">
          <cell r="U779">
            <v>358883355</v>
          </cell>
          <cell r="V779">
            <v>45625</v>
          </cell>
          <cell r="W779">
            <v>45808</v>
          </cell>
          <cell r="X779">
            <v>47000</v>
          </cell>
          <cell r="Y779">
            <v>2</v>
          </cell>
          <cell r="Z779">
            <v>41286.85</v>
          </cell>
          <cell r="AA779">
            <v>3522.61</v>
          </cell>
          <cell r="AB779">
            <v>1697.39</v>
          </cell>
          <cell r="AC779">
            <v>5220</v>
          </cell>
          <cell r="AD779">
            <v>61</v>
          </cell>
        </row>
        <row r="780">
          <cell r="U780">
            <v>358883356</v>
          </cell>
          <cell r="V780">
            <v>45625</v>
          </cell>
          <cell r="W780">
            <v>45794</v>
          </cell>
          <cell r="X780">
            <v>22000</v>
          </cell>
          <cell r="Y780">
            <v>2</v>
          </cell>
          <cell r="Z780">
            <v>17221.48</v>
          </cell>
          <cell r="AA780">
            <v>5594.92</v>
          </cell>
          <cell r="AB780">
            <v>905.08</v>
          </cell>
          <cell r="AC780">
            <v>6500</v>
          </cell>
          <cell r="AD780">
            <v>89</v>
          </cell>
        </row>
        <row r="781">
          <cell r="U781">
            <v>358883358</v>
          </cell>
          <cell r="V781">
            <v>45612</v>
          </cell>
          <cell r="W781">
            <v>45762</v>
          </cell>
          <cell r="X781">
            <v>38000</v>
          </cell>
          <cell r="Y781">
            <v>2</v>
          </cell>
          <cell r="Z781">
            <v>33954.68</v>
          </cell>
          <cell r="AA781">
            <v>4131.17</v>
          </cell>
          <cell r="AB781">
            <v>1978.83</v>
          </cell>
          <cell r="AC781">
            <v>6110</v>
          </cell>
          <cell r="AD781">
            <v>89</v>
          </cell>
        </row>
        <row r="782">
          <cell r="U782">
            <v>358883359</v>
          </cell>
          <cell r="V782">
            <v>45611</v>
          </cell>
          <cell r="W782">
            <v>45685</v>
          </cell>
          <cell r="X782">
            <v>27000</v>
          </cell>
          <cell r="Y782">
            <v>2</v>
          </cell>
          <cell r="Z782">
            <v>26628.01</v>
          </cell>
          <cell r="AA782">
            <v>13348.98</v>
          </cell>
          <cell r="AB782">
            <v>2511.02</v>
          </cell>
          <cell r="AC782">
            <v>15860</v>
          </cell>
          <cell r="AD782">
            <v>180</v>
          </cell>
        </row>
        <row r="783">
          <cell r="U783">
            <v>358883360</v>
          </cell>
          <cell r="V783">
            <v>45617</v>
          </cell>
          <cell r="W783">
            <v>45707</v>
          </cell>
          <cell r="X783">
            <v>42000</v>
          </cell>
          <cell r="Y783">
            <v>2</v>
          </cell>
          <cell r="Z783">
            <v>41357.19</v>
          </cell>
          <cell r="AA783">
            <v>8570.51</v>
          </cell>
          <cell r="AB783">
            <v>4429.49</v>
          </cell>
          <cell r="AC783">
            <v>13000</v>
          </cell>
          <cell r="AD783">
            <v>173</v>
          </cell>
        </row>
        <row r="784">
          <cell r="U784">
            <v>358883361</v>
          </cell>
          <cell r="V784">
            <v>45617</v>
          </cell>
          <cell r="W784">
            <v>45721</v>
          </cell>
          <cell r="X784">
            <v>42000</v>
          </cell>
          <cell r="Y784">
            <v>2</v>
          </cell>
          <cell r="Z784">
            <v>41357.19</v>
          </cell>
          <cell r="AA784">
            <v>8570.51</v>
          </cell>
          <cell r="AB784">
            <v>4429.49</v>
          </cell>
          <cell r="AC784">
            <v>13000</v>
          </cell>
          <cell r="AD784">
            <v>173</v>
          </cell>
        </row>
        <row r="785">
          <cell r="U785">
            <v>358883362</v>
          </cell>
          <cell r="V785">
            <v>45612</v>
          </cell>
          <cell r="W785">
            <v>45685</v>
          </cell>
          <cell r="X785">
            <v>29000</v>
          </cell>
          <cell r="Y785">
            <v>2</v>
          </cell>
          <cell r="Z785">
            <v>28585.97</v>
          </cell>
          <cell r="AA785">
            <v>14196.56</v>
          </cell>
          <cell r="AB785">
            <v>2703.44</v>
          </cell>
          <cell r="AC785">
            <v>16900</v>
          </cell>
          <cell r="AD785">
            <v>180</v>
          </cell>
        </row>
        <row r="786">
          <cell r="U786">
            <v>358883363</v>
          </cell>
          <cell r="V786">
            <v>45616</v>
          </cell>
          <cell r="W786">
            <v>45684</v>
          </cell>
          <cell r="X786">
            <v>27000</v>
          </cell>
          <cell r="Y786">
            <v>2</v>
          </cell>
          <cell r="Z786">
            <v>26536.47</v>
          </cell>
          <cell r="AA786">
            <v>13360.96</v>
          </cell>
          <cell r="AB786">
            <v>2499.04</v>
          </cell>
          <cell r="AC786">
            <v>15860</v>
          </cell>
          <cell r="AD786">
            <v>180</v>
          </cell>
        </row>
        <row r="787">
          <cell r="U787">
            <v>358883364</v>
          </cell>
          <cell r="V787">
            <v>45616</v>
          </cell>
          <cell r="W787">
            <v>45681</v>
          </cell>
          <cell r="X787">
            <v>33000</v>
          </cell>
          <cell r="Y787">
            <v>2</v>
          </cell>
          <cell r="Z787">
            <v>32659.01</v>
          </cell>
          <cell r="AA787">
            <v>10074.530000000001</v>
          </cell>
          <cell r="AB787">
            <v>3445.47</v>
          </cell>
          <cell r="AC787">
            <v>13520</v>
          </cell>
          <cell r="AD787">
            <v>180</v>
          </cell>
        </row>
        <row r="788">
          <cell r="U788">
            <v>358883365</v>
          </cell>
          <cell r="V788">
            <v>45621</v>
          </cell>
          <cell r="W788">
            <v>45688</v>
          </cell>
          <cell r="X788">
            <v>30000</v>
          </cell>
          <cell r="Y788">
            <v>2</v>
          </cell>
          <cell r="Z788">
            <v>26966.62</v>
          </cell>
          <cell r="AA788">
            <v>6216.72</v>
          </cell>
          <cell r="AB788">
            <v>1943.28</v>
          </cell>
          <cell r="AC788">
            <v>8160</v>
          </cell>
          <cell r="AD788">
            <v>117</v>
          </cell>
        </row>
        <row r="789">
          <cell r="U789">
            <v>358883366</v>
          </cell>
          <cell r="V789">
            <v>45621</v>
          </cell>
          <cell r="W789">
            <v>45735</v>
          </cell>
          <cell r="X789">
            <v>30000</v>
          </cell>
          <cell r="Y789">
            <v>2</v>
          </cell>
          <cell r="Z789">
            <v>26966.62</v>
          </cell>
          <cell r="AA789">
            <v>6216.72</v>
          </cell>
          <cell r="AB789">
            <v>1943.28</v>
          </cell>
          <cell r="AC789">
            <v>8160</v>
          </cell>
          <cell r="AD789">
            <v>117</v>
          </cell>
        </row>
        <row r="790">
          <cell r="U790">
            <v>358883367</v>
          </cell>
          <cell r="V790">
            <v>45621</v>
          </cell>
          <cell r="W790">
            <v>45648</v>
          </cell>
          <cell r="X790">
            <v>15000</v>
          </cell>
          <cell r="Y790">
            <v>2</v>
          </cell>
          <cell r="Z790">
            <v>14189.76</v>
          </cell>
          <cell r="AA790">
            <v>6609.45</v>
          </cell>
          <cell r="AB790">
            <v>1210.55</v>
          </cell>
          <cell r="AC790">
            <v>7820</v>
          </cell>
          <cell r="AD790">
            <v>162</v>
          </cell>
        </row>
        <row r="791">
          <cell r="U791">
            <v>358883369</v>
          </cell>
          <cell r="V791">
            <v>45625</v>
          </cell>
          <cell r="W791">
            <v>45773</v>
          </cell>
          <cell r="X791">
            <v>40000</v>
          </cell>
          <cell r="Y791">
            <v>2</v>
          </cell>
          <cell r="Z791">
            <v>36265.379999999997</v>
          </cell>
          <cell r="AA791">
            <v>4385.72</v>
          </cell>
          <cell r="AB791">
            <v>2114.2800000000002</v>
          </cell>
          <cell r="AC791">
            <v>6500</v>
          </cell>
          <cell r="AD791">
            <v>92</v>
          </cell>
        </row>
        <row r="792">
          <cell r="U792">
            <v>358883370</v>
          </cell>
          <cell r="V792">
            <v>45611</v>
          </cell>
          <cell r="W792"/>
          <cell r="X792">
            <v>29000</v>
          </cell>
          <cell r="Y792">
            <v>2</v>
          </cell>
          <cell r="Z792">
            <v>29000</v>
          </cell>
          <cell r="AA792">
            <v>15304</v>
          </cell>
          <cell r="AB792">
            <v>2896</v>
          </cell>
          <cell r="AC792">
            <v>18200</v>
          </cell>
          <cell r="AD792">
            <v>193</v>
          </cell>
        </row>
        <row r="793">
          <cell r="U793">
            <v>358883371</v>
          </cell>
          <cell r="V793">
            <v>45611</v>
          </cell>
          <cell r="W793"/>
          <cell r="X793">
            <v>33000</v>
          </cell>
          <cell r="Y793">
            <v>2</v>
          </cell>
          <cell r="Z793">
            <v>33000</v>
          </cell>
          <cell r="AA793">
            <v>17425.2</v>
          </cell>
          <cell r="AB793">
            <v>3294.8</v>
          </cell>
          <cell r="AC793">
            <v>20720</v>
          </cell>
          <cell r="AD793">
            <v>193</v>
          </cell>
        </row>
        <row r="794">
          <cell r="U794">
            <v>358883372</v>
          </cell>
          <cell r="V794">
            <v>45622</v>
          </cell>
          <cell r="W794"/>
          <cell r="X794">
            <v>31000</v>
          </cell>
          <cell r="Y794">
            <v>2</v>
          </cell>
          <cell r="Z794">
            <v>31000</v>
          </cell>
          <cell r="AA794">
            <v>9392.81</v>
          </cell>
          <cell r="AB794">
            <v>3347.19</v>
          </cell>
          <cell r="AC794">
            <v>12740</v>
          </cell>
          <cell r="AD794">
            <v>179</v>
          </cell>
        </row>
        <row r="795">
          <cell r="U795">
            <v>358883373</v>
          </cell>
          <cell r="V795">
            <v>45612</v>
          </cell>
          <cell r="W795">
            <v>45680</v>
          </cell>
          <cell r="X795">
            <v>32000</v>
          </cell>
          <cell r="Y795">
            <v>2</v>
          </cell>
          <cell r="Z795">
            <v>31772.080000000002</v>
          </cell>
          <cell r="AA795">
            <v>9914.7000000000007</v>
          </cell>
          <cell r="AB795">
            <v>3345.3</v>
          </cell>
          <cell r="AC795">
            <v>13260</v>
          </cell>
          <cell r="AD795">
            <v>179</v>
          </cell>
        </row>
        <row r="796">
          <cell r="U796">
            <v>358883374</v>
          </cell>
          <cell r="V796">
            <v>45616</v>
          </cell>
          <cell r="W796">
            <v>45680</v>
          </cell>
          <cell r="X796">
            <v>30000</v>
          </cell>
          <cell r="Y796">
            <v>2</v>
          </cell>
          <cell r="Z796">
            <v>29703.08</v>
          </cell>
          <cell r="AA796">
            <v>9357.69</v>
          </cell>
          <cell r="AB796">
            <v>3122.31</v>
          </cell>
          <cell r="AC796">
            <v>12480</v>
          </cell>
          <cell r="AD796">
            <v>179</v>
          </cell>
        </row>
        <row r="797">
          <cell r="U797">
            <v>358883375</v>
          </cell>
          <cell r="V797">
            <v>45616</v>
          </cell>
          <cell r="W797">
            <v>45686</v>
          </cell>
          <cell r="X797">
            <v>40000</v>
          </cell>
          <cell r="Y797">
            <v>2</v>
          </cell>
          <cell r="Z797">
            <v>39604.11</v>
          </cell>
          <cell r="AA797">
            <v>6527.25</v>
          </cell>
          <cell r="AB797">
            <v>2432.75</v>
          </cell>
          <cell r="AC797">
            <v>8960</v>
          </cell>
          <cell r="AD797">
            <v>179</v>
          </cell>
        </row>
        <row r="798">
          <cell r="U798">
            <v>358883376</v>
          </cell>
          <cell r="V798">
            <v>45616</v>
          </cell>
          <cell r="W798">
            <v>45686</v>
          </cell>
          <cell r="X798">
            <v>45000</v>
          </cell>
          <cell r="Y798">
            <v>2</v>
          </cell>
          <cell r="Z798">
            <v>44564.62</v>
          </cell>
          <cell r="AA798">
            <v>13759.22</v>
          </cell>
          <cell r="AB798">
            <v>4700.78</v>
          </cell>
          <cell r="AC798">
            <v>18460</v>
          </cell>
          <cell r="AD798">
            <v>179</v>
          </cell>
        </row>
        <row r="799">
          <cell r="U799">
            <v>358883377</v>
          </cell>
          <cell r="V799">
            <v>45615</v>
          </cell>
          <cell r="W799">
            <v>45679</v>
          </cell>
          <cell r="X799">
            <v>29000</v>
          </cell>
          <cell r="Y799">
            <v>2</v>
          </cell>
          <cell r="Z799">
            <v>28736.639999999999</v>
          </cell>
          <cell r="AA799">
            <v>8932.27</v>
          </cell>
          <cell r="AB799">
            <v>3027.73</v>
          </cell>
          <cell r="AC799">
            <v>11960</v>
          </cell>
          <cell r="AD799">
            <v>179</v>
          </cell>
        </row>
        <row r="800">
          <cell r="U800">
            <v>358883378</v>
          </cell>
          <cell r="V800">
            <v>45615</v>
          </cell>
          <cell r="W800">
            <v>45681</v>
          </cell>
          <cell r="X800">
            <v>39000</v>
          </cell>
          <cell r="Y800">
            <v>2</v>
          </cell>
          <cell r="Z800">
            <v>38644.449999999997</v>
          </cell>
          <cell r="AA800">
            <v>12050.61</v>
          </cell>
          <cell r="AB800">
            <v>4069.39</v>
          </cell>
          <cell r="AC800">
            <v>16120</v>
          </cell>
          <cell r="AD800">
            <v>179</v>
          </cell>
        </row>
        <row r="801">
          <cell r="U801">
            <v>358883379</v>
          </cell>
          <cell r="V801">
            <v>45615</v>
          </cell>
          <cell r="W801">
            <v>45684</v>
          </cell>
          <cell r="X801">
            <v>39000</v>
          </cell>
          <cell r="Y801">
            <v>2</v>
          </cell>
          <cell r="Z801">
            <v>38644.449999999997</v>
          </cell>
          <cell r="AA801">
            <v>12050.61</v>
          </cell>
          <cell r="AB801">
            <v>4069.39</v>
          </cell>
          <cell r="AC801">
            <v>16120</v>
          </cell>
          <cell r="AD801">
            <v>179</v>
          </cell>
        </row>
        <row r="802">
          <cell r="U802">
            <v>358883380</v>
          </cell>
          <cell r="V802">
            <v>45626</v>
          </cell>
          <cell r="W802">
            <v>45639</v>
          </cell>
          <cell r="X802">
            <v>44000</v>
          </cell>
          <cell r="Y802">
            <v>2</v>
          </cell>
          <cell r="Z802">
            <v>43837.86</v>
          </cell>
          <cell r="AA802">
            <v>8669.98</v>
          </cell>
          <cell r="AB802">
            <v>4530.0200000000004</v>
          </cell>
          <cell r="AC802">
            <v>13200</v>
          </cell>
          <cell r="AD802">
            <v>165</v>
          </cell>
        </row>
        <row r="803">
          <cell r="U803">
            <v>358883397</v>
          </cell>
          <cell r="V803">
            <v>45626</v>
          </cell>
          <cell r="W803">
            <v>45722</v>
          </cell>
          <cell r="X803">
            <v>74000</v>
          </cell>
          <cell r="Y803">
            <v>2</v>
          </cell>
          <cell r="Z803">
            <v>72589.570000000007</v>
          </cell>
          <cell r="AA803">
            <v>13311.23</v>
          </cell>
          <cell r="AB803">
            <v>6928.77</v>
          </cell>
          <cell r="AC803">
            <v>20240</v>
          </cell>
          <cell r="AD803">
            <v>151</v>
          </cell>
        </row>
        <row r="804">
          <cell r="U804">
            <v>358883398</v>
          </cell>
          <cell r="V804">
            <v>45621</v>
          </cell>
          <cell r="W804">
            <v>45752</v>
          </cell>
          <cell r="X804">
            <v>40000</v>
          </cell>
          <cell r="Y804">
            <v>2</v>
          </cell>
          <cell r="Z804">
            <v>37589.46</v>
          </cell>
          <cell r="AA804">
            <v>6027.98</v>
          </cell>
          <cell r="AB804">
            <v>2972.02</v>
          </cell>
          <cell r="AC804">
            <v>9000</v>
          </cell>
          <cell r="AD804">
            <v>123</v>
          </cell>
        </row>
        <row r="805">
          <cell r="U805">
            <v>358883400</v>
          </cell>
          <cell r="V805">
            <v>45621</v>
          </cell>
          <cell r="W805">
            <v>45706</v>
          </cell>
          <cell r="X805">
            <v>40000</v>
          </cell>
          <cell r="Y805">
            <v>2</v>
          </cell>
          <cell r="Z805">
            <v>38860.65</v>
          </cell>
          <cell r="AA805">
            <v>7299.17</v>
          </cell>
          <cell r="AB805">
            <v>3700.83</v>
          </cell>
          <cell r="AC805">
            <v>11000</v>
          </cell>
          <cell r="AD805">
            <v>151</v>
          </cell>
        </row>
        <row r="806">
          <cell r="U806">
            <v>358883401</v>
          </cell>
          <cell r="V806">
            <v>45609</v>
          </cell>
          <cell r="W806">
            <v>45803</v>
          </cell>
          <cell r="X806">
            <v>39000</v>
          </cell>
          <cell r="Y806">
            <v>2</v>
          </cell>
          <cell r="Z806">
            <v>30432.17</v>
          </cell>
          <cell r="AA806">
            <v>4362.1400000000003</v>
          </cell>
          <cell r="AB806">
            <v>1217.8599999999999</v>
          </cell>
          <cell r="AC806">
            <v>5580</v>
          </cell>
          <cell r="AD806">
            <v>60</v>
          </cell>
        </row>
        <row r="807">
          <cell r="U807">
            <v>358883403</v>
          </cell>
          <cell r="V807">
            <v>45609</v>
          </cell>
          <cell r="W807">
            <v>45708</v>
          </cell>
          <cell r="X807">
            <v>42000</v>
          </cell>
          <cell r="Y807">
            <v>2</v>
          </cell>
          <cell r="Z807">
            <v>41736.32</v>
          </cell>
          <cell r="AA807">
            <v>9249.2900000000009</v>
          </cell>
          <cell r="AB807">
            <v>4790.71</v>
          </cell>
          <cell r="AC807">
            <v>14040</v>
          </cell>
          <cell r="AD807">
            <v>186</v>
          </cell>
        </row>
        <row r="808">
          <cell r="U808">
            <v>358883404</v>
          </cell>
          <cell r="V808">
            <v>45609</v>
          </cell>
          <cell r="W808">
            <v>45801</v>
          </cell>
          <cell r="X808">
            <v>34000</v>
          </cell>
          <cell r="Y808">
            <v>2</v>
          </cell>
          <cell r="Z808">
            <v>24399.48</v>
          </cell>
          <cell r="AA808">
            <v>1708.86</v>
          </cell>
          <cell r="AB808">
            <v>451.14</v>
          </cell>
          <cell r="AC808">
            <v>2160</v>
          </cell>
          <cell r="AD808">
            <v>27</v>
          </cell>
        </row>
        <row r="809">
          <cell r="U809">
            <v>358883405</v>
          </cell>
          <cell r="V809">
            <v>45616</v>
          </cell>
          <cell r="W809">
            <v>45707</v>
          </cell>
          <cell r="X809">
            <v>36000</v>
          </cell>
          <cell r="Y809">
            <v>2</v>
          </cell>
          <cell r="Z809">
            <v>33576.660000000003</v>
          </cell>
          <cell r="AA809">
            <v>9045.01</v>
          </cell>
          <cell r="AB809">
            <v>2924.99</v>
          </cell>
          <cell r="AC809">
            <v>11970</v>
          </cell>
          <cell r="AD809">
            <v>146</v>
          </cell>
        </row>
        <row r="810">
          <cell r="U810">
            <v>358883406</v>
          </cell>
          <cell r="V810">
            <v>45612</v>
          </cell>
          <cell r="W810">
            <v>45720</v>
          </cell>
          <cell r="X810">
            <v>44000</v>
          </cell>
          <cell r="Y810">
            <v>2</v>
          </cell>
          <cell r="Z810">
            <v>43435.99</v>
          </cell>
          <cell r="AA810">
            <v>9103.6</v>
          </cell>
          <cell r="AB810">
            <v>4646.3999999999996</v>
          </cell>
          <cell r="AC810">
            <v>13750</v>
          </cell>
          <cell r="AD810">
            <v>174</v>
          </cell>
        </row>
        <row r="811">
          <cell r="U811">
            <v>358883407</v>
          </cell>
          <cell r="V811">
            <v>45621</v>
          </cell>
          <cell r="W811">
            <v>45764</v>
          </cell>
          <cell r="X811">
            <v>37000</v>
          </cell>
          <cell r="Y811">
            <v>2</v>
          </cell>
          <cell r="Z811">
            <v>33249.08</v>
          </cell>
          <cell r="AA811">
            <v>4042.21</v>
          </cell>
          <cell r="AB811">
            <v>1937.79</v>
          </cell>
          <cell r="AC811">
            <v>5980</v>
          </cell>
          <cell r="AD811">
            <v>90</v>
          </cell>
        </row>
        <row r="812">
          <cell r="U812">
            <v>358883409</v>
          </cell>
          <cell r="V812">
            <v>45609</v>
          </cell>
          <cell r="W812">
            <v>45785</v>
          </cell>
          <cell r="X812">
            <v>41000</v>
          </cell>
          <cell r="Y812">
            <v>2</v>
          </cell>
          <cell r="Z812">
            <v>39757.620000000003</v>
          </cell>
          <cell r="AA812">
            <v>8146.83</v>
          </cell>
          <cell r="AB812">
            <v>4043.17</v>
          </cell>
          <cell r="AC812">
            <v>12190</v>
          </cell>
          <cell r="AD812">
            <v>166</v>
          </cell>
        </row>
        <row r="813">
          <cell r="U813">
            <v>358883410</v>
          </cell>
          <cell r="V813">
            <v>45609</v>
          </cell>
          <cell r="W813">
            <v>45721</v>
          </cell>
          <cell r="X813">
            <v>35000</v>
          </cell>
          <cell r="Y813">
            <v>2</v>
          </cell>
          <cell r="Z813">
            <v>33836.730000000003</v>
          </cell>
          <cell r="AA813">
            <v>10574.76</v>
          </cell>
          <cell r="AB813">
            <v>3425.24</v>
          </cell>
          <cell r="AC813">
            <v>14000</v>
          </cell>
          <cell r="AD813">
            <v>173</v>
          </cell>
        </row>
        <row r="814">
          <cell r="U814">
            <v>358883412</v>
          </cell>
          <cell r="V814">
            <v>45611</v>
          </cell>
          <cell r="W814">
            <v>45680</v>
          </cell>
          <cell r="X814">
            <v>40000</v>
          </cell>
          <cell r="Y814">
            <v>2</v>
          </cell>
          <cell r="Z814">
            <v>39771.230000000003</v>
          </cell>
          <cell r="AA814">
            <v>8590.59</v>
          </cell>
          <cell r="AB814">
            <v>4409.41</v>
          </cell>
          <cell r="AC814">
            <v>13000</v>
          </cell>
          <cell r="AD814">
            <v>183</v>
          </cell>
        </row>
        <row r="815">
          <cell r="U815">
            <v>358883413</v>
          </cell>
          <cell r="V815">
            <v>45617</v>
          </cell>
          <cell r="W815">
            <v>45640</v>
          </cell>
          <cell r="X815">
            <v>40000</v>
          </cell>
          <cell r="Y815">
            <v>2</v>
          </cell>
          <cell r="Z815">
            <v>39487.269999999997</v>
          </cell>
          <cell r="AA815">
            <v>7925.79</v>
          </cell>
          <cell r="AB815">
            <v>4074.21</v>
          </cell>
          <cell r="AC815">
            <v>12000</v>
          </cell>
          <cell r="AD815">
            <v>169</v>
          </cell>
        </row>
        <row r="816">
          <cell r="U816">
            <v>358883414</v>
          </cell>
          <cell r="V816">
            <v>45611</v>
          </cell>
          <cell r="W816">
            <v>45679</v>
          </cell>
          <cell r="X816">
            <v>39000</v>
          </cell>
          <cell r="Y816">
            <v>2</v>
          </cell>
          <cell r="Z816">
            <v>38784.449999999997</v>
          </cell>
          <cell r="AA816">
            <v>8167.86</v>
          </cell>
          <cell r="AB816">
            <v>4312.1400000000003</v>
          </cell>
          <cell r="AC816">
            <v>12480</v>
          </cell>
          <cell r="AD816">
            <v>183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A5" sqref="A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UP3365</v>
      </c>
      <c r="D5" s="63" t="str">
        <f>IF('Physical Cash at Safe'!D28="Yes", 'Physical Cash at Safe'!A4, 'Borrower Wise Details'!C5)</f>
        <v>Basti</v>
      </c>
      <c r="E5" s="63" t="str">
        <f>IF(D5="", "", IF(ISBLANK('Loan Outstanding Report'!C5), IF('Physical Cash at Safe'!D28="Yes", 'Physical Cash at Safe'!A6, ""), 'Loan Outstanding Report'!C5))</f>
        <v>Uttar Pradesh</v>
      </c>
      <c r="F5" s="63" t="str">
        <f>IF(D5="", "", IF(ISBLANK('Loan Outstanding Report'!D5), IF('Physical Cash at Safe'!D28="Yes", 'Physical Cash at Safe'!E4, ""), 'Loan Outstanding Report'!D5))</f>
        <v>Gorakhpur</v>
      </c>
      <c r="G5" s="61">
        <v>45798</v>
      </c>
      <c r="H5" s="107" t="s">
        <v>936</v>
      </c>
      <c r="I5" s="61">
        <v>45800</v>
      </c>
      <c r="J5" s="74" t="str">
        <f>IF('Physical Cash at Safe'!D28="Yes",'Physical Cash at Safe'!E28,IF('Borrower Wise Details'!D5&lt;&gt;"",'Borrower Wise Details'!D5,""))</f>
        <v>FN25-26-00729</v>
      </c>
      <c r="K5" s="81">
        <v>1</v>
      </c>
      <c r="L5" s="82">
        <v>10800</v>
      </c>
      <c r="M5" s="82">
        <v>0</v>
      </c>
      <c r="N5" s="82" t="s">
        <v>958</v>
      </c>
      <c r="O5" s="82" t="s">
        <v>959</v>
      </c>
      <c r="P5" s="82" t="s">
        <v>960</v>
      </c>
      <c r="Q5" s="82" t="s">
        <v>961</v>
      </c>
      <c r="R5" s="75" t="str">
        <f>IF('Physical Cash at Safe'!$D$28="Yes", 'Physical Cash at Safe'!$A$28, IF('Borrower Wise Details'!F5&lt;&gt;"", 'Borrower Wise Details'!F5, ""))</f>
        <v>Atul Tripathi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SF0084534</v>
      </c>
      <c r="U5" s="77" t="s">
        <v>970</v>
      </c>
      <c r="V5" s="61">
        <v>45773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976</v>
      </c>
      <c r="Z5" s="61">
        <v>45810</v>
      </c>
      <c r="AA5" s="61">
        <v>45814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174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64590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64590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6</v>
      </c>
      <c r="AG5" s="61">
        <v>45816</v>
      </c>
      <c r="AH5" s="70" t="s">
        <v>977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1" t="s">
        <v>2</v>
      </c>
      <c r="B1" s="132"/>
      <c r="C1" s="132"/>
      <c r="D1" s="132"/>
      <c r="E1" s="133"/>
    </row>
    <row r="2" spans="1:5" ht="18" x14ac:dyDescent="0.35">
      <c r="A2" s="14"/>
      <c r="B2" s="134" t="s">
        <v>3</v>
      </c>
      <c r="C2" s="134"/>
      <c r="D2" s="13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5" t="s">
        <v>70</v>
      </c>
      <c r="B7" s="136"/>
      <c r="C7" s="136"/>
      <c r="D7" s="136"/>
      <c r="E7" s="136"/>
    </row>
    <row r="8" spans="1:5" ht="15" customHeight="1" x14ac:dyDescent="0.3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4" x14ac:dyDescent="0.3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0</v>
      </c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>
        <v>0</v>
      </c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3" t="s">
        <v>97</v>
      </c>
      <c r="B20" s="144"/>
      <c r="C20" s="32"/>
      <c r="D20" s="33" t="s">
        <v>91</v>
      </c>
      <c r="E20" s="34">
        <v>0</v>
      </c>
    </row>
    <row r="21" spans="1:5" ht="30" customHeight="1" x14ac:dyDescent="0.3">
      <c r="A21" s="145" t="s">
        <v>88</v>
      </c>
      <c r="B21" s="146"/>
      <c r="C21" s="34">
        <v>0</v>
      </c>
      <c r="D21" s="33" t="s">
        <v>89</v>
      </c>
      <c r="E21" s="34">
        <v>0</v>
      </c>
    </row>
    <row r="22" spans="1:5" ht="30" customHeight="1" x14ac:dyDescent="0.3">
      <c r="A22" s="145" t="s">
        <v>77</v>
      </c>
      <c r="B22" s="146"/>
      <c r="C22" s="34">
        <v>0</v>
      </c>
      <c r="D22" s="35" t="s">
        <v>78</v>
      </c>
      <c r="E22" s="34"/>
    </row>
    <row r="23" spans="1:5" ht="30" customHeight="1" x14ac:dyDescent="0.3">
      <c r="A23" s="145" t="s">
        <v>79</v>
      </c>
      <c r="B23" s="146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30"/>
      <c r="C24" s="130"/>
      <c r="D24" s="130"/>
      <c r="E24" s="130"/>
    </row>
    <row r="25" spans="1:5" ht="57.75" customHeight="1" x14ac:dyDescent="0.3">
      <c r="A25" s="36" t="s">
        <v>81</v>
      </c>
      <c r="B25" s="152"/>
      <c r="C25" s="152"/>
      <c r="D25" s="152"/>
      <c r="E25" s="152"/>
    </row>
    <row r="26" spans="1:5" ht="20.100000000000001" customHeight="1" x14ac:dyDescent="0.3">
      <c r="A26" s="157" t="s">
        <v>189</v>
      </c>
      <c r="B26" s="157"/>
      <c r="C26" s="157"/>
      <c r="D26" s="157"/>
      <c r="E26" s="15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55" t="s">
        <v>218</v>
      </c>
      <c r="E29" s="156"/>
    </row>
    <row r="30" spans="1:5" ht="40.049999999999997" customHeight="1" x14ac:dyDescent="0.3">
      <c r="A30" s="127"/>
      <c r="B30" s="127"/>
      <c r="C30" s="128"/>
      <c r="D30" s="158"/>
      <c r="E30" s="159"/>
    </row>
    <row r="31" spans="1:5" ht="15" customHeight="1" x14ac:dyDescent="0.3">
      <c r="A31" s="160"/>
      <c r="B31" s="161"/>
      <c r="C31" s="161"/>
      <c r="D31" s="161"/>
      <c r="E31" s="162"/>
    </row>
    <row r="32" spans="1:5" ht="24.75" customHeight="1" x14ac:dyDescent="0.3">
      <c r="A32" s="37" t="s">
        <v>219</v>
      </c>
      <c r="B32" s="38"/>
      <c r="C32" s="37" t="s">
        <v>82</v>
      </c>
      <c r="D32" s="153"/>
      <c r="E32" s="154"/>
    </row>
    <row r="33" spans="1:5" ht="18" customHeight="1" x14ac:dyDescent="0.3">
      <c r="A33" s="37" t="s">
        <v>83</v>
      </c>
      <c r="B33" s="106"/>
      <c r="C33" s="39" t="s">
        <v>84</v>
      </c>
      <c r="D33" s="147"/>
      <c r="E33" s="148"/>
    </row>
    <row r="34" spans="1:5" ht="27.6" x14ac:dyDescent="0.3">
      <c r="A34" s="39" t="s">
        <v>220</v>
      </c>
      <c r="B34" s="38"/>
      <c r="C34" s="39" t="s">
        <v>221</v>
      </c>
      <c r="D34" s="149"/>
      <c r="E34" s="150"/>
    </row>
    <row r="35" spans="1:5" ht="27.6" x14ac:dyDescent="0.3">
      <c r="A35" s="39" t="s">
        <v>222</v>
      </c>
      <c r="B35" s="38"/>
      <c r="C35" s="39" t="s">
        <v>224</v>
      </c>
      <c r="D35" s="149"/>
      <c r="E35" s="150"/>
    </row>
    <row r="36" spans="1:5" ht="25.5" customHeight="1" x14ac:dyDescent="0.3">
      <c r="A36" s="39" t="s">
        <v>223</v>
      </c>
      <c r="B36" s="38"/>
      <c r="C36" s="39" t="s">
        <v>225</v>
      </c>
      <c r="D36" s="151"/>
      <c r="E36" s="151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T5" sqref="T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63" t="s">
        <v>87</v>
      </c>
      <c r="I3" s="163"/>
      <c r="J3" s="163"/>
      <c r="K3" s="163"/>
      <c r="L3" s="163"/>
      <c r="M3" s="163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UP3365</v>
      </c>
      <c r="C5" s="50" t="str">
        <f>IF('Fraud Investigation Report'!D5="", "", 'Fraud Investigation Report'!D5)</f>
        <v>Basti</v>
      </c>
      <c r="D5" s="68" t="str">
        <f>IF(OR('Fraud Investigation Report'!R5="", 'Fraud Investigation Report'!R5=0), "", 'Fraud Investigation Report'!R5)</f>
        <v>Atul Tripathi</v>
      </c>
      <c r="E5" s="68" t="str">
        <f>IF(OR('Fraud Investigation Report'!T5="", 'Fraud Investigation Report'!T5=0), "", 'Fraud Investigation Report'!T5)</f>
        <v>SF0084534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FN25-26-00729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64590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64590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64590</v>
      </c>
      <c r="Q5" s="49"/>
      <c r="R5" s="84" t="s">
        <v>978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opLeftCell="P1" zoomScale="90" zoomScaleNormal="90" workbookViewId="0">
      <selection activeCell="T10" sqref="T10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UP3365</v>
      </c>
      <c r="C5" s="119" t="str">
        <f>IF('Loan Outstanding Report'!$H$5="", "", 'Loan Outstanding Report'!$H$5)</f>
        <v>Basti</v>
      </c>
      <c r="D5" s="41" t="s">
        <v>963</v>
      </c>
      <c r="E5" s="65">
        <v>45812</v>
      </c>
      <c r="F5" s="38" t="s">
        <v>964</v>
      </c>
      <c r="G5" s="49" t="s">
        <v>965</v>
      </c>
      <c r="H5" s="49" t="s">
        <v>966</v>
      </c>
      <c r="I5" s="120" t="s">
        <v>279</v>
      </c>
      <c r="J5" s="120" t="s">
        <v>400</v>
      </c>
      <c r="K5" s="120" t="s">
        <v>530</v>
      </c>
      <c r="L5" s="11">
        <v>354585267</v>
      </c>
      <c r="M5" s="65" t="s">
        <v>660</v>
      </c>
      <c r="N5" s="124">
        <v>45000</v>
      </c>
      <c r="O5" s="124">
        <v>720</v>
      </c>
      <c r="P5" s="121" t="s">
        <v>139</v>
      </c>
      <c r="Q5" s="80">
        <v>45602</v>
      </c>
      <c r="R5" s="124">
        <v>10800</v>
      </c>
      <c r="S5" s="124">
        <v>0</v>
      </c>
      <c r="T5" s="124">
        <v>0</v>
      </c>
      <c r="U5" s="125">
        <f t="shared" ref="U5" si="0">IF(AND(ISBLANK(R5),ISBLANK(S5),ISBLANK(T5)),"",R5-(S5+T5))</f>
        <v>10800</v>
      </c>
      <c r="V5" s="117" t="s">
        <v>201</v>
      </c>
      <c r="W5" s="122" t="s">
        <v>968</v>
      </c>
    </row>
    <row r="6" spans="1:23" ht="25.05" customHeight="1" x14ac:dyDescent="0.3">
      <c r="A6" s="64">
        <v>2</v>
      </c>
      <c r="B6" s="60" t="str">
        <f>IF(J6&lt;&gt;"", $B$5, "")</f>
        <v>UP3365</v>
      </c>
      <c r="C6" s="119" t="str">
        <f>IF(J6&lt;&gt;"", $C$5, "")</f>
        <v>Basti</v>
      </c>
      <c r="D6" s="41" t="str">
        <f>IF(J6&lt;&gt;"", $D$5, "")</f>
        <v>FN25-26-00729</v>
      </c>
      <c r="E6" s="65">
        <v>45811</v>
      </c>
      <c r="F6" s="38" t="str">
        <f>IF(J6&lt;&gt;"", $F$5, "")</f>
        <v>Atul Tripathi</v>
      </c>
      <c r="G6" s="49" t="str">
        <f>IF(J6&lt;&gt;"", $G$5, "")</f>
        <v>SF0084534</v>
      </c>
      <c r="H6" s="49" t="str">
        <f>IF(J6&lt;&gt;"", $H$5, "")</f>
        <v>Loan Officer</v>
      </c>
      <c r="I6" s="120" t="s">
        <v>267</v>
      </c>
      <c r="J6" s="120" t="s">
        <v>432</v>
      </c>
      <c r="K6" s="120" t="s">
        <v>596</v>
      </c>
      <c r="L6" s="11">
        <v>356696260</v>
      </c>
      <c r="M6" s="65" t="s">
        <v>692</v>
      </c>
      <c r="N6" s="124">
        <v>40000</v>
      </c>
      <c r="O6" s="124">
        <v>640</v>
      </c>
      <c r="P6" s="121" t="s">
        <v>139</v>
      </c>
      <c r="Q6" s="80">
        <v>45586</v>
      </c>
      <c r="R6" s="124">
        <v>10240</v>
      </c>
      <c r="S6" s="124">
        <v>0</v>
      </c>
      <c r="T6" s="124">
        <v>0</v>
      </c>
      <c r="U6" s="125">
        <f t="shared" ref="U6:U69" si="1">IF(AND(ISBLANK(R6),ISBLANK(S6),ISBLANK(T6)),"",R6-(S6+T6))</f>
        <v>10240</v>
      </c>
      <c r="V6" s="117" t="s">
        <v>201</v>
      </c>
      <c r="W6" s="122" t="s">
        <v>967</v>
      </c>
    </row>
    <row r="7" spans="1:23" ht="25.05" customHeight="1" x14ac:dyDescent="0.3">
      <c r="A7" s="64">
        <v>3</v>
      </c>
      <c r="B7" s="60" t="str">
        <f t="shared" ref="B7:B70" si="2">IF(J7&lt;&gt;"", $B$5, "")</f>
        <v>UP3365</v>
      </c>
      <c r="C7" s="119" t="str">
        <f t="shared" ref="C7:C70" si="3">IF(J7&lt;&gt;"", $C$5, "")</f>
        <v>Basti</v>
      </c>
      <c r="D7" s="41" t="str">
        <f t="shared" ref="D7:D70" si="4">IF(J7&lt;&gt;"", $D$5, "")</f>
        <v>FN25-26-00729</v>
      </c>
      <c r="E7" s="65">
        <v>45810</v>
      </c>
      <c r="F7" s="38" t="str">
        <f t="shared" ref="F7:F70" si="5">IF(J7&lt;&gt;"", $F$5, "")</f>
        <v>Atul Tripathi</v>
      </c>
      <c r="G7" s="49" t="str">
        <f t="shared" ref="G7:G70" si="6">IF(J7&lt;&gt;"", $G$5, "")</f>
        <v>SF0084534</v>
      </c>
      <c r="H7" s="49" t="str">
        <f t="shared" ref="H7:H70" si="7">IF(J7&lt;&gt;"", $H$5, "")</f>
        <v>Loan Officer</v>
      </c>
      <c r="I7" s="120" t="s">
        <v>914</v>
      </c>
      <c r="J7" s="120" t="s">
        <v>925</v>
      </c>
      <c r="K7" s="120" t="s">
        <v>628</v>
      </c>
      <c r="L7" s="11">
        <v>353905054</v>
      </c>
      <c r="M7" s="65" t="s">
        <v>918</v>
      </c>
      <c r="N7" s="124">
        <v>42000</v>
      </c>
      <c r="O7" s="124">
        <v>670</v>
      </c>
      <c r="P7" s="121" t="s">
        <v>139</v>
      </c>
      <c r="Q7" s="80">
        <v>45596</v>
      </c>
      <c r="R7" s="124">
        <v>8710</v>
      </c>
      <c r="S7" s="124">
        <v>0</v>
      </c>
      <c r="T7" s="124">
        <v>0</v>
      </c>
      <c r="U7" s="125">
        <f t="shared" si="1"/>
        <v>8710</v>
      </c>
      <c r="V7" s="117" t="s">
        <v>201</v>
      </c>
      <c r="W7" s="122" t="s">
        <v>975</v>
      </c>
    </row>
    <row r="8" spans="1:23" ht="25.05" customHeight="1" x14ac:dyDescent="0.3">
      <c r="A8" s="64">
        <v>4</v>
      </c>
      <c r="B8" s="60" t="str">
        <f t="shared" si="2"/>
        <v>UP3365</v>
      </c>
      <c r="C8" s="119" t="str">
        <f t="shared" si="3"/>
        <v>Basti</v>
      </c>
      <c r="D8" s="41" t="str">
        <f t="shared" si="4"/>
        <v>FN25-26-00729</v>
      </c>
      <c r="E8" s="65">
        <v>45810</v>
      </c>
      <c r="F8" s="38" t="str">
        <f t="shared" si="5"/>
        <v>Atul Tripathi</v>
      </c>
      <c r="G8" s="49" t="str">
        <f t="shared" si="6"/>
        <v>SF0084534</v>
      </c>
      <c r="H8" s="49" t="str">
        <f t="shared" si="7"/>
        <v>Loan Officer</v>
      </c>
      <c r="I8" s="120" t="s">
        <v>914</v>
      </c>
      <c r="J8" s="120" t="s">
        <v>928</v>
      </c>
      <c r="K8" s="120" t="s">
        <v>929</v>
      </c>
      <c r="L8" s="11">
        <v>353916313</v>
      </c>
      <c r="M8" s="65" t="s">
        <v>930</v>
      </c>
      <c r="N8" s="124">
        <v>42000</v>
      </c>
      <c r="O8" s="124">
        <v>670</v>
      </c>
      <c r="P8" s="121" t="s">
        <v>139</v>
      </c>
      <c r="Q8" s="80">
        <v>45548</v>
      </c>
      <c r="R8" s="124">
        <v>9380</v>
      </c>
      <c r="S8" s="124">
        <v>0</v>
      </c>
      <c r="T8" s="124">
        <v>0</v>
      </c>
      <c r="U8" s="125">
        <f t="shared" si="1"/>
        <v>9380</v>
      </c>
      <c r="V8" s="117" t="s">
        <v>201</v>
      </c>
      <c r="W8" s="122" t="s">
        <v>935</v>
      </c>
    </row>
    <row r="9" spans="1:23" ht="25.05" customHeight="1" x14ac:dyDescent="0.3">
      <c r="A9" s="64">
        <v>5</v>
      </c>
      <c r="B9" s="60" t="str">
        <f t="shared" si="2"/>
        <v>UP3365</v>
      </c>
      <c r="C9" s="119" t="str">
        <f t="shared" si="3"/>
        <v>Basti</v>
      </c>
      <c r="D9" s="41" t="str">
        <f t="shared" si="4"/>
        <v>FN25-26-00729</v>
      </c>
      <c r="E9" s="65">
        <v>45810</v>
      </c>
      <c r="F9" s="38" t="str">
        <f t="shared" si="5"/>
        <v>Atul Tripathi</v>
      </c>
      <c r="G9" s="49" t="str">
        <f t="shared" si="6"/>
        <v>SF0084534</v>
      </c>
      <c r="H9" s="49" t="str">
        <f t="shared" si="7"/>
        <v>Loan Officer</v>
      </c>
      <c r="I9" s="120" t="s">
        <v>914</v>
      </c>
      <c r="J9" s="120" t="s">
        <v>932</v>
      </c>
      <c r="K9" s="120" t="s">
        <v>632</v>
      </c>
      <c r="L9" s="11">
        <v>353998249</v>
      </c>
      <c r="M9" s="65" t="s">
        <v>788</v>
      </c>
      <c r="N9" s="124">
        <v>42000</v>
      </c>
      <c r="O9" s="124">
        <v>670</v>
      </c>
      <c r="P9" s="121" t="s">
        <v>139</v>
      </c>
      <c r="Q9" s="80">
        <v>45596</v>
      </c>
      <c r="R9" s="124">
        <v>7370</v>
      </c>
      <c r="S9" s="124">
        <v>0</v>
      </c>
      <c r="T9" s="124">
        <v>0</v>
      </c>
      <c r="U9" s="125">
        <f t="shared" si="1"/>
        <v>7370</v>
      </c>
      <c r="V9" s="117" t="s">
        <v>201</v>
      </c>
      <c r="W9" s="122" t="s">
        <v>962</v>
      </c>
    </row>
    <row r="10" spans="1:23" ht="25.05" customHeight="1" x14ac:dyDescent="0.3">
      <c r="A10" s="64">
        <v>6</v>
      </c>
      <c r="B10" s="60" t="str">
        <f t="shared" si="2"/>
        <v>UP3365</v>
      </c>
      <c r="C10" s="119" t="str">
        <f t="shared" si="3"/>
        <v>Basti</v>
      </c>
      <c r="D10" s="41" t="s">
        <v>963</v>
      </c>
      <c r="E10" s="65">
        <v>45813</v>
      </c>
      <c r="F10" s="38" t="s">
        <v>964</v>
      </c>
      <c r="G10" s="49" t="s">
        <v>965</v>
      </c>
      <c r="H10" s="49" t="s">
        <v>966</v>
      </c>
      <c r="I10" s="120" t="s">
        <v>937</v>
      </c>
      <c r="J10" s="120" t="s">
        <v>948</v>
      </c>
      <c r="K10" s="120" t="s">
        <v>949</v>
      </c>
      <c r="L10" s="11">
        <v>356174616</v>
      </c>
      <c r="M10" s="65" t="s">
        <v>685</v>
      </c>
      <c r="N10" s="124">
        <v>42000</v>
      </c>
      <c r="O10" s="124">
        <v>670</v>
      </c>
      <c r="P10" s="121" t="s">
        <v>139</v>
      </c>
      <c r="Q10" s="80">
        <v>45561</v>
      </c>
      <c r="R10" s="124">
        <v>18090</v>
      </c>
      <c r="S10" s="124">
        <v>0</v>
      </c>
      <c r="T10" s="124">
        <v>0</v>
      </c>
      <c r="U10" s="125">
        <f t="shared" si="1"/>
        <v>18090</v>
      </c>
      <c r="V10" s="117" t="s">
        <v>201</v>
      </c>
      <c r="W10" s="122" t="s">
        <v>957</v>
      </c>
    </row>
    <row r="11" spans="1:23" ht="25.05" hidden="1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hidden="1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hidden="1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hidden="1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hidden="1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hidden="1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hidden="1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165" zoomScale="90" zoomScaleNormal="90" workbookViewId="0">
      <selection activeCell="S5" sqref="S5:S192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7.21875" style="99" customWidth="1"/>
    <col min="7" max="7" width="11.77734375" style="99" bestFit="1" customWidth="1"/>
    <col min="8" max="8" width="6.21875" style="99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0.5546875" style="99" customWidth="1"/>
    <col min="14" max="14" width="12.44140625" style="99" customWidth="1"/>
    <col min="15" max="15" width="16.88671875" style="99" customWidth="1"/>
    <col min="16" max="16" width="6.3320312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251</v>
      </c>
      <c r="C5" s="38" t="s">
        <v>250</v>
      </c>
      <c r="D5" s="38" t="s">
        <v>249</v>
      </c>
      <c r="E5" s="38" t="s">
        <v>248</v>
      </c>
      <c r="F5" s="38" t="s">
        <v>248</v>
      </c>
      <c r="G5" s="84" t="s">
        <v>247</v>
      </c>
      <c r="H5" s="38" t="s">
        <v>248</v>
      </c>
      <c r="I5" s="84">
        <v>198396</v>
      </c>
      <c r="J5" s="38" t="s">
        <v>252</v>
      </c>
      <c r="K5" s="84">
        <v>198396</v>
      </c>
      <c r="L5" s="84" t="s">
        <v>253</v>
      </c>
      <c r="M5" s="38" t="s">
        <v>254</v>
      </c>
      <c r="N5" s="84">
        <v>428983</v>
      </c>
      <c r="O5" s="84" t="s">
        <v>255</v>
      </c>
      <c r="P5" s="84">
        <v>699091</v>
      </c>
      <c r="Q5" s="38" t="s">
        <v>280</v>
      </c>
      <c r="R5" s="38" t="s">
        <v>310</v>
      </c>
      <c r="S5" s="84" t="s">
        <v>313</v>
      </c>
      <c r="T5" s="84" t="s">
        <v>313</v>
      </c>
      <c r="U5" s="84" t="s">
        <v>477</v>
      </c>
      <c r="V5" s="84" t="s">
        <v>482</v>
      </c>
      <c r="W5" s="84">
        <v>541</v>
      </c>
      <c r="X5" s="38" t="s">
        <v>484</v>
      </c>
      <c r="Y5" s="84">
        <v>352785823</v>
      </c>
      <c r="Z5" s="38" t="s">
        <v>487</v>
      </c>
      <c r="AA5" s="108" t="s">
        <v>638</v>
      </c>
      <c r="AB5" s="84">
        <v>42000</v>
      </c>
      <c r="AC5" s="108"/>
      <c r="AD5" s="84">
        <v>102</v>
      </c>
      <c r="AE5" s="84" t="s">
        <v>711</v>
      </c>
      <c r="AF5" s="84" t="s">
        <v>717</v>
      </c>
      <c r="AG5" s="108" t="s">
        <v>719</v>
      </c>
      <c r="AH5" s="84" t="s">
        <v>772</v>
      </c>
      <c r="AI5" s="108" t="s">
        <v>640</v>
      </c>
      <c r="AJ5" s="84">
        <v>520</v>
      </c>
      <c r="AK5" s="84">
        <v>520</v>
      </c>
      <c r="AL5" s="108" t="s">
        <v>809</v>
      </c>
      <c r="AM5" s="84">
        <v>11228.74</v>
      </c>
      <c r="AN5" s="112">
        <v>5931.26</v>
      </c>
      <c r="AO5" s="112">
        <v>17160</v>
      </c>
      <c r="AP5" s="112">
        <v>30771.26</v>
      </c>
      <c r="AQ5" s="112">
        <v>5504.74</v>
      </c>
      <c r="AR5" s="112">
        <v>36276</v>
      </c>
      <c r="AS5" s="112">
        <v>24348.32</v>
      </c>
      <c r="AT5" s="112">
        <v>5291.68</v>
      </c>
      <c r="AU5" s="112">
        <v>29640</v>
      </c>
      <c r="AV5" s="84">
        <v>90</v>
      </c>
      <c r="AW5" s="84">
        <f>VLOOKUP(Y5,'[1]OD Report'!$U:$AD,10,0)</f>
        <v>396</v>
      </c>
      <c r="AX5" s="84" t="s">
        <v>910</v>
      </c>
      <c r="AY5" s="108"/>
      <c r="AZ5" s="84"/>
      <c r="BA5" s="84"/>
      <c r="BB5" s="84" t="s">
        <v>906</v>
      </c>
      <c r="BC5" s="84"/>
      <c r="BD5" s="108"/>
      <c r="BE5" s="84">
        <v>0</v>
      </c>
      <c r="BF5" s="38" t="s">
        <v>313</v>
      </c>
      <c r="BG5" s="84"/>
      <c r="BH5" s="114" t="s">
        <v>912</v>
      </c>
      <c r="BI5" s="38" t="s">
        <v>110</v>
      </c>
      <c r="BJ5" s="85">
        <v>45811</v>
      </c>
      <c r="BK5" s="84"/>
      <c r="BL5" s="38" t="s">
        <v>118</v>
      </c>
      <c r="BM5" s="115" t="s">
        <v>130</v>
      </c>
      <c r="BN5" s="116" t="s">
        <v>200</v>
      </c>
      <c r="BO5" s="84" t="s">
        <v>246</v>
      </c>
      <c r="BP5" s="84">
        <v>0</v>
      </c>
      <c r="BQ5" s="117"/>
      <c r="BR5" s="118" t="s">
        <v>974</v>
      </c>
    </row>
    <row r="6" spans="1:70" s="113" customFormat="1" ht="15" customHeight="1" x14ac:dyDescent="0.3">
      <c r="A6" s="84">
        <v>2</v>
      </c>
      <c r="B6" s="38" t="s">
        <v>251</v>
      </c>
      <c r="C6" s="38" t="s">
        <v>250</v>
      </c>
      <c r="D6" s="38" t="s">
        <v>249</v>
      </c>
      <c r="E6" s="38" t="s">
        <v>248</v>
      </c>
      <c r="F6" s="38" t="s">
        <v>248</v>
      </c>
      <c r="G6" s="84" t="s">
        <v>247</v>
      </c>
      <c r="H6" s="38" t="s">
        <v>248</v>
      </c>
      <c r="I6" s="84">
        <v>198396</v>
      </c>
      <c r="J6" s="38" t="s">
        <v>252</v>
      </c>
      <c r="K6" s="84">
        <v>198396</v>
      </c>
      <c r="L6" s="84" t="s">
        <v>253</v>
      </c>
      <c r="M6" s="38" t="s">
        <v>254</v>
      </c>
      <c r="N6" s="84">
        <v>428983</v>
      </c>
      <c r="O6" s="84" t="s">
        <v>255</v>
      </c>
      <c r="P6" s="84">
        <v>668004</v>
      </c>
      <c r="Q6" s="38" t="s">
        <v>281</v>
      </c>
      <c r="R6" s="38" t="s">
        <v>310</v>
      </c>
      <c r="S6" s="84" t="s">
        <v>314</v>
      </c>
      <c r="T6" s="84" t="s">
        <v>314</v>
      </c>
      <c r="U6" s="84" t="s">
        <v>477</v>
      </c>
      <c r="V6" s="84" t="s">
        <v>482</v>
      </c>
      <c r="W6" s="84">
        <v>541</v>
      </c>
      <c r="X6" s="38" t="s">
        <v>484</v>
      </c>
      <c r="Y6" s="84">
        <v>352785824</v>
      </c>
      <c r="Z6" s="38" t="s">
        <v>488</v>
      </c>
      <c r="AA6" s="108" t="s">
        <v>638</v>
      </c>
      <c r="AB6" s="84">
        <v>42000</v>
      </c>
      <c r="AC6" s="108"/>
      <c r="AD6" s="84">
        <v>102</v>
      </c>
      <c r="AE6" s="84" t="s">
        <v>711</v>
      </c>
      <c r="AF6" s="84" t="s">
        <v>717</v>
      </c>
      <c r="AG6" s="108" t="s">
        <v>719</v>
      </c>
      <c r="AH6" s="84" t="s">
        <v>772</v>
      </c>
      <c r="AI6" s="108" t="s">
        <v>640</v>
      </c>
      <c r="AJ6" s="84">
        <v>520</v>
      </c>
      <c r="AK6" s="84">
        <v>520</v>
      </c>
      <c r="AL6" s="108" t="s">
        <v>833</v>
      </c>
      <c r="AM6" s="84">
        <v>31746.52</v>
      </c>
      <c r="AN6" s="112">
        <v>10893.48</v>
      </c>
      <c r="AO6" s="112">
        <v>42640</v>
      </c>
      <c r="AP6" s="112">
        <v>10253.48</v>
      </c>
      <c r="AQ6" s="112">
        <v>542.52</v>
      </c>
      <c r="AR6" s="112">
        <v>10796</v>
      </c>
      <c r="AS6" s="112">
        <v>3830.54</v>
      </c>
      <c r="AT6" s="112">
        <v>329.46</v>
      </c>
      <c r="AU6" s="112">
        <v>4160</v>
      </c>
      <c r="AV6" s="84">
        <v>90</v>
      </c>
      <c r="AW6" s="84">
        <f>VLOOKUP(Y6,'[1]OD Report'!$U:$AD,10,0)</f>
        <v>53</v>
      </c>
      <c r="AX6" s="84" t="s">
        <v>908</v>
      </c>
      <c r="AY6" s="108"/>
      <c r="AZ6" s="84"/>
      <c r="BA6" s="84"/>
      <c r="BB6" s="84" t="s">
        <v>906</v>
      </c>
      <c r="BC6" s="84"/>
      <c r="BD6" s="108"/>
      <c r="BE6" s="84">
        <v>0</v>
      </c>
      <c r="BF6" s="38" t="s">
        <v>314</v>
      </c>
      <c r="BG6" s="84"/>
      <c r="BH6" s="114" t="s">
        <v>912</v>
      </c>
      <c r="BI6" s="38" t="s">
        <v>110</v>
      </c>
      <c r="BJ6" s="85">
        <v>45811</v>
      </c>
      <c r="BK6" s="84"/>
      <c r="BL6" s="38" t="s">
        <v>114</v>
      </c>
      <c r="BM6" s="115" t="s">
        <v>119</v>
      </c>
      <c r="BN6" s="116" t="s">
        <v>200</v>
      </c>
      <c r="BO6" s="84" t="s">
        <v>246</v>
      </c>
      <c r="BP6" s="84">
        <v>0</v>
      </c>
      <c r="BQ6" s="117"/>
      <c r="BR6" s="118" t="s">
        <v>972</v>
      </c>
    </row>
    <row r="7" spans="1:70" s="113" customFormat="1" ht="15" customHeight="1" x14ac:dyDescent="0.3">
      <c r="A7" s="84">
        <v>3</v>
      </c>
      <c r="B7" s="38" t="s">
        <v>251</v>
      </c>
      <c r="C7" s="38" t="s">
        <v>250</v>
      </c>
      <c r="D7" s="38" t="s">
        <v>249</v>
      </c>
      <c r="E7" s="38" t="s">
        <v>248</v>
      </c>
      <c r="F7" s="38" t="s">
        <v>248</v>
      </c>
      <c r="G7" s="84" t="s">
        <v>247</v>
      </c>
      <c r="H7" s="38" t="s">
        <v>248</v>
      </c>
      <c r="I7" s="84">
        <v>198396</v>
      </c>
      <c r="J7" s="38" t="s">
        <v>252</v>
      </c>
      <c r="K7" s="84">
        <v>198396</v>
      </c>
      <c r="L7" s="84" t="s">
        <v>253</v>
      </c>
      <c r="M7" s="38" t="s">
        <v>254</v>
      </c>
      <c r="N7" s="84">
        <v>428983</v>
      </c>
      <c r="O7" s="84" t="s">
        <v>255</v>
      </c>
      <c r="P7" s="84">
        <v>668004</v>
      </c>
      <c r="Q7" s="38" t="s">
        <v>281</v>
      </c>
      <c r="R7" s="38" t="s">
        <v>310</v>
      </c>
      <c r="S7" s="84" t="s">
        <v>315</v>
      </c>
      <c r="T7" s="84" t="s">
        <v>315</v>
      </c>
      <c r="U7" s="84" t="s">
        <v>477</v>
      </c>
      <c r="V7" s="84" t="s">
        <v>482</v>
      </c>
      <c r="W7" s="84">
        <v>541</v>
      </c>
      <c r="X7" s="38" t="s">
        <v>485</v>
      </c>
      <c r="Y7" s="84">
        <v>352785869</v>
      </c>
      <c r="Z7" s="38" t="s">
        <v>489</v>
      </c>
      <c r="AA7" s="108" t="s">
        <v>638</v>
      </c>
      <c r="AB7" s="84">
        <v>42000</v>
      </c>
      <c r="AC7" s="108"/>
      <c r="AD7" s="84">
        <v>102</v>
      </c>
      <c r="AE7" s="84" t="s">
        <v>711</v>
      </c>
      <c r="AF7" s="84" t="s">
        <v>717</v>
      </c>
      <c r="AG7" s="108" t="s">
        <v>719</v>
      </c>
      <c r="AH7" s="84" t="s">
        <v>772</v>
      </c>
      <c r="AI7" s="108" t="s">
        <v>640</v>
      </c>
      <c r="AJ7" s="84">
        <v>520</v>
      </c>
      <c r="AK7" s="84">
        <v>520</v>
      </c>
      <c r="AL7" s="108" t="s">
        <v>834</v>
      </c>
      <c r="AM7" s="84">
        <v>35577.06</v>
      </c>
      <c r="AN7" s="112">
        <v>11222.94</v>
      </c>
      <c r="AO7" s="112">
        <v>46800</v>
      </c>
      <c r="AP7" s="112">
        <v>6422.94</v>
      </c>
      <c r="AQ7" s="112">
        <v>213.06</v>
      </c>
      <c r="AR7" s="112">
        <v>6636</v>
      </c>
      <c r="AS7" s="112">
        <v>0</v>
      </c>
      <c r="AT7" s="112">
        <v>0</v>
      </c>
      <c r="AU7" s="112">
        <v>0</v>
      </c>
      <c r="AV7" s="84">
        <v>90</v>
      </c>
      <c r="AW7" s="84" t="s">
        <v>911</v>
      </c>
      <c r="AX7" s="84"/>
      <c r="AY7" s="108"/>
      <c r="AZ7" s="84"/>
      <c r="BA7" s="84"/>
      <c r="BB7" s="84" t="s">
        <v>906</v>
      </c>
      <c r="BC7" s="84"/>
      <c r="BD7" s="108"/>
      <c r="BE7" s="84">
        <v>0</v>
      </c>
      <c r="BF7" s="38" t="s">
        <v>315</v>
      </c>
      <c r="BG7" s="84"/>
      <c r="BH7" s="114" t="s">
        <v>912</v>
      </c>
      <c r="BI7" s="38" t="s">
        <v>110</v>
      </c>
      <c r="BJ7" s="85">
        <v>45811</v>
      </c>
      <c r="BK7" s="84"/>
      <c r="BL7" s="38" t="s">
        <v>114</v>
      </c>
      <c r="BM7" s="115" t="s">
        <v>119</v>
      </c>
      <c r="BN7" s="116" t="s">
        <v>199</v>
      </c>
      <c r="BO7" s="84" t="s">
        <v>245</v>
      </c>
      <c r="BP7" s="84">
        <v>0</v>
      </c>
      <c r="BQ7" s="117"/>
      <c r="BR7" s="118" t="s">
        <v>971</v>
      </c>
    </row>
    <row r="8" spans="1:70" s="113" customFormat="1" ht="15" customHeight="1" x14ac:dyDescent="0.3">
      <c r="A8" s="84">
        <v>4</v>
      </c>
      <c r="B8" s="38" t="s">
        <v>251</v>
      </c>
      <c r="C8" s="38" t="s">
        <v>250</v>
      </c>
      <c r="D8" s="38" t="s">
        <v>249</v>
      </c>
      <c r="E8" s="38" t="s">
        <v>248</v>
      </c>
      <c r="F8" s="38" t="s">
        <v>248</v>
      </c>
      <c r="G8" s="84" t="s">
        <v>247</v>
      </c>
      <c r="H8" s="38" t="s">
        <v>248</v>
      </c>
      <c r="I8" s="84">
        <v>194360</v>
      </c>
      <c r="J8" s="38" t="s">
        <v>256</v>
      </c>
      <c r="K8" s="84">
        <v>194360</v>
      </c>
      <c r="L8" s="84" t="s">
        <v>253</v>
      </c>
      <c r="M8" s="38" t="s">
        <v>254</v>
      </c>
      <c r="N8" s="84">
        <v>415678</v>
      </c>
      <c r="O8" s="84" t="s">
        <v>257</v>
      </c>
      <c r="P8" s="84">
        <v>672531</v>
      </c>
      <c r="Q8" s="38" t="s">
        <v>282</v>
      </c>
      <c r="R8" s="38" t="s">
        <v>310</v>
      </c>
      <c r="S8" s="84" t="s">
        <v>316</v>
      </c>
      <c r="T8" s="84" t="s">
        <v>316</v>
      </c>
      <c r="U8" s="84" t="s">
        <v>478</v>
      </c>
      <c r="V8" s="84" t="s">
        <v>482</v>
      </c>
      <c r="W8" s="84">
        <v>541</v>
      </c>
      <c r="X8" s="38" t="s">
        <v>484</v>
      </c>
      <c r="Y8" s="84">
        <v>352796034</v>
      </c>
      <c r="Z8" s="38" t="s">
        <v>490</v>
      </c>
      <c r="AA8" s="108" t="s">
        <v>639</v>
      </c>
      <c r="AB8" s="84">
        <v>42000</v>
      </c>
      <c r="AC8" s="108"/>
      <c r="AD8" s="84">
        <v>75</v>
      </c>
      <c r="AE8" s="84" t="s">
        <v>711</v>
      </c>
      <c r="AF8" s="84" t="s">
        <v>717</v>
      </c>
      <c r="AG8" s="108" t="s">
        <v>720</v>
      </c>
      <c r="AH8" s="84" t="s">
        <v>772</v>
      </c>
      <c r="AI8" s="108" t="s">
        <v>773</v>
      </c>
      <c r="AJ8" s="84">
        <v>670</v>
      </c>
      <c r="AK8" s="84">
        <v>670</v>
      </c>
      <c r="AL8" s="108" t="s">
        <v>835</v>
      </c>
      <c r="AM8" s="84">
        <v>27490.66</v>
      </c>
      <c r="AN8" s="112">
        <v>7349.34</v>
      </c>
      <c r="AO8" s="112">
        <v>34840</v>
      </c>
      <c r="AP8" s="112">
        <v>14509.34</v>
      </c>
      <c r="AQ8" s="112">
        <v>846.66</v>
      </c>
      <c r="AR8" s="112">
        <v>15356</v>
      </c>
      <c r="AS8" s="112">
        <v>14509.34</v>
      </c>
      <c r="AT8" s="112">
        <v>846.66</v>
      </c>
      <c r="AU8" s="112">
        <v>15356</v>
      </c>
      <c r="AV8" s="84">
        <v>89</v>
      </c>
      <c r="AW8" s="84">
        <f>VLOOKUP(Y8,'[1]OD Report'!$U:$AD,10,0)</f>
        <v>259</v>
      </c>
      <c r="AX8" s="84" t="s">
        <v>910</v>
      </c>
      <c r="AY8" s="108"/>
      <c r="AZ8" s="84"/>
      <c r="BA8" s="84"/>
      <c r="BB8" s="84" t="s">
        <v>906</v>
      </c>
      <c r="BC8" s="84"/>
      <c r="BD8" s="108"/>
      <c r="BE8" s="84">
        <v>0</v>
      </c>
      <c r="BF8" s="38" t="s">
        <v>316</v>
      </c>
      <c r="BG8" s="84"/>
      <c r="BH8" s="114" t="s">
        <v>912</v>
      </c>
      <c r="BI8" s="38" t="s">
        <v>110</v>
      </c>
      <c r="BJ8" s="85">
        <v>45814</v>
      </c>
      <c r="BK8" s="84"/>
      <c r="BL8" s="38" t="s">
        <v>115</v>
      </c>
      <c r="BM8" s="115" t="s">
        <v>120</v>
      </c>
      <c r="BN8" s="116" t="s">
        <v>200</v>
      </c>
      <c r="BO8" s="84" t="s">
        <v>246</v>
      </c>
      <c r="BP8" s="84">
        <v>0</v>
      </c>
      <c r="BQ8" s="117"/>
      <c r="BR8" s="118" t="s">
        <v>974</v>
      </c>
    </row>
    <row r="9" spans="1:70" s="113" customFormat="1" ht="15" customHeight="1" x14ac:dyDescent="0.3">
      <c r="A9" s="84">
        <v>5</v>
      </c>
      <c r="B9" s="38" t="s">
        <v>251</v>
      </c>
      <c r="C9" s="38" t="s">
        <v>250</v>
      </c>
      <c r="D9" s="38" t="s">
        <v>249</v>
      </c>
      <c r="E9" s="38" t="s">
        <v>248</v>
      </c>
      <c r="F9" s="38" t="s">
        <v>248</v>
      </c>
      <c r="G9" s="84" t="s">
        <v>247</v>
      </c>
      <c r="H9" s="38" t="s">
        <v>248</v>
      </c>
      <c r="I9" s="84">
        <v>194360</v>
      </c>
      <c r="J9" s="38" t="s">
        <v>256</v>
      </c>
      <c r="K9" s="84">
        <v>194360</v>
      </c>
      <c r="L9" s="84" t="s">
        <v>253</v>
      </c>
      <c r="M9" s="38" t="s">
        <v>254</v>
      </c>
      <c r="N9" s="84">
        <v>415678</v>
      </c>
      <c r="O9" s="84" t="s">
        <v>257</v>
      </c>
      <c r="P9" s="84">
        <v>692606</v>
      </c>
      <c r="Q9" s="38" t="s">
        <v>283</v>
      </c>
      <c r="R9" s="38" t="s">
        <v>310</v>
      </c>
      <c r="S9" s="84" t="s">
        <v>317</v>
      </c>
      <c r="T9" s="84" t="s">
        <v>317</v>
      </c>
      <c r="U9" s="84" t="s">
        <v>478</v>
      </c>
      <c r="V9" s="84" t="s">
        <v>483</v>
      </c>
      <c r="W9" s="84">
        <v>541</v>
      </c>
      <c r="X9" s="38" t="s">
        <v>484</v>
      </c>
      <c r="Y9" s="84">
        <v>352796067</v>
      </c>
      <c r="Z9" s="38" t="s">
        <v>491</v>
      </c>
      <c r="AA9" s="108" t="s">
        <v>639</v>
      </c>
      <c r="AB9" s="84">
        <v>42000</v>
      </c>
      <c r="AC9" s="108"/>
      <c r="AD9" s="84">
        <v>75</v>
      </c>
      <c r="AE9" s="84" t="s">
        <v>711</v>
      </c>
      <c r="AF9" s="84" t="s">
        <v>717</v>
      </c>
      <c r="AG9" s="108" t="s">
        <v>720</v>
      </c>
      <c r="AH9" s="84" t="s">
        <v>772</v>
      </c>
      <c r="AI9" s="108" t="s">
        <v>773</v>
      </c>
      <c r="AJ9" s="84">
        <v>670</v>
      </c>
      <c r="AK9" s="84">
        <v>670</v>
      </c>
      <c r="AL9" s="108" t="s">
        <v>835</v>
      </c>
      <c r="AM9" s="84">
        <v>28071.09</v>
      </c>
      <c r="AN9" s="112">
        <v>7418.91</v>
      </c>
      <c r="AO9" s="112">
        <v>35490</v>
      </c>
      <c r="AP9" s="112">
        <v>13928.91</v>
      </c>
      <c r="AQ9" s="112">
        <v>777.09</v>
      </c>
      <c r="AR9" s="112">
        <v>14706</v>
      </c>
      <c r="AS9" s="112">
        <v>13928.91</v>
      </c>
      <c r="AT9" s="112">
        <v>777.09</v>
      </c>
      <c r="AU9" s="112">
        <v>14706</v>
      </c>
      <c r="AV9" s="84">
        <v>89</v>
      </c>
      <c r="AW9" s="84">
        <f>VLOOKUP(Y9,'[1]OD Report'!$U:$AD,10,0)</f>
        <v>259</v>
      </c>
      <c r="AX9" s="84" t="s">
        <v>910</v>
      </c>
      <c r="AY9" s="108"/>
      <c r="AZ9" s="84"/>
      <c r="BA9" s="84"/>
      <c r="BB9" s="84" t="s">
        <v>906</v>
      </c>
      <c r="BC9" s="84"/>
      <c r="BD9" s="108"/>
      <c r="BE9" s="84">
        <v>0</v>
      </c>
      <c r="BF9" s="38" t="s">
        <v>317</v>
      </c>
      <c r="BG9" s="84"/>
      <c r="BH9" s="114" t="s">
        <v>912</v>
      </c>
      <c r="BI9" s="38" t="s">
        <v>110</v>
      </c>
      <c r="BJ9" s="85">
        <v>45814</v>
      </c>
      <c r="BK9" s="84"/>
      <c r="BL9" s="38" t="s">
        <v>115</v>
      </c>
      <c r="BM9" s="115" t="s">
        <v>120</v>
      </c>
      <c r="BN9" s="116" t="s">
        <v>200</v>
      </c>
      <c r="BO9" s="84" t="s">
        <v>246</v>
      </c>
      <c r="BP9" s="84">
        <v>0</v>
      </c>
      <c r="BQ9" s="117"/>
      <c r="BR9" s="118" t="s">
        <v>974</v>
      </c>
    </row>
    <row r="10" spans="1:70" s="113" customFormat="1" ht="15" customHeight="1" x14ac:dyDescent="0.3">
      <c r="A10" s="84">
        <v>6</v>
      </c>
      <c r="B10" s="38" t="s">
        <v>251</v>
      </c>
      <c r="C10" s="38" t="s">
        <v>250</v>
      </c>
      <c r="D10" s="38" t="s">
        <v>249</v>
      </c>
      <c r="E10" s="38" t="s">
        <v>248</v>
      </c>
      <c r="F10" s="38" t="s">
        <v>248</v>
      </c>
      <c r="G10" s="84" t="s">
        <v>247</v>
      </c>
      <c r="H10" s="38" t="s">
        <v>248</v>
      </c>
      <c r="I10" s="84">
        <v>194360</v>
      </c>
      <c r="J10" s="38" t="s">
        <v>256</v>
      </c>
      <c r="K10" s="84">
        <v>194360</v>
      </c>
      <c r="L10" s="84" t="s">
        <v>253</v>
      </c>
      <c r="M10" s="38" t="s">
        <v>254</v>
      </c>
      <c r="N10" s="84">
        <v>415678</v>
      </c>
      <c r="O10" s="84" t="s">
        <v>257</v>
      </c>
      <c r="P10" s="84">
        <v>692606</v>
      </c>
      <c r="Q10" s="38" t="s">
        <v>283</v>
      </c>
      <c r="R10" s="38" t="s">
        <v>310</v>
      </c>
      <c r="S10" s="84" t="s">
        <v>318</v>
      </c>
      <c r="T10" s="84" t="s">
        <v>318</v>
      </c>
      <c r="U10" s="84" t="s">
        <v>479</v>
      </c>
      <c r="V10" s="84" t="s">
        <v>482</v>
      </c>
      <c r="W10" s="84">
        <v>541</v>
      </c>
      <c r="X10" s="38" t="s">
        <v>484</v>
      </c>
      <c r="Y10" s="84">
        <v>352796242</v>
      </c>
      <c r="Z10" s="38" t="s">
        <v>492</v>
      </c>
      <c r="AA10" s="108" t="s">
        <v>639</v>
      </c>
      <c r="AB10" s="84">
        <v>42000</v>
      </c>
      <c r="AC10" s="108"/>
      <c r="AD10" s="84">
        <v>75</v>
      </c>
      <c r="AE10" s="84" t="s">
        <v>711</v>
      </c>
      <c r="AF10" s="84" t="s">
        <v>717</v>
      </c>
      <c r="AG10" s="108" t="s">
        <v>720</v>
      </c>
      <c r="AH10" s="84" t="s">
        <v>772</v>
      </c>
      <c r="AI10" s="108" t="s">
        <v>773</v>
      </c>
      <c r="AJ10" s="84">
        <v>670</v>
      </c>
      <c r="AK10" s="84">
        <v>670</v>
      </c>
      <c r="AL10" s="108" t="s">
        <v>814</v>
      </c>
      <c r="AM10" s="84">
        <v>18770.41</v>
      </c>
      <c r="AN10" s="112">
        <v>5969.59</v>
      </c>
      <c r="AO10" s="112">
        <v>24740</v>
      </c>
      <c r="AP10" s="112">
        <v>23229.59</v>
      </c>
      <c r="AQ10" s="112">
        <v>2226.41</v>
      </c>
      <c r="AR10" s="112">
        <v>25456</v>
      </c>
      <c r="AS10" s="112">
        <v>23229.59</v>
      </c>
      <c r="AT10" s="112">
        <v>2226.41</v>
      </c>
      <c r="AU10" s="112">
        <v>25456</v>
      </c>
      <c r="AV10" s="84">
        <v>89</v>
      </c>
      <c r="AW10" s="84">
        <f>VLOOKUP(Y10,'[1]OD Report'!$U:$AD,10,0)</f>
        <v>371</v>
      </c>
      <c r="AX10" s="84" t="s">
        <v>910</v>
      </c>
      <c r="AY10" s="108"/>
      <c r="AZ10" s="84"/>
      <c r="BA10" s="84"/>
      <c r="BB10" s="84" t="s">
        <v>906</v>
      </c>
      <c r="BC10" s="84"/>
      <c r="BD10" s="108"/>
      <c r="BE10" s="84">
        <v>0</v>
      </c>
      <c r="BF10" s="38" t="s">
        <v>318</v>
      </c>
      <c r="BG10" s="84"/>
      <c r="BH10" s="114" t="s">
        <v>912</v>
      </c>
      <c r="BI10" s="38" t="s">
        <v>110</v>
      </c>
      <c r="BJ10" s="85">
        <v>45814</v>
      </c>
      <c r="BK10" s="84"/>
      <c r="BL10" s="38" t="s">
        <v>115</v>
      </c>
      <c r="BM10" s="115" t="s">
        <v>120</v>
      </c>
      <c r="BN10" s="116" t="s">
        <v>200</v>
      </c>
      <c r="BO10" s="84" t="s">
        <v>246</v>
      </c>
      <c r="BP10" s="84">
        <v>0</v>
      </c>
      <c r="BQ10" s="117"/>
      <c r="BR10" s="118" t="s">
        <v>974</v>
      </c>
    </row>
    <row r="11" spans="1:70" s="113" customFormat="1" ht="15" customHeight="1" x14ac:dyDescent="0.3">
      <c r="A11" s="84">
        <v>7</v>
      </c>
      <c r="B11" s="38" t="s">
        <v>251</v>
      </c>
      <c r="C11" s="38" t="s">
        <v>250</v>
      </c>
      <c r="D11" s="38" t="s">
        <v>249</v>
      </c>
      <c r="E11" s="38" t="s">
        <v>248</v>
      </c>
      <c r="F11" s="38" t="s">
        <v>248</v>
      </c>
      <c r="G11" s="84" t="s">
        <v>247</v>
      </c>
      <c r="H11" s="38" t="s">
        <v>248</v>
      </c>
      <c r="I11" s="84">
        <v>194360</v>
      </c>
      <c r="J11" s="38" t="s">
        <v>256</v>
      </c>
      <c r="K11" s="84">
        <v>194360</v>
      </c>
      <c r="L11" s="84" t="s">
        <v>253</v>
      </c>
      <c r="M11" s="38" t="s">
        <v>254</v>
      </c>
      <c r="N11" s="84">
        <v>415678</v>
      </c>
      <c r="O11" s="84" t="s">
        <v>257</v>
      </c>
      <c r="P11" s="84">
        <v>672388</v>
      </c>
      <c r="Q11" s="38" t="s">
        <v>284</v>
      </c>
      <c r="R11" s="38" t="s">
        <v>310</v>
      </c>
      <c r="S11" s="84" t="s">
        <v>319</v>
      </c>
      <c r="T11" s="84" t="s">
        <v>319</v>
      </c>
      <c r="U11" s="84" t="s">
        <v>479</v>
      </c>
      <c r="V11" s="84" t="s">
        <v>482</v>
      </c>
      <c r="W11" s="84">
        <v>541</v>
      </c>
      <c r="X11" s="38" t="s">
        <v>485</v>
      </c>
      <c r="Y11" s="84">
        <v>352847859</v>
      </c>
      <c r="Z11" s="38" t="s">
        <v>493</v>
      </c>
      <c r="AA11" s="108" t="s">
        <v>639</v>
      </c>
      <c r="AB11" s="84">
        <v>42000</v>
      </c>
      <c r="AC11" s="108"/>
      <c r="AD11" s="84">
        <v>75</v>
      </c>
      <c r="AE11" s="84" t="s">
        <v>711</v>
      </c>
      <c r="AF11" s="84" t="s">
        <v>717</v>
      </c>
      <c r="AG11" s="108" t="s">
        <v>720</v>
      </c>
      <c r="AH11" s="84" t="s">
        <v>772</v>
      </c>
      <c r="AI11" s="108" t="s">
        <v>773</v>
      </c>
      <c r="AJ11" s="84">
        <v>670</v>
      </c>
      <c r="AK11" s="84">
        <v>670</v>
      </c>
      <c r="AL11" s="108" t="s">
        <v>836</v>
      </c>
      <c r="AM11" s="84">
        <v>14444.45</v>
      </c>
      <c r="AN11" s="112">
        <v>4985.55</v>
      </c>
      <c r="AO11" s="112">
        <v>19430</v>
      </c>
      <c r="AP11" s="112">
        <v>27555.55</v>
      </c>
      <c r="AQ11" s="112">
        <v>3210.45</v>
      </c>
      <c r="AR11" s="112">
        <v>30766</v>
      </c>
      <c r="AS11" s="112">
        <v>27555.55</v>
      </c>
      <c r="AT11" s="112">
        <v>3210.45</v>
      </c>
      <c r="AU11" s="112">
        <v>30766</v>
      </c>
      <c r="AV11" s="84">
        <v>89</v>
      </c>
      <c r="AW11" s="84">
        <f>VLOOKUP(Y11,'[1]OD Report'!$U:$AD,10,0)</f>
        <v>420</v>
      </c>
      <c r="AX11" s="84" t="s">
        <v>910</v>
      </c>
      <c r="AY11" s="108"/>
      <c r="AZ11" s="84"/>
      <c r="BA11" s="84"/>
      <c r="BB11" s="84" t="s">
        <v>906</v>
      </c>
      <c r="BC11" s="84"/>
      <c r="BD11" s="108"/>
      <c r="BE11" s="84">
        <v>0</v>
      </c>
      <c r="BF11" s="38" t="s">
        <v>319</v>
      </c>
      <c r="BG11" s="84"/>
      <c r="BH11" s="114" t="s">
        <v>912</v>
      </c>
      <c r="BI11" s="38" t="s">
        <v>110</v>
      </c>
      <c r="BJ11" s="85">
        <v>45814</v>
      </c>
      <c r="BK11" s="84"/>
      <c r="BL11" s="38" t="s">
        <v>115</v>
      </c>
      <c r="BM11" s="115" t="s">
        <v>120</v>
      </c>
      <c r="BN11" s="116" t="s">
        <v>200</v>
      </c>
      <c r="BO11" s="84" t="s">
        <v>246</v>
      </c>
      <c r="BP11" s="84">
        <v>0</v>
      </c>
      <c r="BQ11" s="117"/>
      <c r="BR11" s="118" t="s">
        <v>974</v>
      </c>
    </row>
    <row r="12" spans="1:70" s="113" customFormat="1" ht="15" customHeight="1" x14ac:dyDescent="0.3">
      <c r="A12" s="84">
        <v>8</v>
      </c>
      <c r="B12" s="38" t="s">
        <v>251</v>
      </c>
      <c r="C12" s="38" t="s">
        <v>250</v>
      </c>
      <c r="D12" s="38" t="s">
        <v>249</v>
      </c>
      <c r="E12" s="38" t="s">
        <v>248</v>
      </c>
      <c r="F12" s="38" t="s">
        <v>248</v>
      </c>
      <c r="G12" s="84" t="s">
        <v>247</v>
      </c>
      <c r="H12" s="38" t="s">
        <v>248</v>
      </c>
      <c r="I12" s="84">
        <v>198396</v>
      </c>
      <c r="J12" s="38" t="s">
        <v>252</v>
      </c>
      <c r="K12" s="84">
        <v>198396</v>
      </c>
      <c r="L12" s="84" t="s">
        <v>253</v>
      </c>
      <c r="M12" s="38" t="s">
        <v>254</v>
      </c>
      <c r="N12" s="84">
        <v>428983</v>
      </c>
      <c r="O12" s="84" t="s">
        <v>255</v>
      </c>
      <c r="P12" s="84">
        <v>677285</v>
      </c>
      <c r="Q12" s="38" t="s">
        <v>285</v>
      </c>
      <c r="R12" s="38" t="s">
        <v>310</v>
      </c>
      <c r="S12" s="84" t="s">
        <v>320</v>
      </c>
      <c r="T12" s="84" t="s">
        <v>320</v>
      </c>
      <c r="U12" s="84" t="s">
        <v>477</v>
      </c>
      <c r="V12" s="84" t="s">
        <v>482</v>
      </c>
      <c r="W12" s="84">
        <v>541</v>
      </c>
      <c r="X12" s="38" t="s">
        <v>484</v>
      </c>
      <c r="Y12" s="84">
        <v>352873539</v>
      </c>
      <c r="Z12" s="38" t="s">
        <v>494</v>
      </c>
      <c r="AA12" s="108" t="s">
        <v>640</v>
      </c>
      <c r="AB12" s="84">
        <v>42000</v>
      </c>
      <c r="AC12" s="108"/>
      <c r="AD12" s="84">
        <v>75</v>
      </c>
      <c r="AE12" s="84" t="s">
        <v>711</v>
      </c>
      <c r="AF12" s="84" t="s">
        <v>717</v>
      </c>
      <c r="AG12" s="108" t="s">
        <v>721</v>
      </c>
      <c r="AH12" s="84" t="s">
        <v>772</v>
      </c>
      <c r="AI12" s="108" t="s">
        <v>643</v>
      </c>
      <c r="AJ12" s="84">
        <v>670</v>
      </c>
      <c r="AK12" s="84">
        <v>670</v>
      </c>
      <c r="AL12" s="108" t="s">
        <v>837</v>
      </c>
      <c r="AM12" s="84">
        <v>18366.259999999998</v>
      </c>
      <c r="AN12" s="112">
        <v>5753.74</v>
      </c>
      <c r="AO12" s="112">
        <v>24120</v>
      </c>
      <c r="AP12" s="112">
        <v>23633.74</v>
      </c>
      <c r="AQ12" s="112">
        <v>2319.2600000000002</v>
      </c>
      <c r="AR12" s="112">
        <v>25953</v>
      </c>
      <c r="AS12" s="112">
        <v>23633.74</v>
      </c>
      <c r="AT12" s="112">
        <v>2319.2600000000002</v>
      </c>
      <c r="AU12" s="112">
        <v>25953</v>
      </c>
      <c r="AV12" s="84">
        <v>89</v>
      </c>
      <c r="AW12" s="84">
        <f>VLOOKUP(Y12,'[1]OD Report'!$U:$AD,10,0)</f>
        <v>368</v>
      </c>
      <c r="AX12" s="84" t="s">
        <v>910</v>
      </c>
      <c r="AY12" s="108"/>
      <c r="AZ12" s="84"/>
      <c r="BA12" s="84"/>
      <c r="BB12" s="84" t="s">
        <v>906</v>
      </c>
      <c r="BC12" s="84"/>
      <c r="BD12" s="108"/>
      <c r="BE12" s="84">
        <v>0</v>
      </c>
      <c r="BF12" s="38" t="s">
        <v>320</v>
      </c>
      <c r="BG12" s="84"/>
      <c r="BH12" s="114" t="s">
        <v>912</v>
      </c>
      <c r="BI12" s="38" t="s">
        <v>110</v>
      </c>
      <c r="BJ12" s="85">
        <v>45811</v>
      </c>
      <c r="BK12" s="84"/>
      <c r="BL12" s="38" t="s">
        <v>118</v>
      </c>
      <c r="BM12" s="115" t="s">
        <v>130</v>
      </c>
      <c r="BN12" s="116" t="s">
        <v>200</v>
      </c>
      <c r="BO12" s="84" t="s">
        <v>246</v>
      </c>
      <c r="BP12" s="84">
        <v>0</v>
      </c>
      <c r="BQ12" s="117"/>
      <c r="BR12" s="118" t="s">
        <v>974</v>
      </c>
    </row>
    <row r="13" spans="1:70" s="113" customFormat="1" ht="15" customHeight="1" x14ac:dyDescent="0.3">
      <c r="A13" s="84">
        <v>9</v>
      </c>
      <c r="B13" s="38" t="s">
        <v>251</v>
      </c>
      <c r="C13" s="38" t="s">
        <v>250</v>
      </c>
      <c r="D13" s="38" t="s">
        <v>249</v>
      </c>
      <c r="E13" s="38" t="s">
        <v>248</v>
      </c>
      <c r="F13" s="38" t="s">
        <v>248</v>
      </c>
      <c r="G13" s="84" t="s">
        <v>247</v>
      </c>
      <c r="H13" s="38" t="s">
        <v>248</v>
      </c>
      <c r="I13" s="84">
        <v>198342</v>
      </c>
      <c r="J13" s="38" t="s">
        <v>258</v>
      </c>
      <c r="K13" s="84">
        <v>198342</v>
      </c>
      <c r="L13" s="84" t="s">
        <v>253</v>
      </c>
      <c r="M13" s="38" t="s">
        <v>254</v>
      </c>
      <c r="N13" s="84">
        <v>429119</v>
      </c>
      <c r="O13" s="84" t="s">
        <v>259</v>
      </c>
      <c r="P13" s="84">
        <v>682970</v>
      </c>
      <c r="Q13" s="38" t="s">
        <v>286</v>
      </c>
      <c r="R13" s="38" t="s">
        <v>310</v>
      </c>
      <c r="S13" s="84" t="s">
        <v>321</v>
      </c>
      <c r="T13" s="84" t="s">
        <v>321</v>
      </c>
      <c r="U13" s="84" t="s">
        <v>478</v>
      </c>
      <c r="V13" s="84" t="s">
        <v>483</v>
      </c>
      <c r="W13" s="84">
        <v>541</v>
      </c>
      <c r="X13" s="38" t="s">
        <v>484</v>
      </c>
      <c r="Y13" s="84">
        <v>352873573</v>
      </c>
      <c r="Z13" s="38" t="s">
        <v>495</v>
      </c>
      <c r="AA13" s="108" t="s">
        <v>641</v>
      </c>
      <c r="AB13" s="84">
        <v>42000</v>
      </c>
      <c r="AC13" s="108"/>
      <c r="AD13" s="84">
        <v>75</v>
      </c>
      <c r="AE13" s="84" t="s">
        <v>711</v>
      </c>
      <c r="AF13" s="84" t="s">
        <v>717</v>
      </c>
      <c r="AG13" s="108" t="s">
        <v>722</v>
      </c>
      <c r="AH13" s="84" t="s">
        <v>772</v>
      </c>
      <c r="AI13" s="108" t="s">
        <v>774</v>
      </c>
      <c r="AJ13" s="84">
        <v>670</v>
      </c>
      <c r="AK13" s="84">
        <v>670</v>
      </c>
      <c r="AL13" s="108" t="s">
        <v>838</v>
      </c>
      <c r="AM13" s="84">
        <v>27980.44</v>
      </c>
      <c r="AN13" s="112">
        <v>7529.56</v>
      </c>
      <c r="AO13" s="112">
        <v>35510</v>
      </c>
      <c r="AP13" s="112">
        <v>14019.56</v>
      </c>
      <c r="AQ13" s="112">
        <v>789.44</v>
      </c>
      <c r="AR13" s="112">
        <v>14809</v>
      </c>
      <c r="AS13" s="112">
        <v>14019.56</v>
      </c>
      <c r="AT13" s="112">
        <v>789.44</v>
      </c>
      <c r="AU13" s="112">
        <v>14809</v>
      </c>
      <c r="AV13" s="84">
        <v>87</v>
      </c>
      <c r="AW13" s="84">
        <f>VLOOKUP(Y13,'[1]OD Report'!$U:$AD,10,0)</f>
        <v>238</v>
      </c>
      <c r="AX13" s="84" t="s">
        <v>910</v>
      </c>
      <c r="AY13" s="108"/>
      <c r="AZ13" s="84"/>
      <c r="BA13" s="84"/>
      <c r="BB13" s="84" t="s">
        <v>906</v>
      </c>
      <c r="BC13" s="84"/>
      <c r="BD13" s="108"/>
      <c r="BE13" s="84">
        <v>0</v>
      </c>
      <c r="BF13" s="38" t="s">
        <v>321</v>
      </c>
      <c r="BG13" s="84"/>
      <c r="BH13" s="114" t="s">
        <v>912</v>
      </c>
      <c r="BI13" s="38" t="s">
        <v>110</v>
      </c>
      <c r="BJ13" s="85">
        <v>45812</v>
      </c>
      <c r="BK13" s="84"/>
      <c r="BL13" s="38" t="s">
        <v>115</v>
      </c>
      <c r="BM13" s="115" t="s">
        <v>120</v>
      </c>
      <c r="BN13" s="116" t="s">
        <v>200</v>
      </c>
      <c r="BO13" s="84" t="s">
        <v>246</v>
      </c>
      <c r="BP13" s="84">
        <v>0</v>
      </c>
      <c r="BQ13" s="117"/>
      <c r="BR13" s="118" t="s">
        <v>974</v>
      </c>
    </row>
    <row r="14" spans="1:70" s="113" customFormat="1" ht="15" customHeight="1" x14ac:dyDescent="0.3">
      <c r="A14" s="84">
        <v>10</v>
      </c>
      <c r="B14" s="38" t="s">
        <v>251</v>
      </c>
      <c r="C14" s="38" t="s">
        <v>250</v>
      </c>
      <c r="D14" s="38" t="s">
        <v>249</v>
      </c>
      <c r="E14" s="38" t="s">
        <v>248</v>
      </c>
      <c r="F14" s="38" t="s">
        <v>248</v>
      </c>
      <c r="G14" s="84" t="s">
        <v>247</v>
      </c>
      <c r="H14" s="38" t="s">
        <v>248</v>
      </c>
      <c r="I14" s="84">
        <v>194360</v>
      </c>
      <c r="J14" s="38" t="s">
        <v>256</v>
      </c>
      <c r="K14" s="84">
        <v>194360</v>
      </c>
      <c r="L14" s="84" t="s">
        <v>253</v>
      </c>
      <c r="M14" s="38" t="s">
        <v>254</v>
      </c>
      <c r="N14" s="84">
        <v>415678</v>
      </c>
      <c r="O14" s="84" t="s">
        <v>257</v>
      </c>
      <c r="P14" s="84">
        <v>672388</v>
      </c>
      <c r="Q14" s="38" t="s">
        <v>284</v>
      </c>
      <c r="R14" s="38" t="s">
        <v>310</v>
      </c>
      <c r="S14" s="84" t="s">
        <v>322</v>
      </c>
      <c r="T14" s="84" t="s">
        <v>322</v>
      </c>
      <c r="U14" s="84" t="s">
        <v>478</v>
      </c>
      <c r="V14" s="84" t="s">
        <v>483</v>
      </c>
      <c r="W14" s="84">
        <v>541</v>
      </c>
      <c r="X14" s="38" t="s">
        <v>484</v>
      </c>
      <c r="Y14" s="84">
        <v>352879912</v>
      </c>
      <c r="Z14" s="38" t="s">
        <v>496</v>
      </c>
      <c r="AA14" s="108" t="s">
        <v>639</v>
      </c>
      <c r="AB14" s="84">
        <v>42000</v>
      </c>
      <c r="AC14" s="108"/>
      <c r="AD14" s="84">
        <v>75</v>
      </c>
      <c r="AE14" s="84" t="s">
        <v>711</v>
      </c>
      <c r="AF14" s="84" t="s">
        <v>717</v>
      </c>
      <c r="AG14" s="108" t="s">
        <v>720</v>
      </c>
      <c r="AH14" s="84" t="s">
        <v>772</v>
      </c>
      <c r="AI14" s="108" t="s">
        <v>773</v>
      </c>
      <c r="AJ14" s="84">
        <v>670</v>
      </c>
      <c r="AK14" s="84">
        <v>670</v>
      </c>
      <c r="AL14" s="108" t="s">
        <v>814</v>
      </c>
      <c r="AM14" s="84">
        <v>18820.41</v>
      </c>
      <c r="AN14" s="112">
        <v>5969.59</v>
      </c>
      <c r="AO14" s="112">
        <v>24790</v>
      </c>
      <c r="AP14" s="112">
        <v>23179.59</v>
      </c>
      <c r="AQ14" s="112">
        <v>2226.41</v>
      </c>
      <c r="AR14" s="112">
        <v>25406</v>
      </c>
      <c r="AS14" s="112">
        <v>23179.59</v>
      </c>
      <c r="AT14" s="112">
        <v>2226.41</v>
      </c>
      <c r="AU14" s="112">
        <v>25406</v>
      </c>
      <c r="AV14" s="84">
        <v>89</v>
      </c>
      <c r="AW14" s="84">
        <f>VLOOKUP(Y14,'[1]OD Report'!$U:$AD,10,0)</f>
        <v>364</v>
      </c>
      <c r="AX14" s="84" t="s">
        <v>910</v>
      </c>
      <c r="AY14" s="108"/>
      <c r="AZ14" s="84"/>
      <c r="BA14" s="84"/>
      <c r="BB14" s="84" t="s">
        <v>906</v>
      </c>
      <c r="BC14" s="84"/>
      <c r="BD14" s="108"/>
      <c r="BE14" s="84">
        <v>0</v>
      </c>
      <c r="BF14" s="38" t="s">
        <v>322</v>
      </c>
      <c r="BG14" s="84"/>
      <c r="BH14" s="114" t="s">
        <v>912</v>
      </c>
      <c r="BI14" s="38" t="s">
        <v>110</v>
      </c>
      <c r="BJ14" s="85">
        <v>45814</v>
      </c>
      <c r="BK14" s="84"/>
      <c r="BL14" s="38" t="s">
        <v>115</v>
      </c>
      <c r="BM14" s="115" t="s">
        <v>130</v>
      </c>
      <c r="BN14" s="116" t="s">
        <v>200</v>
      </c>
      <c r="BO14" s="84" t="s">
        <v>246</v>
      </c>
      <c r="BP14" s="84">
        <v>0</v>
      </c>
      <c r="BQ14" s="117"/>
      <c r="BR14" s="118" t="s">
        <v>974</v>
      </c>
    </row>
    <row r="15" spans="1:70" s="113" customFormat="1" ht="15" customHeight="1" x14ac:dyDescent="0.3">
      <c r="A15" s="84">
        <v>11</v>
      </c>
      <c r="B15" s="38" t="s">
        <v>251</v>
      </c>
      <c r="C15" s="38" t="s">
        <v>250</v>
      </c>
      <c r="D15" s="38" t="s">
        <v>249</v>
      </c>
      <c r="E15" s="38" t="s">
        <v>248</v>
      </c>
      <c r="F15" s="38" t="s">
        <v>248</v>
      </c>
      <c r="G15" s="84" t="s">
        <v>247</v>
      </c>
      <c r="H15" s="38" t="s">
        <v>248</v>
      </c>
      <c r="I15" s="84">
        <v>194360</v>
      </c>
      <c r="J15" s="38" t="s">
        <v>256</v>
      </c>
      <c r="K15" s="84">
        <v>194360</v>
      </c>
      <c r="L15" s="84" t="s">
        <v>253</v>
      </c>
      <c r="M15" s="38" t="s">
        <v>254</v>
      </c>
      <c r="N15" s="84">
        <v>415678</v>
      </c>
      <c r="O15" s="84" t="s">
        <v>257</v>
      </c>
      <c r="P15" s="84">
        <v>672388</v>
      </c>
      <c r="Q15" s="38" t="s">
        <v>284</v>
      </c>
      <c r="R15" s="38" t="s">
        <v>310</v>
      </c>
      <c r="S15" s="84" t="s">
        <v>323</v>
      </c>
      <c r="T15" s="84" t="s">
        <v>323</v>
      </c>
      <c r="U15" s="84" t="s">
        <v>478</v>
      </c>
      <c r="V15" s="84" t="s">
        <v>482</v>
      </c>
      <c r="W15" s="84">
        <v>541</v>
      </c>
      <c r="X15" s="38" t="s">
        <v>484</v>
      </c>
      <c r="Y15" s="84">
        <v>352880979</v>
      </c>
      <c r="Z15" s="38" t="s">
        <v>497</v>
      </c>
      <c r="AA15" s="108" t="s">
        <v>639</v>
      </c>
      <c r="AB15" s="84">
        <v>42000</v>
      </c>
      <c r="AC15" s="108"/>
      <c r="AD15" s="84">
        <v>75</v>
      </c>
      <c r="AE15" s="84" t="s">
        <v>711</v>
      </c>
      <c r="AF15" s="84" t="s">
        <v>717</v>
      </c>
      <c r="AG15" s="108" t="s">
        <v>720</v>
      </c>
      <c r="AH15" s="84" t="s">
        <v>772</v>
      </c>
      <c r="AI15" s="108" t="s">
        <v>773</v>
      </c>
      <c r="AJ15" s="84">
        <v>670</v>
      </c>
      <c r="AK15" s="84">
        <v>670</v>
      </c>
      <c r="AL15" s="108" t="s">
        <v>814</v>
      </c>
      <c r="AM15" s="84">
        <v>19940.810000000001</v>
      </c>
      <c r="AN15" s="112">
        <v>6189.19</v>
      </c>
      <c r="AO15" s="112">
        <v>26130</v>
      </c>
      <c r="AP15" s="112">
        <v>22059.19</v>
      </c>
      <c r="AQ15" s="112">
        <v>2006.81</v>
      </c>
      <c r="AR15" s="112">
        <v>24066</v>
      </c>
      <c r="AS15" s="112">
        <v>22059.19</v>
      </c>
      <c r="AT15" s="112">
        <v>2006.81</v>
      </c>
      <c r="AU15" s="112">
        <v>24066</v>
      </c>
      <c r="AV15" s="84">
        <v>89</v>
      </c>
      <c r="AW15" s="84">
        <f>VLOOKUP(Y15,'[1]OD Report'!$U:$AD,10,0)</f>
        <v>350</v>
      </c>
      <c r="AX15" s="84" t="s">
        <v>910</v>
      </c>
      <c r="AY15" s="108"/>
      <c r="AZ15" s="84"/>
      <c r="BA15" s="84"/>
      <c r="BB15" s="84" t="s">
        <v>906</v>
      </c>
      <c r="BC15" s="84"/>
      <c r="BD15" s="108"/>
      <c r="BE15" s="84">
        <v>0</v>
      </c>
      <c r="BF15" s="38" t="s">
        <v>323</v>
      </c>
      <c r="BG15" s="84"/>
      <c r="BH15" s="114" t="s">
        <v>912</v>
      </c>
      <c r="BI15" s="38" t="s">
        <v>110</v>
      </c>
      <c r="BJ15" s="85">
        <v>45814</v>
      </c>
      <c r="BK15" s="84"/>
      <c r="BL15" s="38" t="s">
        <v>115</v>
      </c>
      <c r="BM15" s="115" t="s">
        <v>130</v>
      </c>
      <c r="BN15" s="116" t="s">
        <v>200</v>
      </c>
      <c r="BO15" s="84" t="s">
        <v>246</v>
      </c>
      <c r="BP15" s="84">
        <v>0</v>
      </c>
      <c r="BQ15" s="117"/>
      <c r="BR15" s="118" t="s">
        <v>974</v>
      </c>
    </row>
    <row r="16" spans="1:70" s="113" customFormat="1" ht="15" customHeight="1" x14ac:dyDescent="0.3">
      <c r="A16" s="84">
        <v>12</v>
      </c>
      <c r="B16" s="38" t="s">
        <v>251</v>
      </c>
      <c r="C16" s="38" t="s">
        <v>250</v>
      </c>
      <c r="D16" s="38" t="s">
        <v>249</v>
      </c>
      <c r="E16" s="38" t="s">
        <v>248</v>
      </c>
      <c r="F16" s="38" t="s">
        <v>248</v>
      </c>
      <c r="G16" s="84" t="s">
        <v>247</v>
      </c>
      <c r="H16" s="38" t="s">
        <v>248</v>
      </c>
      <c r="I16" s="84">
        <v>194360</v>
      </c>
      <c r="J16" s="38" t="s">
        <v>256</v>
      </c>
      <c r="K16" s="84">
        <v>194360</v>
      </c>
      <c r="L16" s="84" t="s">
        <v>253</v>
      </c>
      <c r="M16" s="38" t="s">
        <v>254</v>
      </c>
      <c r="N16" s="84">
        <v>415678</v>
      </c>
      <c r="O16" s="84" t="s">
        <v>257</v>
      </c>
      <c r="P16" s="84">
        <v>672531</v>
      </c>
      <c r="Q16" s="38" t="s">
        <v>282</v>
      </c>
      <c r="R16" s="38" t="s">
        <v>310</v>
      </c>
      <c r="S16" s="84" t="s">
        <v>324</v>
      </c>
      <c r="T16" s="84" t="s">
        <v>324</v>
      </c>
      <c r="U16" s="84" t="s">
        <v>478</v>
      </c>
      <c r="V16" s="84" t="s">
        <v>483</v>
      </c>
      <c r="W16" s="84">
        <v>541</v>
      </c>
      <c r="X16" s="38" t="s">
        <v>484</v>
      </c>
      <c r="Y16" s="84">
        <v>352882805</v>
      </c>
      <c r="Z16" s="38" t="s">
        <v>498</v>
      </c>
      <c r="AA16" s="108" t="s">
        <v>642</v>
      </c>
      <c r="AB16" s="84">
        <v>35000</v>
      </c>
      <c r="AC16" s="108"/>
      <c r="AD16" s="84">
        <v>75</v>
      </c>
      <c r="AE16" s="84" t="s">
        <v>711</v>
      </c>
      <c r="AF16" s="84" t="s">
        <v>717</v>
      </c>
      <c r="AG16" s="108" t="s">
        <v>723</v>
      </c>
      <c r="AH16" s="84" t="s">
        <v>772</v>
      </c>
      <c r="AI16" s="108" t="s">
        <v>773</v>
      </c>
      <c r="AJ16" s="84">
        <v>560</v>
      </c>
      <c r="AK16" s="84">
        <v>560</v>
      </c>
      <c r="AL16" s="108" t="s">
        <v>839</v>
      </c>
      <c r="AM16" s="84">
        <v>23037.66</v>
      </c>
      <c r="AN16" s="112">
        <v>6082.34</v>
      </c>
      <c r="AO16" s="112">
        <v>29120</v>
      </c>
      <c r="AP16" s="112">
        <v>11962.34</v>
      </c>
      <c r="AQ16" s="112">
        <v>688.66</v>
      </c>
      <c r="AR16" s="112">
        <v>12651</v>
      </c>
      <c r="AS16" s="112">
        <v>11962.34</v>
      </c>
      <c r="AT16" s="112">
        <v>688.66</v>
      </c>
      <c r="AU16" s="112">
        <v>12651</v>
      </c>
      <c r="AV16" s="84">
        <v>89</v>
      </c>
      <c r="AW16" s="84">
        <f>VLOOKUP(Y16,'[1]OD Report'!$U:$AD,10,0)</f>
        <v>259</v>
      </c>
      <c r="AX16" s="84" t="s">
        <v>910</v>
      </c>
      <c r="AY16" s="108"/>
      <c r="AZ16" s="84"/>
      <c r="BA16" s="84"/>
      <c r="BB16" s="84" t="s">
        <v>906</v>
      </c>
      <c r="BC16" s="84"/>
      <c r="BD16" s="108"/>
      <c r="BE16" s="84">
        <v>0</v>
      </c>
      <c r="BF16" s="38" t="s">
        <v>324</v>
      </c>
      <c r="BG16" s="84"/>
      <c r="BH16" s="114" t="s">
        <v>912</v>
      </c>
      <c r="BI16" s="38" t="s">
        <v>110</v>
      </c>
      <c r="BJ16" s="85">
        <v>45814</v>
      </c>
      <c r="BK16" s="84"/>
      <c r="BL16" s="38" t="s">
        <v>115</v>
      </c>
      <c r="BM16" s="115" t="s">
        <v>130</v>
      </c>
      <c r="BN16" s="116" t="s">
        <v>200</v>
      </c>
      <c r="BO16" s="84" t="s">
        <v>246</v>
      </c>
      <c r="BP16" s="84">
        <v>0</v>
      </c>
      <c r="BQ16" s="117"/>
      <c r="BR16" s="118" t="s">
        <v>974</v>
      </c>
    </row>
    <row r="17" spans="1:70" s="113" customFormat="1" ht="15" customHeight="1" x14ac:dyDescent="0.3">
      <c r="A17" s="84">
        <v>13</v>
      </c>
      <c r="B17" s="38" t="s">
        <v>251</v>
      </c>
      <c r="C17" s="38" t="s">
        <v>250</v>
      </c>
      <c r="D17" s="38" t="s">
        <v>249</v>
      </c>
      <c r="E17" s="38" t="s">
        <v>248</v>
      </c>
      <c r="F17" s="38" t="s">
        <v>248</v>
      </c>
      <c r="G17" s="84" t="s">
        <v>247</v>
      </c>
      <c r="H17" s="38" t="s">
        <v>248</v>
      </c>
      <c r="I17" s="84">
        <v>198342</v>
      </c>
      <c r="J17" s="38" t="s">
        <v>258</v>
      </c>
      <c r="K17" s="84">
        <v>198342</v>
      </c>
      <c r="L17" s="84" t="s">
        <v>253</v>
      </c>
      <c r="M17" s="38" t="s">
        <v>254</v>
      </c>
      <c r="N17" s="84">
        <v>429119</v>
      </c>
      <c r="O17" s="84" t="s">
        <v>259</v>
      </c>
      <c r="P17" s="84">
        <v>680175</v>
      </c>
      <c r="Q17" s="38" t="s">
        <v>287</v>
      </c>
      <c r="R17" s="38" t="s">
        <v>310</v>
      </c>
      <c r="S17" s="84" t="s">
        <v>325</v>
      </c>
      <c r="T17" s="84" t="s">
        <v>325</v>
      </c>
      <c r="U17" s="84" t="s">
        <v>478</v>
      </c>
      <c r="V17" s="84" t="s">
        <v>483</v>
      </c>
      <c r="W17" s="84">
        <v>541</v>
      </c>
      <c r="X17" s="38" t="s">
        <v>484</v>
      </c>
      <c r="Y17" s="84">
        <v>352963249</v>
      </c>
      <c r="Z17" s="38" t="s">
        <v>499</v>
      </c>
      <c r="AA17" s="108" t="s">
        <v>641</v>
      </c>
      <c r="AB17" s="84">
        <v>42000</v>
      </c>
      <c r="AC17" s="108"/>
      <c r="AD17" s="84">
        <v>75</v>
      </c>
      <c r="AE17" s="84" t="s">
        <v>711</v>
      </c>
      <c r="AF17" s="84" t="s">
        <v>717</v>
      </c>
      <c r="AG17" s="108" t="s">
        <v>722</v>
      </c>
      <c r="AH17" s="84" t="s">
        <v>772</v>
      </c>
      <c r="AI17" s="108" t="s">
        <v>774</v>
      </c>
      <c r="AJ17" s="84">
        <v>670</v>
      </c>
      <c r="AK17" s="84">
        <v>670</v>
      </c>
      <c r="AL17" s="108" t="s">
        <v>840</v>
      </c>
      <c r="AM17" s="84">
        <v>32910.699999999997</v>
      </c>
      <c r="AN17" s="112">
        <v>8029.3</v>
      </c>
      <c r="AO17" s="112">
        <v>40940</v>
      </c>
      <c r="AP17" s="112">
        <v>9089.2999999999993</v>
      </c>
      <c r="AQ17" s="112">
        <v>289.7</v>
      </c>
      <c r="AR17" s="112">
        <v>9379</v>
      </c>
      <c r="AS17" s="112">
        <v>9089.2999999999993</v>
      </c>
      <c r="AT17" s="112">
        <v>289.7</v>
      </c>
      <c r="AU17" s="112">
        <v>9379</v>
      </c>
      <c r="AV17" s="84">
        <v>87</v>
      </c>
      <c r="AW17" s="84">
        <f>VLOOKUP(Y17,'[1]OD Report'!$U:$AD,10,0)</f>
        <v>182</v>
      </c>
      <c r="AX17" s="84" t="s">
        <v>910</v>
      </c>
      <c r="AY17" s="108"/>
      <c r="AZ17" s="84"/>
      <c r="BA17" s="84"/>
      <c r="BB17" s="84" t="s">
        <v>906</v>
      </c>
      <c r="BC17" s="84"/>
      <c r="BD17" s="108"/>
      <c r="BE17" s="84">
        <v>0</v>
      </c>
      <c r="BF17" s="38" t="s">
        <v>325</v>
      </c>
      <c r="BG17" s="84"/>
      <c r="BH17" s="114" t="s">
        <v>912</v>
      </c>
      <c r="BI17" s="38" t="s">
        <v>110</v>
      </c>
      <c r="BJ17" s="85">
        <v>45812</v>
      </c>
      <c r="BK17" s="84"/>
      <c r="BL17" s="38" t="s">
        <v>114</v>
      </c>
      <c r="BM17" s="115" t="s">
        <v>119</v>
      </c>
      <c r="BN17" s="116" t="s">
        <v>200</v>
      </c>
      <c r="BO17" s="84" t="s">
        <v>246</v>
      </c>
      <c r="BP17" s="84">
        <v>0</v>
      </c>
      <c r="BQ17" s="117"/>
      <c r="BR17" s="118" t="s">
        <v>972</v>
      </c>
    </row>
    <row r="18" spans="1:70" s="113" customFormat="1" ht="15" customHeight="1" x14ac:dyDescent="0.3">
      <c r="A18" s="84">
        <v>14</v>
      </c>
      <c r="B18" s="38" t="s">
        <v>251</v>
      </c>
      <c r="C18" s="38" t="s">
        <v>250</v>
      </c>
      <c r="D18" s="38" t="s">
        <v>249</v>
      </c>
      <c r="E18" s="38" t="s">
        <v>248</v>
      </c>
      <c r="F18" s="38" t="s">
        <v>248</v>
      </c>
      <c r="G18" s="84" t="s">
        <v>247</v>
      </c>
      <c r="H18" s="38" t="s">
        <v>248</v>
      </c>
      <c r="I18" s="84">
        <v>198396</v>
      </c>
      <c r="J18" s="38" t="s">
        <v>252</v>
      </c>
      <c r="K18" s="84">
        <v>198396</v>
      </c>
      <c r="L18" s="84" t="s">
        <v>253</v>
      </c>
      <c r="M18" s="38" t="s">
        <v>254</v>
      </c>
      <c r="N18" s="84">
        <v>428983</v>
      </c>
      <c r="O18" s="84" t="s">
        <v>255</v>
      </c>
      <c r="P18" s="84">
        <v>677285</v>
      </c>
      <c r="Q18" s="38" t="s">
        <v>285</v>
      </c>
      <c r="R18" s="38" t="s">
        <v>310</v>
      </c>
      <c r="S18" s="84" t="s">
        <v>326</v>
      </c>
      <c r="T18" s="84" t="s">
        <v>326</v>
      </c>
      <c r="U18" s="84" t="s">
        <v>477</v>
      </c>
      <c r="V18" s="84" t="s">
        <v>482</v>
      </c>
      <c r="W18" s="84">
        <v>541</v>
      </c>
      <c r="X18" s="38" t="s">
        <v>484</v>
      </c>
      <c r="Y18" s="84">
        <v>352991768</v>
      </c>
      <c r="Z18" s="38" t="s">
        <v>500</v>
      </c>
      <c r="AA18" s="108" t="s">
        <v>640</v>
      </c>
      <c r="AB18" s="84">
        <v>42000</v>
      </c>
      <c r="AC18" s="108"/>
      <c r="AD18" s="84">
        <v>75</v>
      </c>
      <c r="AE18" s="84" t="s">
        <v>711</v>
      </c>
      <c r="AF18" s="84" t="s">
        <v>717</v>
      </c>
      <c r="AG18" s="108" t="s">
        <v>721</v>
      </c>
      <c r="AH18" s="84" t="s">
        <v>772</v>
      </c>
      <c r="AI18" s="108" t="s">
        <v>643</v>
      </c>
      <c r="AJ18" s="84">
        <v>670</v>
      </c>
      <c r="AK18" s="84">
        <v>670</v>
      </c>
      <c r="AL18" s="108" t="s">
        <v>841</v>
      </c>
      <c r="AM18" s="84">
        <v>18922.95</v>
      </c>
      <c r="AN18" s="112">
        <v>5867.05</v>
      </c>
      <c r="AO18" s="112">
        <v>24790</v>
      </c>
      <c r="AP18" s="112">
        <v>23077.05</v>
      </c>
      <c r="AQ18" s="112">
        <v>2205.9499999999998</v>
      </c>
      <c r="AR18" s="112">
        <v>25283</v>
      </c>
      <c r="AS18" s="112">
        <v>23077.05</v>
      </c>
      <c r="AT18" s="112">
        <v>2205.9499999999998</v>
      </c>
      <c r="AU18" s="112">
        <v>25283</v>
      </c>
      <c r="AV18" s="84">
        <v>89</v>
      </c>
      <c r="AW18" s="84">
        <f>VLOOKUP(Y18,'[1]OD Report'!$U:$AD,10,0)</f>
        <v>361</v>
      </c>
      <c r="AX18" s="84" t="s">
        <v>910</v>
      </c>
      <c r="AY18" s="108"/>
      <c r="AZ18" s="84"/>
      <c r="BA18" s="84"/>
      <c r="BB18" s="84" t="s">
        <v>906</v>
      </c>
      <c r="BC18" s="84"/>
      <c r="BD18" s="108"/>
      <c r="BE18" s="84">
        <v>0</v>
      </c>
      <c r="BF18" s="38" t="s">
        <v>326</v>
      </c>
      <c r="BG18" s="84"/>
      <c r="BH18" s="114" t="s">
        <v>912</v>
      </c>
      <c r="BI18" s="38" t="s">
        <v>110</v>
      </c>
      <c r="BJ18" s="85">
        <v>45811</v>
      </c>
      <c r="BK18" s="84"/>
      <c r="BL18" s="38" t="s">
        <v>115</v>
      </c>
      <c r="BM18" s="115" t="s">
        <v>130</v>
      </c>
      <c r="BN18" s="116" t="s">
        <v>200</v>
      </c>
      <c r="BO18" s="84" t="s">
        <v>246</v>
      </c>
      <c r="BP18" s="84">
        <v>0</v>
      </c>
      <c r="BQ18" s="117"/>
      <c r="BR18" s="118" t="s">
        <v>974</v>
      </c>
    </row>
    <row r="19" spans="1:70" s="113" customFormat="1" ht="15" customHeight="1" x14ac:dyDescent="0.3">
      <c r="A19" s="84">
        <v>15</v>
      </c>
      <c r="B19" s="38" t="s">
        <v>251</v>
      </c>
      <c r="C19" s="38" t="s">
        <v>250</v>
      </c>
      <c r="D19" s="38" t="s">
        <v>249</v>
      </c>
      <c r="E19" s="38" t="s">
        <v>248</v>
      </c>
      <c r="F19" s="38" t="s">
        <v>248</v>
      </c>
      <c r="G19" s="84" t="s">
        <v>247</v>
      </c>
      <c r="H19" s="38" t="s">
        <v>248</v>
      </c>
      <c r="I19" s="84">
        <v>201411</v>
      </c>
      <c r="J19" s="38" t="s">
        <v>260</v>
      </c>
      <c r="K19" s="84">
        <v>201411</v>
      </c>
      <c r="L19" s="84" t="s">
        <v>261</v>
      </c>
      <c r="M19" s="38" t="s">
        <v>262</v>
      </c>
      <c r="N19" s="84">
        <v>450604</v>
      </c>
      <c r="O19" s="84" t="s">
        <v>263</v>
      </c>
      <c r="P19" s="84">
        <v>748023</v>
      </c>
      <c r="Q19" s="38" t="s">
        <v>288</v>
      </c>
      <c r="R19" s="38" t="s">
        <v>310</v>
      </c>
      <c r="S19" s="84" t="s">
        <v>327</v>
      </c>
      <c r="T19" s="84" t="s">
        <v>327</v>
      </c>
      <c r="U19" s="84" t="s">
        <v>478</v>
      </c>
      <c r="V19" s="84" t="s">
        <v>482</v>
      </c>
      <c r="W19" s="84">
        <v>541</v>
      </c>
      <c r="X19" s="38" t="s">
        <v>484</v>
      </c>
      <c r="Y19" s="84">
        <v>353084637</v>
      </c>
      <c r="Z19" s="38" t="s">
        <v>501</v>
      </c>
      <c r="AA19" s="108" t="s">
        <v>643</v>
      </c>
      <c r="AB19" s="84">
        <v>42000</v>
      </c>
      <c r="AC19" s="108"/>
      <c r="AD19" s="84">
        <v>75</v>
      </c>
      <c r="AE19" s="84" t="s">
        <v>711</v>
      </c>
      <c r="AF19" s="84" t="s">
        <v>717</v>
      </c>
      <c r="AG19" s="108" t="s">
        <v>724</v>
      </c>
      <c r="AH19" s="84" t="s">
        <v>772</v>
      </c>
      <c r="AI19" s="108" t="s">
        <v>775</v>
      </c>
      <c r="AJ19" s="84">
        <v>670</v>
      </c>
      <c r="AK19" s="84">
        <v>670</v>
      </c>
      <c r="AL19" s="108" t="s">
        <v>686</v>
      </c>
      <c r="AM19" s="84">
        <v>12221.65</v>
      </c>
      <c r="AN19" s="112">
        <v>4528.3500000000004</v>
      </c>
      <c r="AO19" s="112">
        <v>16750</v>
      </c>
      <c r="AP19" s="112">
        <v>29778.35</v>
      </c>
      <c r="AQ19" s="112">
        <v>3790.65</v>
      </c>
      <c r="AR19" s="112">
        <v>33569</v>
      </c>
      <c r="AS19" s="112">
        <v>29778.35</v>
      </c>
      <c r="AT19" s="112">
        <v>3790.65</v>
      </c>
      <c r="AU19" s="112">
        <v>33569</v>
      </c>
      <c r="AV19" s="84">
        <v>87</v>
      </c>
      <c r="AW19" s="84">
        <f>VLOOKUP(Y19,'[1]OD Report'!$U:$AD,10,0)</f>
        <v>432</v>
      </c>
      <c r="AX19" s="84" t="s">
        <v>910</v>
      </c>
      <c r="AY19" s="108"/>
      <c r="AZ19" s="84"/>
      <c r="BA19" s="84"/>
      <c r="BB19" s="84" t="s">
        <v>906</v>
      </c>
      <c r="BC19" s="84"/>
      <c r="BD19" s="108"/>
      <c r="BE19" s="84">
        <v>0</v>
      </c>
      <c r="BF19" s="38" t="s">
        <v>327</v>
      </c>
      <c r="BG19" s="84"/>
      <c r="BH19" s="114" t="s">
        <v>912</v>
      </c>
      <c r="BI19" s="38" t="s">
        <v>110</v>
      </c>
      <c r="BJ19" s="85">
        <v>45810</v>
      </c>
      <c r="BK19" s="84"/>
      <c r="BL19" s="38" t="s">
        <v>115</v>
      </c>
      <c r="BM19" s="115" t="s">
        <v>130</v>
      </c>
      <c r="BN19" s="116" t="s">
        <v>200</v>
      </c>
      <c r="BO19" s="84" t="s">
        <v>246</v>
      </c>
      <c r="BP19" s="84">
        <v>0</v>
      </c>
      <c r="BQ19" s="117"/>
      <c r="BR19" s="118" t="s">
        <v>974</v>
      </c>
    </row>
    <row r="20" spans="1:70" s="113" customFormat="1" ht="15" customHeight="1" x14ac:dyDescent="0.3">
      <c r="A20" s="84">
        <v>16</v>
      </c>
      <c r="B20" s="38" t="s">
        <v>251</v>
      </c>
      <c r="C20" s="38" t="s">
        <v>250</v>
      </c>
      <c r="D20" s="38" t="s">
        <v>249</v>
      </c>
      <c r="E20" s="38" t="s">
        <v>248</v>
      </c>
      <c r="F20" s="38" t="s">
        <v>248</v>
      </c>
      <c r="G20" s="84" t="s">
        <v>247</v>
      </c>
      <c r="H20" s="38" t="s">
        <v>248</v>
      </c>
      <c r="I20" s="84">
        <v>201411</v>
      </c>
      <c r="J20" s="38" t="s">
        <v>260</v>
      </c>
      <c r="K20" s="84">
        <v>201411</v>
      </c>
      <c r="L20" s="84" t="s">
        <v>261</v>
      </c>
      <c r="M20" s="38" t="s">
        <v>262</v>
      </c>
      <c r="N20" s="84">
        <v>450604</v>
      </c>
      <c r="O20" s="84" t="s">
        <v>263</v>
      </c>
      <c r="P20" s="84">
        <v>748023</v>
      </c>
      <c r="Q20" s="38" t="s">
        <v>288</v>
      </c>
      <c r="R20" s="38" t="s">
        <v>310</v>
      </c>
      <c r="S20" s="84" t="s">
        <v>328</v>
      </c>
      <c r="T20" s="84" t="s">
        <v>328</v>
      </c>
      <c r="U20" s="84" t="s">
        <v>477</v>
      </c>
      <c r="V20" s="84" t="s">
        <v>482</v>
      </c>
      <c r="W20" s="84">
        <v>541</v>
      </c>
      <c r="X20" s="38" t="s">
        <v>484</v>
      </c>
      <c r="Y20" s="84">
        <v>353084641</v>
      </c>
      <c r="Z20" s="38" t="s">
        <v>502</v>
      </c>
      <c r="AA20" s="108" t="s">
        <v>643</v>
      </c>
      <c r="AB20" s="84">
        <v>42000</v>
      </c>
      <c r="AC20" s="108"/>
      <c r="AD20" s="84">
        <v>75</v>
      </c>
      <c r="AE20" s="84" t="s">
        <v>711</v>
      </c>
      <c r="AF20" s="84" t="s">
        <v>717</v>
      </c>
      <c r="AG20" s="108" t="s">
        <v>724</v>
      </c>
      <c r="AH20" s="84" t="s">
        <v>772</v>
      </c>
      <c r="AI20" s="108" t="s">
        <v>775</v>
      </c>
      <c r="AJ20" s="84">
        <v>670</v>
      </c>
      <c r="AK20" s="84">
        <v>670</v>
      </c>
      <c r="AL20" s="108" t="s">
        <v>678</v>
      </c>
      <c r="AM20" s="84">
        <v>11174.73</v>
      </c>
      <c r="AN20" s="112">
        <v>4235.2700000000004</v>
      </c>
      <c r="AO20" s="112">
        <v>15410</v>
      </c>
      <c r="AP20" s="112">
        <v>30825.27</v>
      </c>
      <c r="AQ20" s="112">
        <v>4083.73</v>
      </c>
      <c r="AR20" s="112">
        <v>34909</v>
      </c>
      <c r="AS20" s="112">
        <v>30825.27</v>
      </c>
      <c r="AT20" s="112">
        <v>4083.73</v>
      </c>
      <c r="AU20" s="112">
        <v>34909</v>
      </c>
      <c r="AV20" s="84">
        <v>87</v>
      </c>
      <c r="AW20" s="84">
        <f>VLOOKUP(Y20,'[1]OD Report'!$U:$AD,10,0)</f>
        <v>446</v>
      </c>
      <c r="AX20" s="84" t="s">
        <v>910</v>
      </c>
      <c r="AY20" s="108"/>
      <c r="AZ20" s="84"/>
      <c r="BA20" s="84"/>
      <c r="BB20" s="84" t="s">
        <v>906</v>
      </c>
      <c r="BC20" s="84"/>
      <c r="BD20" s="108"/>
      <c r="BE20" s="84">
        <v>0</v>
      </c>
      <c r="BF20" s="38" t="s">
        <v>328</v>
      </c>
      <c r="BG20" s="84"/>
      <c r="BH20" s="114" t="s">
        <v>912</v>
      </c>
      <c r="BI20" s="38" t="s">
        <v>110</v>
      </c>
      <c r="BJ20" s="85">
        <v>45810</v>
      </c>
      <c r="BK20" s="84"/>
      <c r="BL20" s="38" t="s">
        <v>115</v>
      </c>
      <c r="BM20" s="115" t="s">
        <v>130</v>
      </c>
      <c r="BN20" s="116" t="s">
        <v>200</v>
      </c>
      <c r="BO20" s="84" t="s">
        <v>246</v>
      </c>
      <c r="BP20" s="84">
        <v>0</v>
      </c>
      <c r="BQ20" s="117"/>
      <c r="BR20" s="118" t="s">
        <v>974</v>
      </c>
    </row>
    <row r="21" spans="1:70" s="113" customFormat="1" ht="15" customHeight="1" x14ac:dyDescent="0.3">
      <c r="A21" s="84">
        <v>17</v>
      </c>
      <c r="B21" s="38" t="s">
        <v>251</v>
      </c>
      <c r="C21" s="38" t="s">
        <v>250</v>
      </c>
      <c r="D21" s="38" t="s">
        <v>249</v>
      </c>
      <c r="E21" s="38" t="s">
        <v>248</v>
      </c>
      <c r="F21" s="38" t="s">
        <v>248</v>
      </c>
      <c r="G21" s="84" t="s">
        <v>247</v>
      </c>
      <c r="H21" s="38" t="s">
        <v>248</v>
      </c>
      <c r="I21" s="84">
        <v>201411</v>
      </c>
      <c r="J21" s="38" t="s">
        <v>260</v>
      </c>
      <c r="K21" s="84">
        <v>201411</v>
      </c>
      <c r="L21" s="84" t="s">
        <v>261</v>
      </c>
      <c r="M21" s="38" t="s">
        <v>262</v>
      </c>
      <c r="N21" s="84">
        <v>450604</v>
      </c>
      <c r="O21" s="84" t="s">
        <v>263</v>
      </c>
      <c r="P21" s="84">
        <v>748023</v>
      </c>
      <c r="Q21" s="38" t="s">
        <v>288</v>
      </c>
      <c r="R21" s="38" t="s">
        <v>310</v>
      </c>
      <c r="S21" s="84" t="s">
        <v>329</v>
      </c>
      <c r="T21" s="84" t="s">
        <v>329</v>
      </c>
      <c r="U21" s="84" t="s">
        <v>477</v>
      </c>
      <c r="V21" s="84" t="s">
        <v>482</v>
      </c>
      <c r="W21" s="84">
        <v>541</v>
      </c>
      <c r="X21" s="38" t="s">
        <v>484</v>
      </c>
      <c r="Y21" s="84">
        <v>353084649</v>
      </c>
      <c r="Z21" s="38" t="s">
        <v>503</v>
      </c>
      <c r="AA21" s="108" t="s">
        <v>643</v>
      </c>
      <c r="AB21" s="84">
        <v>42000</v>
      </c>
      <c r="AC21" s="108"/>
      <c r="AD21" s="84">
        <v>75</v>
      </c>
      <c r="AE21" s="84" t="s">
        <v>711</v>
      </c>
      <c r="AF21" s="84" t="s">
        <v>717</v>
      </c>
      <c r="AG21" s="108" t="s">
        <v>724</v>
      </c>
      <c r="AH21" s="84" t="s">
        <v>772</v>
      </c>
      <c r="AI21" s="108" t="s">
        <v>775</v>
      </c>
      <c r="AJ21" s="84">
        <v>670</v>
      </c>
      <c r="AK21" s="84">
        <v>670</v>
      </c>
      <c r="AL21" s="108" t="s">
        <v>686</v>
      </c>
      <c r="AM21" s="84">
        <v>12221.65</v>
      </c>
      <c r="AN21" s="112">
        <v>4528.3500000000004</v>
      </c>
      <c r="AO21" s="112">
        <v>16750</v>
      </c>
      <c r="AP21" s="112">
        <v>29778.35</v>
      </c>
      <c r="AQ21" s="112">
        <v>3790.65</v>
      </c>
      <c r="AR21" s="112">
        <v>33569</v>
      </c>
      <c r="AS21" s="112">
        <v>29778.35</v>
      </c>
      <c r="AT21" s="112">
        <v>3790.65</v>
      </c>
      <c r="AU21" s="112">
        <v>33569</v>
      </c>
      <c r="AV21" s="84">
        <v>87</v>
      </c>
      <c r="AW21" s="84">
        <f>VLOOKUP(Y21,'[1]OD Report'!$U:$AD,10,0)</f>
        <v>432</v>
      </c>
      <c r="AX21" s="84" t="s">
        <v>910</v>
      </c>
      <c r="AY21" s="108"/>
      <c r="AZ21" s="84"/>
      <c r="BA21" s="84"/>
      <c r="BB21" s="84" t="s">
        <v>906</v>
      </c>
      <c r="BC21" s="84"/>
      <c r="BD21" s="108"/>
      <c r="BE21" s="84">
        <v>0</v>
      </c>
      <c r="BF21" s="38" t="s">
        <v>329</v>
      </c>
      <c r="BG21" s="84"/>
      <c r="BH21" s="114" t="s">
        <v>912</v>
      </c>
      <c r="BI21" s="38" t="s">
        <v>110</v>
      </c>
      <c r="BJ21" s="85">
        <v>45810</v>
      </c>
      <c r="BK21" s="84"/>
      <c r="BL21" s="38" t="s">
        <v>115</v>
      </c>
      <c r="BM21" s="115" t="s">
        <v>130</v>
      </c>
      <c r="BN21" s="116" t="s">
        <v>200</v>
      </c>
      <c r="BO21" s="84" t="s">
        <v>246</v>
      </c>
      <c r="BP21" s="84">
        <v>0</v>
      </c>
      <c r="BQ21" s="117"/>
      <c r="BR21" s="118" t="s">
        <v>974</v>
      </c>
    </row>
    <row r="22" spans="1:70" s="113" customFormat="1" ht="15" customHeight="1" x14ac:dyDescent="0.3">
      <c r="A22" s="84">
        <v>18</v>
      </c>
      <c r="B22" s="38" t="s">
        <v>251</v>
      </c>
      <c r="C22" s="38" t="s">
        <v>250</v>
      </c>
      <c r="D22" s="38" t="s">
        <v>249</v>
      </c>
      <c r="E22" s="38" t="s">
        <v>248</v>
      </c>
      <c r="F22" s="38" t="s">
        <v>248</v>
      </c>
      <c r="G22" s="84" t="s">
        <v>247</v>
      </c>
      <c r="H22" s="38" t="s">
        <v>248</v>
      </c>
      <c r="I22" s="84">
        <v>201411</v>
      </c>
      <c r="J22" s="38" t="s">
        <v>260</v>
      </c>
      <c r="K22" s="84">
        <v>201411</v>
      </c>
      <c r="L22" s="84" t="s">
        <v>261</v>
      </c>
      <c r="M22" s="38" t="s">
        <v>262</v>
      </c>
      <c r="N22" s="84">
        <v>450604</v>
      </c>
      <c r="O22" s="84" t="s">
        <v>263</v>
      </c>
      <c r="P22" s="84">
        <v>748023</v>
      </c>
      <c r="Q22" s="38" t="s">
        <v>288</v>
      </c>
      <c r="R22" s="38" t="s">
        <v>310</v>
      </c>
      <c r="S22" s="84" t="s">
        <v>330</v>
      </c>
      <c r="T22" s="84" t="s">
        <v>330</v>
      </c>
      <c r="U22" s="84" t="s">
        <v>477</v>
      </c>
      <c r="V22" s="84" t="s">
        <v>482</v>
      </c>
      <c r="W22" s="84">
        <v>541</v>
      </c>
      <c r="X22" s="38" t="s">
        <v>484</v>
      </c>
      <c r="Y22" s="84">
        <v>353084662</v>
      </c>
      <c r="Z22" s="38" t="s">
        <v>504</v>
      </c>
      <c r="AA22" s="108" t="s">
        <v>643</v>
      </c>
      <c r="AB22" s="84">
        <v>42000</v>
      </c>
      <c r="AC22" s="108"/>
      <c r="AD22" s="84">
        <v>75</v>
      </c>
      <c r="AE22" s="84" t="s">
        <v>711</v>
      </c>
      <c r="AF22" s="84" t="s">
        <v>717</v>
      </c>
      <c r="AG22" s="108" t="s">
        <v>724</v>
      </c>
      <c r="AH22" s="84" t="s">
        <v>772</v>
      </c>
      <c r="AI22" s="108" t="s">
        <v>775</v>
      </c>
      <c r="AJ22" s="84">
        <v>670</v>
      </c>
      <c r="AK22" s="84">
        <v>670</v>
      </c>
      <c r="AL22" s="108" t="s">
        <v>686</v>
      </c>
      <c r="AM22" s="84">
        <v>12221.65</v>
      </c>
      <c r="AN22" s="112">
        <v>4528.3500000000004</v>
      </c>
      <c r="AO22" s="112">
        <v>16750</v>
      </c>
      <c r="AP22" s="112">
        <v>29778.35</v>
      </c>
      <c r="AQ22" s="112">
        <v>3790.65</v>
      </c>
      <c r="AR22" s="112">
        <v>33569</v>
      </c>
      <c r="AS22" s="112">
        <v>29778.35</v>
      </c>
      <c r="AT22" s="112">
        <v>3790.65</v>
      </c>
      <c r="AU22" s="112">
        <v>33569</v>
      </c>
      <c r="AV22" s="84">
        <v>87</v>
      </c>
      <c r="AW22" s="84">
        <f>VLOOKUP(Y22,'[1]OD Report'!$U:$AD,10,0)</f>
        <v>432</v>
      </c>
      <c r="AX22" s="84" t="s">
        <v>910</v>
      </c>
      <c r="AY22" s="108"/>
      <c r="AZ22" s="84"/>
      <c r="BA22" s="84"/>
      <c r="BB22" s="84" t="s">
        <v>906</v>
      </c>
      <c r="BC22" s="84"/>
      <c r="BD22" s="108"/>
      <c r="BE22" s="84">
        <v>0</v>
      </c>
      <c r="BF22" s="38" t="s">
        <v>330</v>
      </c>
      <c r="BG22" s="84"/>
      <c r="BH22" s="114" t="s">
        <v>912</v>
      </c>
      <c r="BI22" s="38" t="s">
        <v>110</v>
      </c>
      <c r="BJ22" s="85">
        <v>45810</v>
      </c>
      <c r="BK22" s="84"/>
      <c r="BL22" s="38" t="s">
        <v>115</v>
      </c>
      <c r="BM22" s="115" t="s">
        <v>130</v>
      </c>
      <c r="BN22" s="116" t="s">
        <v>200</v>
      </c>
      <c r="BO22" s="84" t="s">
        <v>246</v>
      </c>
      <c r="BP22" s="84">
        <v>0</v>
      </c>
      <c r="BQ22" s="117"/>
      <c r="BR22" s="118" t="s">
        <v>974</v>
      </c>
    </row>
    <row r="23" spans="1:70" s="113" customFormat="1" ht="15" customHeight="1" x14ac:dyDescent="0.3">
      <c r="A23" s="84">
        <v>19</v>
      </c>
      <c r="B23" s="38" t="s">
        <v>251</v>
      </c>
      <c r="C23" s="38" t="s">
        <v>250</v>
      </c>
      <c r="D23" s="38" t="s">
        <v>249</v>
      </c>
      <c r="E23" s="38" t="s">
        <v>248</v>
      </c>
      <c r="F23" s="38" t="s">
        <v>248</v>
      </c>
      <c r="G23" s="84" t="s">
        <v>247</v>
      </c>
      <c r="H23" s="38" t="s">
        <v>248</v>
      </c>
      <c r="I23" s="84">
        <v>201411</v>
      </c>
      <c r="J23" s="38" t="s">
        <v>260</v>
      </c>
      <c r="K23" s="84">
        <v>201411</v>
      </c>
      <c r="L23" s="84" t="s">
        <v>261</v>
      </c>
      <c r="M23" s="38" t="s">
        <v>262</v>
      </c>
      <c r="N23" s="84">
        <v>450604</v>
      </c>
      <c r="O23" s="84" t="s">
        <v>263</v>
      </c>
      <c r="P23" s="84">
        <v>748023</v>
      </c>
      <c r="Q23" s="38" t="s">
        <v>288</v>
      </c>
      <c r="R23" s="38" t="s">
        <v>310</v>
      </c>
      <c r="S23" s="84" t="s">
        <v>331</v>
      </c>
      <c r="T23" s="84" t="s">
        <v>331</v>
      </c>
      <c r="U23" s="84" t="s">
        <v>477</v>
      </c>
      <c r="V23" s="84" t="s">
        <v>482</v>
      </c>
      <c r="W23" s="84">
        <v>541</v>
      </c>
      <c r="X23" s="38" t="s">
        <v>484</v>
      </c>
      <c r="Y23" s="84">
        <v>353084700</v>
      </c>
      <c r="Z23" s="38" t="s">
        <v>505</v>
      </c>
      <c r="AA23" s="108" t="s">
        <v>643</v>
      </c>
      <c r="AB23" s="84">
        <v>42000</v>
      </c>
      <c r="AC23" s="108"/>
      <c r="AD23" s="84">
        <v>75</v>
      </c>
      <c r="AE23" s="84" t="s">
        <v>711</v>
      </c>
      <c r="AF23" s="84" t="s">
        <v>717</v>
      </c>
      <c r="AG23" s="108" t="s">
        <v>724</v>
      </c>
      <c r="AH23" s="84" t="s">
        <v>772</v>
      </c>
      <c r="AI23" s="108" t="s">
        <v>775</v>
      </c>
      <c r="AJ23" s="84">
        <v>670</v>
      </c>
      <c r="AK23" s="84">
        <v>670</v>
      </c>
      <c r="AL23" s="108" t="s">
        <v>686</v>
      </c>
      <c r="AM23" s="84">
        <v>12221.65</v>
      </c>
      <c r="AN23" s="112">
        <v>4528.3500000000004</v>
      </c>
      <c r="AO23" s="112">
        <v>16750</v>
      </c>
      <c r="AP23" s="112">
        <v>29778.35</v>
      </c>
      <c r="AQ23" s="112">
        <v>3790.65</v>
      </c>
      <c r="AR23" s="112">
        <v>33569</v>
      </c>
      <c r="AS23" s="112">
        <v>29778.35</v>
      </c>
      <c r="AT23" s="112">
        <v>3790.65</v>
      </c>
      <c r="AU23" s="112">
        <v>33569</v>
      </c>
      <c r="AV23" s="84">
        <v>87</v>
      </c>
      <c r="AW23" s="84">
        <f>VLOOKUP(Y23,'[1]OD Report'!$U:$AD,10,0)</f>
        <v>432</v>
      </c>
      <c r="AX23" s="84" t="s">
        <v>910</v>
      </c>
      <c r="AY23" s="108"/>
      <c r="AZ23" s="84"/>
      <c r="BA23" s="84"/>
      <c r="BB23" s="84" t="s">
        <v>906</v>
      </c>
      <c r="BC23" s="84"/>
      <c r="BD23" s="108"/>
      <c r="BE23" s="84">
        <v>0</v>
      </c>
      <c r="BF23" s="38" t="s">
        <v>331</v>
      </c>
      <c r="BG23" s="84"/>
      <c r="BH23" s="114" t="s">
        <v>912</v>
      </c>
      <c r="BI23" s="38" t="s">
        <v>110</v>
      </c>
      <c r="BJ23" s="85">
        <v>45810</v>
      </c>
      <c r="BK23" s="84"/>
      <c r="BL23" s="38" t="s">
        <v>115</v>
      </c>
      <c r="BM23" s="115" t="s">
        <v>130</v>
      </c>
      <c r="BN23" s="116" t="s">
        <v>200</v>
      </c>
      <c r="BO23" s="84" t="s">
        <v>246</v>
      </c>
      <c r="BP23" s="84">
        <v>0</v>
      </c>
      <c r="BQ23" s="117"/>
      <c r="BR23" s="118" t="s">
        <v>974</v>
      </c>
    </row>
    <row r="24" spans="1:70" s="113" customFormat="1" ht="15" customHeight="1" x14ac:dyDescent="0.3">
      <c r="A24" s="84">
        <v>20</v>
      </c>
      <c r="B24" s="38" t="s">
        <v>251</v>
      </c>
      <c r="C24" s="38" t="s">
        <v>250</v>
      </c>
      <c r="D24" s="38" t="s">
        <v>249</v>
      </c>
      <c r="E24" s="38" t="s">
        <v>248</v>
      </c>
      <c r="F24" s="38" t="s">
        <v>248</v>
      </c>
      <c r="G24" s="84" t="s">
        <v>247</v>
      </c>
      <c r="H24" s="38" t="s">
        <v>248</v>
      </c>
      <c r="I24" s="84">
        <v>198342</v>
      </c>
      <c r="J24" s="38" t="s">
        <v>258</v>
      </c>
      <c r="K24" s="84">
        <v>198342</v>
      </c>
      <c r="L24" s="84" t="s">
        <v>253</v>
      </c>
      <c r="M24" s="38" t="s">
        <v>254</v>
      </c>
      <c r="N24" s="84">
        <v>429119</v>
      </c>
      <c r="O24" s="84" t="s">
        <v>259</v>
      </c>
      <c r="P24" s="84">
        <v>682970</v>
      </c>
      <c r="Q24" s="38" t="s">
        <v>286</v>
      </c>
      <c r="R24" s="38" t="s">
        <v>310</v>
      </c>
      <c r="S24" s="84" t="s">
        <v>332</v>
      </c>
      <c r="T24" s="84" t="s">
        <v>332</v>
      </c>
      <c r="U24" s="84" t="s">
        <v>478</v>
      </c>
      <c r="V24" s="84" t="s">
        <v>483</v>
      </c>
      <c r="W24" s="84">
        <v>541</v>
      </c>
      <c r="X24" s="38" t="s">
        <v>484</v>
      </c>
      <c r="Y24" s="84">
        <v>353088340</v>
      </c>
      <c r="Z24" s="38" t="s">
        <v>506</v>
      </c>
      <c r="AA24" s="108" t="s">
        <v>643</v>
      </c>
      <c r="AB24" s="84">
        <v>42000</v>
      </c>
      <c r="AC24" s="108"/>
      <c r="AD24" s="84">
        <v>75</v>
      </c>
      <c r="AE24" s="84" t="s">
        <v>711</v>
      </c>
      <c r="AF24" s="84" t="s">
        <v>717</v>
      </c>
      <c r="AG24" s="108" t="s">
        <v>724</v>
      </c>
      <c r="AH24" s="84" t="s">
        <v>772</v>
      </c>
      <c r="AI24" s="108" t="s">
        <v>774</v>
      </c>
      <c r="AJ24" s="84">
        <v>670</v>
      </c>
      <c r="AK24" s="84">
        <v>670</v>
      </c>
      <c r="AL24" s="108" t="s">
        <v>842</v>
      </c>
      <c r="AM24" s="84">
        <v>40682.53</v>
      </c>
      <c r="AN24" s="112">
        <v>8227.4699999999993</v>
      </c>
      <c r="AO24" s="112">
        <v>48910</v>
      </c>
      <c r="AP24" s="112">
        <v>1317.47</v>
      </c>
      <c r="AQ24" s="112">
        <v>9.5299999999999994</v>
      </c>
      <c r="AR24" s="112">
        <v>1327</v>
      </c>
      <c r="AS24" s="112">
        <v>1317.47</v>
      </c>
      <c r="AT24" s="112">
        <v>9.5299999999999994</v>
      </c>
      <c r="AU24" s="112">
        <v>1327</v>
      </c>
      <c r="AV24" s="84">
        <v>87</v>
      </c>
      <c r="AW24" s="84">
        <f>VLOOKUP(Y24,'[1]OD Report'!$U:$AD,10,0)</f>
        <v>98</v>
      </c>
      <c r="AX24" s="84" t="s">
        <v>910</v>
      </c>
      <c r="AY24" s="108"/>
      <c r="AZ24" s="84"/>
      <c r="BA24" s="84"/>
      <c r="BB24" s="84" t="s">
        <v>906</v>
      </c>
      <c r="BC24" s="84"/>
      <c r="BD24" s="108"/>
      <c r="BE24" s="84">
        <v>0</v>
      </c>
      <c r="BF24" s="38" t="s">
        <v>332</v>
      </c>
      <c r="BG24" s="84"/>
      <c r="BH24" s="114" t="s">
        <v>912</v>
      </c>
      <c r="BI24" s="38" t="s">
        <v>110</v>
      </c>
      <c r="BJ24" s="85">
        <v>45812</v>
      </c>
      <c r="BK24" s="84"/>
      <c r="BL24" s="38" t="s">
        <v>114</v>
      </c>
      <c r="BM24" s="115" t="s">
        <v>119</v>
      </c>
      <c r="BN24" s="116" t="s">
        <v>200</v>
      </c>
      <c r="BO24" s="84" t="s">
        <v>246</v>
      </c>
      <c r="BP24" s="84">
        <v>0</v>
      </c>
      <c r="BQ24" s="117"/>
      <c r="BR24" s="118" t="s">
        <v>972</v>
      </c>
    </row>
    <row r="25" spans="1:70" s="113" customFormat="1" ht="15" customHeight="1" x14ac:dyDescent="0.3">
      <c r="A25" s="84">
        <v>21</v>
      </c>
      <c r="B25" s="38" t="s">
        <v>251</v>
      </c>
      <c r="C25" s="38" t="s">
        <v>250</v>
      </c>
      <c r="D25" s="38" t="s">
        <v>249</v>
      </c>
      <c r="E25" s="38" t="s">
        <v>248</v>
      </c>
      <c r="F25" s="38" t="s">
        <v>248</v>
      </c>
      <c r="G25" s="84" t="s">
        <v>247</v>
      </c>
      <c r="H25" s="38" t="s">
        <v>248</v>
      </c>
      <c r="I25" s="84">
        <v>198342</v>
      </c>
      <c r="J25" s="38" t="s">
        <v>258</v>
      </c>
      <c r="K25" s="84">
        <v>198342</v>
      </c>
      <c r="L25" s="84" t="s">
        <v>253</v>
      </c>
      <c r="M25" s="38" t="s">
        <v>254</v>
      </c>
      <c r="N25" s="84">
        <v>429119</v>
      </c>
      <c r="O25" s="84" t="s">
        <v>259</v>
      </c>
      <c r="P25" s="84">
        <v>682970</v>
      </c>
      <c r="Q25" s="38" t="s">
        <v>286</v>
      </c>
      <c r="R25" s="38" t="s">
        <v>310</v>
      </c>
      <c r="S25" s="84" t="s">
        <v>333</v>
      </c>
      <c r="T25" s="84" t="s">
        <v>333</v>
      </c>
      <c r="U25" s="84" t="s">
        <v>478</v>
      </c>
      <c r="V25" s="84" t="s">
        <v>483</v>
      </c>
      <c r="W25" s="84">
        <v>541</v>
      </c>
      <c r="X25" s="38" t="s">
        <v>484</v>
      </c>
      <c r="Y25" s="84">
        <v>353088429</v>
      </c>
      <c r="Z25" s="38" t="s">
        <v>507</v>
      </c>
      <c r="AA25" s="108" t="s">
        <v>643</v>
      </c>
      <c r="AB25" s="84">
        <v>42000</v>
      </c>
      <c r="AC25" s="108"/>
      <c r="AD25" s="84">
        <v>75</v>
      </c>
      <c r="AE25" s="84" t="s">
        <v>711</v>
      </c>
      <c r="AF25" s="84" t="s">
        <v>717</v>
      </c>
      <c r="AG25" s="108" t="s">
        <v>724</v>
      </c>
      <c r="AH25" s="84" t="s">
        <v>772</v>
      </c>
      <c r="AI25" s="108" t="s">
        <v>774</v>
      </c>
      <c r="AJ25" s="84">
        <v>670</v>
      </c>
      <c r="AK25" s="84">
        <v>670</v>
      </c>
      <c r="AL25" s="108" t="s">
        <v>843</v>
      </c>
      <c r="AM25" s="84">
        <v>28054.22</v>
      </c>
      <c r="AN25" s="112">
        <v>7455.78</v>
      </c>
      <c r="AO25" s="112">
        <v>35510</v>
      </c>
      <c r="AP25" s="112">
        <v>13945.78</v>
      </c>
      <c r="AQ25" s="112">
        <v>781.22</v>
      </c>
      <c r="AR25" s="112">
        <v>14727</v>
      </c>
      <c r="AS25" s="112">
        <v>13945.78</v>
      </c>
      <c r="AT25" s="112">
        <v>781.22</v>
      </c>
      <c r="AU25" s="112">
        <v>14727</v>
      </c>
      <c r="AV25" s="84">
        <v>87</v>
      </c>
      <c r="AW25" s="84">
        <f>VLOOKUP(Y25,'[1]OD Report'!$U:$AD,10,0)</f>
        <v>238</v>
      </c>
      <c r="AX25" s="84" t="s">
        <v>910</v>
      </c>
      <c r="AY25" s="108"/>
      <c r="AZ25" s="84"/>
      <c r="BA25" s="84"/>
      <c r="BB25" s="84" t="s">
        <v>906</v>
      </c>
      <c r="BC25" s="84"/>
      <c r="BD25" s="108"/>
      <c r="BE25" s="84">
        <v>0</v>
      </c>
      <c r="BF25" s="38" t="s">
        <v>333</v>
      </c>
      <c r="BG25" s="84"/>
      <c r="BH25" s="114" t="s">
        <v>912</v>
      </c>
      <c r="BI25" s="38" t="s">
        <v>110</v>
      </c>
      <c r="BJ25" s="85">
        <v>45812</v>
      </c>
      <c r="BK25" s="84"/>
      <c r="BL25" s="38" t="s">
        <v>115</v>
      </c>
      <c r="BM25" s="115" t="s">
        <v>120</v>
      </c>
      <c r="BN25" s="116" t="s">
        <v>200</v>
      </c>
      <c r="BO25" s="84" t="s">
        <v>246</v>
      </c>
      <c r="BP25" s="84">
        <v>0</v>
      </c>
      <c r="BQ25" s="117"/>
      <c r="BR25" s="118" t="s">
        <v>974</v>
      </c>
    </row>
    <row r="26" spans="1:70" s="113" customFormat="1" ht="15" customHeight="1" x14ac:dyDescent="0.3">
      <c r="A26" s="84">
        <v>22</v>
      </c>
      <c r="B26" s="38" t="s">
        <v>251</v>
      </c>
      <c r="C26" s="38" t="s">
        <v>250</v>
      </c>
      <c r="D26" s="38" t="s">
        <v>249</v>
      </c>
      <c r="E26" s="38" t="s">
        <v>248</v>
      </c>
      <c r="F26" s="38" t="s">
        <v>248</v>
      </c>
      <c r="G26" s="84" t="s">
        <v>247</v>
      </c>
      <c r="H26" s="38" t="s">
        <v>248</v>
      </c>
      <c r="I26" s="84">
        <v>201411</v>
      </c>
      <c r="J26" s="38" t="s">
        <v>260</v>
      </c>
      <c r="K26" s="84">
        <v>201411</v>
      </c>
      <c r="L26" s="84" t="s">
        <v>261</v>
      </c>
      <c r="M26" s="38" t="s">
        <v>262</v>
      </c>
      <c r="N26" s="84">
        <v>450604</v>
      </c>
      <c r="O26" s="84" t="s">
        <v>263</v>
      </c>
      <c r="P26" s="84">
        <v>748023</v>
      </c>
      <c r="Q26" s="38" t="s">
        <v>288</v>
      </c>
      <c r="R26" s="38" t="s">
        <v>310</v>
      </c>
      <c r="S26" s="84" t="s">
        <v>334</v>
      </c>
      <c r="T26" s="84" t="s">
        <v>334</v>
      </c>
      <c r="U26" s="84" t="s">
        <v>478</v>
      </c>
      <c r="V26" s="84" t="s">
        <v>482</v>
      </c>
      <c r="W26" s="84">
        <v>541</v>
      </c>
      <c r="X26" s="38" t="s">
        <v>484</v>
      </c>
      <c r="Y26" s="84">
        <v>353096983</v>
      </c>
      <c r="Z26" s="38" t="s">
        <v>508</v>
      </c>
      <c r="AA26" s="108" t="s">
        <v>643</v>
      </c>
      <c r="AB26" s="84">
        <v>42000</v>
      </c>
      <c r="AC26" s="108"/>
      <c r="AD26" s="84">
        <v>75</v>
      </c>
      <c r="AE26" s="84" t="s">
        <v>711</v>
      </c>
      <c r="AF26" s="84" t="s">
        <v>717</v>
      </c>
      <c r="AG26" s="108" t="s">
        <v>724</v>
      </c>
      <c r="AH26" s="84" t="s">
        <v>772</v>
      </c>
      <c r="AI26" s="108" t="s">
        <v>775</v>
      </c>
      <c r="AJ26" s="84">
        <v>670</v>
      </c>
      <c r="AK26" s="84">
        <v>670</v>
      </c>
      <c r="AL26" s="108" t="s">
        <v>686</v>
      </c>
      <c r="AM26" s="84">
        <v>12221.65</v>
      </c>
      <c r="AN26" s="112">
        <v>4528.3500000000004</v>
      </c>
      <c r="AO26" s="112">
        <v>16750</v>
      </c>
      <c r="AP26" s="112">
        <v>29778.35</v>
      </c>
      <c r="AQ26" s="112">
        <v>3790.65</v>
      </c>
      <c r="AR26" s="112">
        <v>33569</v>
      </c>
      <c r="AS26" s="112">
        <v>29778.35</v>
      </c>
      <c r="AT26" s="112">
        <v>3790.65</v>
      </c>
      <c r="AU26" s="112">
        <v>33569</v>
      </c>
      <c r="AV26" s="84">
        <v>87</v>
      </c>
      <c r="AW26" s="84">
        <f>VLOOKUP(Y26,'[1]OD Report'!$U:$AD,10,0)</f>
        <v>432</v>
      </c>
      <c r="AX26" s="84" t="s">
        <v>910</v>
      </c>
      <c r="AY26" s="108"/>
      <c r="AZ26" s="84"/>
      <c r="BA26" s="84"/>
      <c r="BB26" s="84" t="s">
        <v>906</v>
      </c>
      <c r="BC26" s="84"/>
      <c r="BD26" s="108"/>
      <c r="BE26" s="84">
        <v>0</v>
      </c>
      <c r="BF26" s="38" t="s">
        <v>334</v>
      </c>
      <c r="BG26" s="84"/>
      <c r="BH26" s="114" t="s">
        <v>912</v>
      </c>
      <c r="BI26" s="38" t="s">
        <v>110</v>
      </c>
      <c r="BJ26" s="85">
        <v>45810</v>
      </c>
      <c r="BK26" s="84"/>
      <c r="BL26" s="38" t="s">
        <v>115</v>
      </c>
      <c r="BM26" s="115" t="s">
        <v>130</v>
      </c>
      <c r="BN26" s="116" t="s">
        <v>200</v>
      </c>
      <c r="BO26" s="84" t="s">
        <v>246</v>
      </c>
      <c r="BP26" s="84">
        <v>0</v>
      </c>
      <c r="BQ26" s="117"/>
      <c r="BR26" s="118" t="s">
        <v>974</v>
      </c>
    </row>
    <row r="27" spans="1:70" s="113" customFormat="1" ht="15" customHeight="1" x14ac:dyDescent="0.3">
      <c r="A27" s="84">
        <v>23</v>
      </c>
      <c r="B27" s="38" t="s">
        <v>251</v>
      </c>
      <c r="C27" s="38" t="s">
        <v>250</v>
      </c>
      <c r="D27" s="38" t="s">
        <v>249</v>
      </c>
      <c r="E27" s="38" t="s">
        <v>248</v>
      </c>
      <c r="F27" s="38" t="s">
        <v>248</v>
      </c>
      <c r="G27" s="84" t="s">
        <v>247</v>
      </c>
      <c r="H27" s="38" t="s">
        <v>248</v>
      </c>
      <c r="I27" s="84">
        <v>201411</v>
      </c>
      <c r="J27" s="38" t="s">
        <v>260</v>
      </c>
      <c r="K27" s="84">
        <v>201411</v>
      </c>
      <c r="L27" s="84" t="s">
        <v>261</v>
      </c>
      <c r="M27" s="38" t="s">
        <v>262</v>
      </c>
      <c r="N27" s="84">
        <v>450604</v>
      </c>
      <c r="O27" s="84" t="s">
        <v>263</v>
      </c>
      <c r="P27" s="84">
        <v>748023</v>
      </c>
      <c r="Q27" s="38" t="s">
        <v>288</v>
      </c>
      <c r="R27" s="38" t="s">
        <v>310</v>
      </c>
      <c r="S27" s="84" t="s">
        <v>335</v>
      </c>
      <c r="T27" s="84" t="s">
        <v>335</v>
      </c>
      <c r="U27" s="84" t="s">
        <v>477</v>
      </c>
      <c r="V27" s="84" t="s">
        <v>482</v>
      </c>
      <c r="W27" s="84">
        <v>541</v>
      </c>
      <c r="X27" s="38" t="s">
        <v>484</v>
      </c>
      <c r="Y27" s="84">
        <v>353096997</v>
      </c>
      <c r="Z27" s="38" t="s">
        <v>509</v>
      </c>
      <c r="AA27" s="108" t="s">
        <v>643</v>
      </c>
      <c r="AB27" s="84">
        <v>35000</v>
      </c>
      <c r="AC27" s="108"/>
      <c r="AD27" s="84">
        <v>50</v>
      </c>
      <c r="AE27" s="84" t="s">
        <v>711</v>
      </c>
      <c r="AF27" s="84" t="s">
        <v>717</v>
      </c>
      <c r="AG27" s="108" t="s">
        <v>724</v>
      </c>
      <c r="AH27" s="84" t="s">
        <v>772</v>
      </c>
      <c r="AI27" s="108" t="s">
        <v>775</v>
      </c>
      <c r="AJ27" s="84">
        <v>790</v>
      </c>
      <c r="AK27" s="84">
        <v>790</v>
      </c>
      <c r="AL27" s="108" t="s">
        <v>686</v>
      </c>
      <c r="AM27" s="84">
        <v>16322.2</v>
      </c>
      <c r="AN27" s="112">
        <v>3427.8</v>
      </c>
      <c r="AO27" s="112">
        <v>19750</v>
      </c>
      <c r="AP27" s="112">
        <v>18677.8</v>
      </c>
      <c r="AQ27" s="112">
        <v>1194.2</v>
      </c>
      <c r="AR27" s="112">
        <v>19872</v>
      </c>
      <c r="AS27" s="112">
        <v>18677.8</v>
      </c>
      <c r="AT27" s="112">
        <v>1194.2</v>
      </c>
      <c r="AU27" s="112">
        <v>19872</v>
      </c>
      <c r="AV27" s="84">
        <v>87</v>
      </c>
      <c r="AW27" s="84">
        <f>VLOOKUP(Y27,'[1]OD Report'!$U:$AD,10,0)</f>
        <v>432</v>
      </c>
      <c r="AX27" s="84" t="s">
        <v>910</v>
      </c>
      <c r="AY27" s="108"/>
      <c r="AZ27" s="84"/>
      <c r="BA27" s="84"/>
      <c r="BB27" s="84" t="s">
        <v>906</v>
      </c>
      <c r="BC27" s="84"/>
      <c r="BD27" s="108"/>
      <c r="BE27" s="84">
        <v>0</v>
      </c>
      <c r="BF27" s="38" t="s">
        <v>335</v>
      </c>
      <c r="BG27" s="84"/>
      <c r="BH27" s="114" t="s">
        <v>912</v>
      </c>
      <c r="BI27" s="38" t="s">
        <v>110</v>
      </c>
      <c r="BJ27" s="85">
        <v>45810</v>
      </c>
      <c r="BK27" s="84"/>
      <c r="BL27" s="38" t="s">
        <v>115</v>
      </c>
      <c r="BM27" s="115" t="s">
        <v>130</v>
      </c>
      <c r="BN27" s="116" t="s">
        <v>200</v>
      </c>
      <c r="BO27" s="84" t="s">
        <v>246</v>
      </c>
      <c r="BP27" s="84">
        <v>0</v>
      </c>
      <c r="BQ27" s="117"/>
      <c r="BR27" s="118" t="s">
        <v>974</v>
      </c>
    </row>
    <row r="28" spans="1:70" s="113" customFormat="1" ht="15" customHeight="1" x14ac:dyDescent="0.3">
      <c r="A28" s="84">
        <v>24</v>
      </c>
      <c r="B28" s="38" t="s">
        <v>251</v>
      </c>
      <c r="C28" s="38" t="s">
        <v>250</v>
      </c>
      <c r="D28" s="38" t="s">
        <v>249</v>
      </c>
      <c r="E28" s="38" t="s">
        <v>248</v>
      </c>
      <c r="F28" s="38" t="s">
        <v>248</v>
      </c>
      <c r="G28" s="84" t="s">
        <v>247</v>
      </c>
      <c r="H28" s="38" t="s">
        <v>248</v>
      </c>
      <c r="I28" s="84">
        <v>201411</v>
      </c>
      <c r="J28" s="38" t="s">
        <v>260</v>
      </c>
      <c r="K28" s="84">
        <v>201411</v>
      </c>
      <c r="L28" s="84" t="s">
        <v>261</v>
      </c>
      <c r="M28" s="38" t="s">
        <v>262</v>
      </c>
      <c r="N28" s="84">
        <v>450604</v>
      </c>
      <c r="O28" s="84" t="s">
        <v>263</v>
      </c>
      <c r="P28" s="84">
        <v>748023</v>
      </c>
      <c r="Q28" s="38" t="s">
        <v>288</v>
      </c>
      <c r="R28" s="38" t="s">
        <v>310</v>
      </c>
      <c r="S28" s="84" t="s">
        <v>336</v>
      </c>
      <c r="T28" s="84" t="s">
        <v>336</v>
      </c>
      <c r="U28" s="84" t="s">
        <v>478</v>
      </c>
      <c r="V28" s="84" t="s">
        <v>482</v>
      </c>
      <c r="W28" s="84">
        <v>541</v>
      </c>
      <c r="X28" s="38" t="s">
        <v>484</v>
      </c>
      <c r="Y28" s="84">
        <v>353097070</v>
      </c>
      <c r="Z28" s="38" t="s">
        <v>510</v>
      </c>
      <c r="AA28" s="108" t="s">
        <v>643</v>
      </c>
      <c r="AB28" s="84">
        <v>42000</v>
      </c>
      <c r="AC28" s="108"/>
      <c r="AD28" s="84">
        <v>75</v>
      </c>
      <c r="AE28" s="84" t="s">
        <v>711</v>
      </c>
      <c r="AF28" s="84" t="s">
        <v>717</v>
      </c>
      <c r="AG28" s="108" t="s">
        <v>724</v>
      </c>
      <c r="AH28" s="84" t="s">
        <v>772</v>
      </c>
      <c r="AI28" s="108" t="s">
        <v>775</v>
      </c>
      <c r="AJ28" s="84">
        <v>670</v>
      </c>
      <c r="AK28" s="84">
        <v>670</v>
      </c>
      <c r="AL28" s="108" t="s">
        <v>686</v>
      </c>
      <c r="AM28" s="84">
        <v>12221.65</v>
      </c>
      <c r="AN28" s="112">
        <v>4528.3500000000004</v>
      </c>
      <c r="AO28" s="112">
        <v>16750</v>
      </c>
      <c r="AP28" s="112">
        <v>29778.35</v>
      </c>
      <c r="AQ28" s="112">
        <v>3790.65</v>
      </c>
      <c r="AR28" s="112">
        <v>33569</v>
      </c>
      <c r="AS28" s="112">
        <v>29778.35</v>
      </c>
      <c r="AT28" s="112">
        <v>3790.65</v>
      </c>
      <c r="AU28" s="112">
        <v>33569</v>
      </c>
      <c r="AV28" s="84">
        <v>87</v>
      </c>
      <c r="AW28" s="84">
        <f>VLOOKUP(Y28,'[1]OD Report'!$U:$AD,10,0)</f>
        <v>432</v>
      </c>
      <c r="AX28" s="84" t="s">
        <v>910</v>
      </c>
      <c r="AY28" s="108"/>
      <c r="AZ28" s="84"/>
      <c r="BA28" s="84"/>
      <c r="BB28" s="84" t="s">
        <v>906</v>
      </c>
      <c r="BC28" s="84"/>
      <c r="BD28" s="108"/>
      <c r="BE28" s="84">
        <v>0</v>
      </c>
      <c r="BF28" s="38" t="s">
        <v>336</v>
      </c>
      <c r="BG28" s="84"/>
      <c r="BH28" s="114" t="s">
        <v>912</v>
      </c>
      <c r="BI28" s="38" t="s">
        <v>110</v>
      </c>
      <c r="BJ28" s="85">
        <v>45810</v>
      </c>
      <c r="BK28" s="84"/>
      <c r="BL28" s="38" t="s">
        <v>115</v>
      </c>
      <c r="BM28" s="115" t="s">
        <v>130</v>
      </c>
      <c r="BN28" s="116" t="s">
        <v>200</v>
      </c>
      <c r="BO28" s="84" t="s">
        <v>246</v>
      </c>
      <c r="BP28" s="84">
        <v>0</v>
      </c>
      <c r="BQ28" s="117"/>
      <c r="BR28" s="118" t="s">
        <v>974</v>
      </c>
    </row>
    <row r="29" spans="1:70" s="113" customFormat="1" ht="15" customHeight="1" x14ac:dyDescent="0.3">
      <c r="A29" s="84">
        <v>25</v>
      </c>
      <c r="B29" s="38" t="s">
        <v>251</v>
      </c>
      <c r="C29" s="38" t="s">
        <v>250</v>
      </c>
      <c r="D29" s="38" t="s">
        <v>249</v>
      </c>
      <c r="E29" s="38" t="s">
        <v>248</v>
      </c>
      <c r="F29" s="38" t="s">
        <v>248</v>
      </c>
      <c r="G29" s="84" t="s">
        <v>247</v>
      </c>
      <c r="H29" s="38" t="s">
        <v>248</v>
      </c>
      <c r="I29" s="84">
        <v>201411</v>
      </c>
      <c r="J29" s="38" t="s">
        <v>260</v>
      </c>
      <c r="K29" s="84">
        <v>201411</v>
      </c>
      <c r="L29" s="84" t="s">
        <v>261</v>
      </c>
      <c r="M29" s="38" t="s">
        <v>262</v>
      </c>
      <c r="N29" s="84">
        <v>450604</v>
      </c>
      <c r="O29" s="84" t="s">
        <v>263</v>
      </c>
      <c r="P29" s="84">
        <v>748023</v>
      </c>
      <c r="Q29" s="38" t="s">
        <v>288</v>
      </c>
      <c r="R29" s="38" t="s">
        <v>310</v>
      </c>
      <c r="S29" s="84" t="s">
        <v>337</v>
      </c>
      <c r="T29" s="84" t="s">
        <v>337</v>
      </c>
      <c r="U29" s="84" t="s">
        <v>477</v>
      </c>
      <c r="V29" s="84" t="s">
        <v>482</v>
      </c>
      <c r="W29" s="84">
        <v>541</v>
      </c>
      <c r="X29" s="38" t="s">
        <v>484</v>
      </c>
      <c r="Y29" s="84">
        <v>353097150</v>
      </c>
      <c r="Z29" s="38" t="s">
        <v>511</v>
      </c>
      <c r="AA29" s="108" t="s">
        <v>643</v>
      </c>
      <c r="AB29" s="84">
        <v>42000</v>
      </c>
      <c r="AC29" s="108"/>
      <c r="AD29" s="84">
        <v>75</v>
      </c>
      <c r="AE29" s="84" t="s">
        <v>711</v>
      </c>
      <c r="AF29" s="84" t="s">
        <v>717</v>
      </c>
      <c r="AG29" s="108" t="s">
        <v>724</v>
      </c>
      <c r="AH29" s="84" t="s">
        <v>772</v>
      </c>
      <c r="AI29" s="108" t="s">
        <v>775</v>
      </c>
      <c r="AJ29" s="84">
        <v>670</v>
      </c>
      <c r="AK29" s="84">
        <v>670</v>
      </c>
      <c r="AL29" s="108" t="s">
        <v>686</v>
      </c>
      <c r="AM29" s="84">
        <v>12221.65</v>
      </c>
      <c r="AN29" s="112">
        <v>4528.3500000000004</v>
      </c>
      <c r="AO29" s="112">
        <v>16750</v>
      </c>
      <c r="AP29" s="112">
        <v>29778.35</v>
      </c>
      <c r="AQ29" s="112">
        <v>3790.65</v>
      </c>
      <c r="AR29" s="112">
        <v>33569</v>
      </c>
      <c r="AS29" s="112">
        <v>29778.35</v>
      </c>
      <c r="AT29" s="112">
        <v>3790.65</v>
      </c>
      <c r="AU29" s="112">
        <v>33569</v>
      </c>
      <c r="AV29" s="84">
        <v>87</v>
      </c>
      <c r="AW29" s="84">
        <f>VLOOKUP(Y29,'[1]OD Report'!$U:$AD,10,0)</f>
        <v>432</v>
      </c>
      <c r="AX29" s="84" t="s">
        <v>910</v>
      </c>
      <c r="AY29" s="108"/>
      <c r="AZ29" s="84"/>
      <c r="BA29" s="84"/>
      <c r="BB29" s="84" t="s">
        <v>906</v>
      </c>
      <c r="BC29" s="84"/>
      <c r="BD29" s="108"/>
      <c r="BE29" s="84">
        <v>0</v>
      </c>
      <c r="BF29" s="38" t="s">
        <v>337</v>
      </c>
      <c r="BG29" s="84"/>
      <c r="BH29" s="114" t="s">
        <v>912</v>
      </c>
      <c r="BI29" s="38" t="s">
        <v>110</v>
      </c>
      <c r="BJ29" s="85">
        <v>45810</v>
      </c>
      <c r="BK29" s="84"/>
      <c r="BL29" s="38" t="s">
        <v>115</v>
      </c>
      <c r="BM29" s="115" t="s">
        <v>130</v>
      </c>
      <c r="BN29" s="116" t="s">
        <v>200</v>
      </c>
      <c r="BO29" s="84" t="s">
        <v>246</v>
      </c>
      <c r="BP29" s="84">
        <v>0</v>
      </c>
      <c r="BQ29" s="117"/>
      <c r="BR29" s="118" t="s">
        <v>974</v>
      </c>
    </row>
    <row r="30" spans="1:70" s="113" customFormat="1" ht="15" customHeight="1" x14ac:dyDescent="0.3">
      <c r="A30" s="84">
        <v>26</v>
      </c>
      <c r="B30" s="38" t="s">
        <v>251</v>
      </c>
      <c r="C30" s="38" t="s">
        <v>250</v>
      </c>
      <c r="D30" s="38" t="s">
        <v>249</v>
      </c>
      <c r="E30" s="38" t="s">
        <v>248</v>
      </c>
      <c r="F30" s="38" t="s">
        <v>248</v>
      </c>
      <c r="G30" s="84" t="s">
        <v>247</v>
      </c>
      <c r="H30" s="38" t="s">
        <v>248</v>
      </c>
      <c r="I30" s="84">
        <v>201411</v>
      </c>
      <c r="J30" s="38" t="s">
        <v>260</v>
      </c>
      <c r="K30" s="84">
        <v>201411</v>
      </c>
      <c r="L30" s="84" t="s">
        <v>261</v>
      </c>
      <c r="M30" s="38" t="s">
        <v>262</v>
      </c>
      <c r="N30" s="84">
        <v>450604</v>
      </c>
      <c r="O30" s="84" t="s">
        <v>263</v>
      </c>
      <c r="P30" s="84">
        <v>748023</v>
      </c>
      <c r="Q30" s="38" t="s">
        <v>288</v>
      </c>
      <c r="R30" s="38" t="s">
        <v>310</v>
      </c>
      <c r="S30" s="84" t="s">
        <v>338</v>
      </c>
      <c r="T30" s="84" t="s">
        <v>338</v>
      </c>
      <c r="U30" s="84" t="s">
        <v>478</v>
      </c>
      <c r="V30" s="84" t="s">
        <v>482</v>
      </c>
      <c r="W30" s="84">
        <v>541</v>
      </c>
      <c r="X30" s="38" t="s">
        <v>484</v>
      </c>
      <c r="Y30" s="84">
        <v>353097206</v>
      </c>
      <c r="Z30" s="38" t="s">
        <v>512</v>
      </c>
      <c r="AA30" s="108" t="s">
        <v>643</v>
      </c>
      <c r="AB30" s="84">
        <v>35000</v>
      </c>
      <c r="AC30" s="108"/>
      <c r="AD30" s="84">
        <v>50</v>
      </c>
      <c r="AE30" s="84" t="s">
        <v>711</v>
      </c>
      <c r="AF30" s="84" t="s">
        <v>717</v>
      </c>
      <c r="AG30" s="108" t="s">
        <v>724</v>
      </c>
      <c r="AH30" s="84" t="s">
        <v>772</v>
      </c>
      <c r="AI30" s="108" t="s">
        <v>775</v>
      </c>
      <c r="AJ30" s="84">
        <v>790</v>
      </c>
      <c r="AK30" s="84">
        <v>790</v>
      </c>
      <c r="AL30" s="108" t="s">
        <v>686</v>
      </c>
      <c r="AM30" s="84">
        <v>16322.2</v>
      </c>
      <c r="AN30" s="112">
        <v>3427.8</v>
      </c>
      <c r="AO30" s="112">
        <v>19750</v>
      </c>
      <c r="AP30" s="112">
        <v>18677.8</v>
      </c>
      <c r="AQ30" s="112">
        <v>1194.2</v>
      </c>
      <c r="AR30" s="112">
        <v>19872</v>
      </c>
      <c r="AS30" s="112">
        <v>18677.8</v>
      </c>
      <c r="AT30" s="112">
        <v>1194.2</v>
      </c>
      <c r="AU30" s="112">
        <v>19872</v>
      </c>
      <c r="AV30" s="84">
        <v>87</v>
      </c>
      <c r="AW30" s="84">
        <f>VLOOKUP(Y30,'[1]OD Report'!$U:$AD,10,0)</f>
        <v>432</v>
      </c>
      <c r="AX30" s="84" t="s">
        <v>910</v>
      </c>
      <c r="AY30" s="108"/>
      <c r="AZ30" s="84"/>
      <c r="BA30" s="84"/>
      <c r="BB30" s="84" t="s">
        <v>906</v>
      </c>
      <c r="BC30" s="84"/>
      <c r="BD30" s="108"/>
      <c r="BE30" s="84">
        <v>0</v>
      </c>
      <c r="BF30" s="38" t="s">
        <v>338</v>
      </c>
      <c r="BG30" s="84"/>
      <c r="BH30" s="114" t="s">
        <v>912</v>
      </c>
      <c r="BI30" s="38" t="s">
        <v>110</v>
      </c>
      <c r="BJ30" s="85">
        <v>45810</v>
      </c>
      <c r="BK30" s="84"/>
      <c r="BL30" s="38" t="s">
        <v>115</v>
      </c>
      <c r="BM30" s="115" t="s">
        <v>130</v>
      </c>
      <c r="BN30" s="116" t="s">
        <v>200</v>
      </c>
      <c r="BO30" s="84" t="s">
        <v>246</v>
      </c>
      <c r="BP30" s="84">
        <v>0</v>
      </c>
      <c r="BQ30" s="117"/>
      <c r="BR30" s="118" t="s">
        <v>974</v>
      </c>
    </row>
    <row r="31" spans="1:70" s="113" customFormat="1" ht="15" customHeight="1" x14ac:dyDescent="0.3">
      <c r="A31" s="84">
        <v>27</v>
      </c>
      <c r="B31" s="38" t="s">
        <v>251</v>
      </c>
      <c r="C31" s="38" t="s">
        <v>250</v>
      </c>
      <c r="D31" s="38" t="s">
        <v>249</v>
      </c>
      <c r="E31" s="38" t="s">
        <v>248</v>
      </c>
      <c r="F31" s="38" t="s">
        <v>248</v>
      </c>
      <c r="G31" s="84" t="s">
        <v>247</v>
      </c>
      <c r="H31" s="38" t="s">
        <v>248</v>
      </c>
      <c r="I31" s="84">
        <v>201411</v>
      </c>
      <c r="J31" s="38" t="s">
        <v>260</v>
      </c>
      <c r="K31" s="84">
        <v>201411</v>
      </c>
      <c r="L31" s="84" t="s">
        <v>261</v>
      </c>
      <c r="M31" s="38" t="s">
        <v>262</v>
      </c>
      <c r="N31" s="84">
        <v>450604</v>
      </c>
      <c r="O31" s="84" t="s">
        <v>263</v>
      </c>
      <c r="P31" s="84">
        <v>748023</v>
      </c>
      <c r="Q31" s="38" t="s">
        <v>288</v>
      </c>
      <c r="R31" s="38" t="s">
        <v>310</v>
      </c>
      <c r="S31" s="84" t="s">
        <v>339</v>
      </c>
      <c r="T31" s="84" t="s">
        <v>339</v>
      </c>
      <c r="U31" s="84" t="s">
        <v>478</v>
      </c>
      <c r="V31" s="84" t="s">
        <v>482</v>
      </c>
      <c r="W31" s="84">
        <v>541</v>
      </c>
      <c r="X31" s="38" t="s">
        <v>484</v>
      </c>
      <c r="Y31" s="84">
        <v>353097244</v>
      </c>
      <c r="Z31" s="38" t="s">
        <v>513</v>
      </c>
      <c r="AA31" s="108" t="s">
        <v>643</v>
      </c>
      <c r="AB31" s="84">
        <v>42000</v>
      </c>
      <c r="AC31" s="108"/>
      <c r="AD31" s="84">
        <v>75</v>
      </c>
      <c r="AE31" s="84" t="s">
        <v>711</v>
      </c>
      <c r="AF31" s="84" t="s">
        <v>717</v>
      </c>
      <c r="AG31" s="108" t="s">
        <v>724</v>
      </c>
      <c r="AH31" s="84" t="s">
        <v>772</v>
      </c>
      <c r="AI31" s="108" t="s">
        <v>775</v>
      </c>
      <c r="AJ31" s="84">
        <v>670</v>
      </c>
      <c r="AK31" s="84">
        <v>670</v>
      </c>
      <c r="AL31" s="108" t="s">
        <v>686</v>
      </c>
      <c r="AM31" s="84">
        <v>12221.65</v>
      </c>
      <c r="AN31" s="112">
        <v>4528.3500000000004</v>
      </c>
      <c r="AO31" s="112">
        <v>16750</v>
      </c>
      <c r="AP31" s="112">
        <v>29778.35</v>
      </c>
      <c r="AQ31" s="112">
        <v>3790.65</v>
      </c>
      <c r="AR31" s="112">
        <v>33569</v>
      </c>
      <c r="AS31" s="112">
        <v>29778.35</v>
      </c>
      <c r="AT31" s="112">
        <v>3790.65</v>
      </c>
      <c r="AU31" s="112">
        <v>33569</v>
      </c>
      <c r="AV31" s="84">
        <v>87</v>
      </c>
      <c r="AW31" s="84">
        <f>VLOOKUP(Y31,'[1]OD Report'!$U:$AD,10,0)</f>
        <v>432</v>
      </c>
      <c r="AX31" s="84" t="s">
        <v>910</v>
      </c>
      <c r="AY31" s="108"/>
      <c r="AZ31" s="84"/>
      <c r="BA31" s="84"/>
      <c r="BB31" s="84" t="s">
        <v>906</v>
      </c>
      <c r="BC31" s="84"/>
      <c r="BD31" s="108"/>
      <c r="BE31" s="84">
        <v>0</v>
      </c>
      <c r="BF31" s="38" t="s">
        <v>339</v>
      </c>
      <c r="BG31" s="84"/>
      <c r="BH31" s="114" t="s">
        <v>912</v>
      </c>
      <c r="BI31" s="38" t="s">
        <v>110</v>
      </c>
      <c r="BJ31" s="85">
        <v>45810</v>
      </c>
      <c r="BK31" s="84"/>
      <c r="BL31" s="38" t="s">
        <v>115</v>
      </c>
      <c r="BM31" s="115" t="s">
        <v>130</v>
      </c>
      <c r="BN31" s="116" t="s">
        <v>200</v>
      </c>
      <c r="BO31" s="84" t="s">
        <v>246</v>
      </c>
      <c r="BP31" s="84">
        <v>0</v>
      </c>
      <c r="BQ31" s="117"/>
      <c r="BR31" s="118" t="s">
        <v>974</v>
      </c>
    </row>
    <row r="32" spans="1:70" s="113" customFormat="1" ht="15" customHeight="1" x14ac:dyDescent="0.3">
      <c r="A32" s="84">
        <v>28</v>
      </c>
      <c r="B32" s="38" t="s">
        <v>251</v>
      </c>
      <c r="C32" s="38" t="s">
        <v>250</v>
      </c>
      <c r="D32" s="38" t="s">
        <v>249</v>
      </c>
      <c r="E32" s="38" t="s">
        <v>248</v>
      </c>
      <c r="F32" s="38" t="s">
        <v>248</v>
      </c>
      <c r="G32" s="84" t="s">
        <v>247</v>
      </c>
      <c r="H32" s="38" t="s">
        <v>248</v>
      </c>
      <c r="I32" s="84">
        <v>201411</v>
      </c>
      <c r="J32" s="38" t="s">
        <v>260</v>
      </c>
      <c r="K32" s="84">
        <v>201411</v>
      </c>
      <c r="L32" s="84" t="s">
        <v>261</v>
      </c>
      <c r="M32" s="38" t="s">
        <v>262</v>
      </c>
      <c r="N32" s="84">
        <v>450604</v>
      </c>
      <c r="O32" s="84" t="s">
        <v>263</v>
      </c>
      <c r="P32" s="84">
        <v>748023</v>
      </c>
      <c r="Q32" s="38" t="s">
        <v>288</v>
      </c>
      <c r="R32" s="38" t="s">
        <v>310</v>
      </c>
      <c r="S32" s="84" t="s">
        <v>340</v>
      </c>
      <c r="T32" s="84" t="s">
        <v>340</v>
      </c>
      <c r="U32" s="84" t="s">
        <v>477</v>
      </c>
      <c r="V32" s="84" t="s">
        <v>482</v>
      </c>
      <c r="W32" s="84">
        <v>541</v>
      </c>
      <c r="X32" s="38" t="s">
        <v>484</v>
      </c>
      <c r="Y32" s="84">
        <v>353097295</v>
      </c>
      <c r="Z32" s="38" t="s">
        <v>514</v>
      </c>
      <c r="AA32" s="108" t="s">
        <v>643</v>
      </c>
      <c r="AB32" s="84">
        <v>42000</v>
      </c>
      <c r="AC32" s="108"/>
      <c r="AD32" s="84">
        <v>75</v>
      </c>
      <c r="AE32" s="84" t="s">
        <v>711</v>
      </c>
      <c r="AF32" s="84" t="s">
        <v>717</v>
      </c>
      <c r="AG32" s="108" t="s">
        <v>724</v>
      </c>
      <c r="AH32" s="84" t="s">
        <v>772</v>
      </c>
      <c r="AI32" s="108" t="s">
        <v>775</v>
      </c>
      <c r="AJ32" s="84">
        <v>670</v>
      </c>
      <c r="AK32" s="84">
        <v>670</v>
      </c>
      <c r="AL32" s="108" t="s">
        <v>686</v>
      </c>
      <c r="AM32" s="84">
        <v>12221.65</v>
      </c>
      <c r="AN32" s="112">
        <v>4528.3500000000004</v>
      </c>
      <c r="AO32" s="112">
        <v>16750</v>
      </c>
      <c r="AP32" s="112">
        <v>29778.35</v>
      </c>
      <c r="AQ32" s="112">
        <v>3790.65</v>
      </c>
      <c r="AR32" s="112">
        <v>33569</v>
      </c>
      <c r="AS32" s="112">
        <v>29778.35</v>
      </c>
      <c r="AT32" s="112">
        <v>3790.65</v>
      </c>
      <c r="AU32" s="112">
        <v>33569</v>
      </c>
      <c r="AV32" s="84">
        <v>87</v>
      </c>
      <c r="AW32" s="84">
        <f>VLOOKUP(Y32,'[1]OD Report'!$U:$AD,10,0)</f>
        <v>432</v>
      </c>
      <c r="AX32" s="84" t="s">
        <v>910</v>
      </c>
      <c r="AY32" s="108"/>
      <c r="AZ32" s="84"/>
      <c r="BA32" s="84"/>
      <c r="BB32" s="84" t="s">
        <v>906</v>
      </c>
      <c r="BC32" s="84"/>
      <c r="BD32" s="108"/>
      <c r="BE32" s="84">
        <v>0</v>
      </c>
      <c r="BF32" s="38" t="s">
        <v>340</v>
      </c>
      <c r="BG32" s="84"/>
      <c r="BH32" s="114" t="s">
        <v>912</v>
      </c>
      <c r="BI32" s="38" t="s">
        <v>110</v>
      </c>
      <c r="BJ32" s="85">
        <v>45810</v>
      </c>
      <c r="BK32" s="84"/>
      <c r="BL32" s="38" t="s">
        <v>115</v>
      </c>
      <c r="BM32" s="115" t="s">
        <v>130</v>
      </c>
      <c r="BN32" s="116" t="s">
        <v>200</v>
      </c>
      <c r="BO32" s="84" t="s">
        <v>246</v>
      </c>
      <c r="BP32" s="84">
        <v>0</v>
      </c>
      <c r="BQ32" s="117"/>
      <c r="BR32" s="118" t="s">
        <v>974</v>
      </c>
    </row>
    <row r="33" spans="1:70" s="113" customFormat="1" ht="15" customHeight="1" x14ac:dyDescent="0.3">
      <c r="A33" s="84">
        <v>29</v>
      </c>
      <c r="B33" s="38" t="s">
        <v>251</v>
      </c>
      <c r="C33" s="38" t="s">
        <v>250</v>
      </c>
      <c r="D33" s="38" t="s">
        <v>249</v>
      </c>
      <c r="E33" s="38" t="s">
        <v>248</v>
      </c>
      <c r="F33" s="38" t="s">
        <v>248</v>
      </c>
      <c r="G33" s="84" t="s">
        <v>247</v>
      </c>
      <c r="H33" s="38" t="s">
        <v>248</v>
      </c>
      <c r="I33" s="84">
        <v>200536</v>
      </c>
      <c r="J33" s="38" t="s">
        <v>264</v>
      </c>
      <c r="K33" s="84">
        <v>200536</v>
      </c>
      <c r="L33" s="84" t="s">
        <v>253</v>
      </c>
      <c r="M33" s="38" t="s">
        <v>254</v>
      </c>
      <c r="N33" s="84">
        <v>441708</v>
      </c>
      <c r="O33" s="84" t="s">
        <v>265</v>
      </c>
      <c r="P33" s="84">
        <v>685813</v>
      </c>
      <c r="Q33" s="38" t="s">
        <v>289</v>
      </c>
      <c r="R33" s="38" t="s">
        <v>310</v>
      </c>
      <c r="S33" s="84" t="s">
        <v>341</v>
      </c>
      <c r="T33" s="84" t="s">
        <v>341</v>
      </c>
      <c r="U33" s="84" t="s">
        <v>478</v>
      </c>
      <c r="V33" s="84" t="s">
        <v>483</v>
      </c>
      <c r="W33" s="84">
        <v>541</v>
      </c>
      <c r="X33" s="38" t="s">
        <v>484</v>
      </c>
      <c r="Y33" s="84">
        <v>353098136</v>
      </c>
      <c r="Z33" s="38" t="s">
        <v>515</v>
      </c>
      <c r="AA33" s="108" t="s">
        <v>644</v>
      </c>
      <c r="AB33" s="84">
        <v>42000</v>
      </c>
      <c r="AC33" s="108"/>
      <c r="AD33" s="84">
        <v>75</v>
      </c>
      <c r="AE33" s="84" t="s">
        <v>711</v>
      </c>
      <c r="AF33" s="84" t="s">
        <v>717</v>
      </c>
      <c r="AG33" s="108" t="s">
        <v>725</v>
      </c>
      <c r="AH33" s="84" t="s">
        <v>772</v>
      </c>
      <c r="AI33" s="108" t="s">
        <v>776</v>
      </c>
      <c r="AJ33" s="84">
        <v>670</v>
      </c>
      <c r="AK33" s="84">
        <v>670</v>
      </c>
      <c r="AL33" s="108" t="s">
        <v>813</v>
      </c>
      <c r="AM33" s="84">
        <v>16578</v>
      </c>
      <c r="AN33" s="112">
        <v>5532</v>
      </c>
      <c r="AO33" s="112">
        <v>22110</v>
      </c>
      <c r="AP33" s="112">
        <v>25422</v>
      </c>
      <c r="AQ33" s="112">
        <v>2705</v>
      </c>
      <c r="AR33" s="112">
        <v>28127</v>
      </c>
      <c r="AS33" s="112">
        <v>25422</v>
      </c>
      <c r="AT33" s="112">
        <v>2705</v>
      </c>
      <c r="AU33" s="112">
        <v>28127</v>
      </c>
      <c r="AV33" s="84">
        <v>85</v>
      </c>
      <c r="AW33" s="84">
        <f>VLOOKUP(Y33,'[1]OD Report'!$U:$AD,10,0)</f>
        <v>364</v>
      </c>
      <c r="AX33" s="84" t="s">
        <v>910</v>
      </c>
      <c r="AY33" s="108"/>
      <c r="AZ33" s="84"/>
      <c r="BA33" s="84"/>
      <c r="BB33" s="84" t="s">
        <v>906</v>
      </c>
      <c r="BC33" s="84"/>
      <c r="BD33" s="108"/>
      <c r="BE33" s="84">
        <v>0</v>
      </c>
      <c r="BF33" s="38" t="s">
        <v>341</v>
      </c>
      <c r="BG33" s="84"/>
      <c r="BH33" s="114" t="s">
        <v>912</v>
      </c>
      <c r="BI33" s="38" t="s">
        <v>110</v>
      </c>
      <c r="BJ33" s="85">
        <v>45813</v>
      </c>
      <c r="BK33" s="84"/>
      <c r="BL33" s="38" t="s">
        <v>115</v>
      </c>
      <c r="BM33" s="115" t="s">
        <v>120</v>
      </c>
      <c r="BN33" s="116" t="s">
        <v>200</v>
      </c>
      <c r="BO33" s="84" t="s">
        <v>246</v>
      </c>
      <c r="BP33" s="84">
        <v>0</v>
      </c>
      <c r="BQ33" s="117"/>
      <c r="BR33" s="118" t="s">
        <v>974</v>
      </c>
    </row>
    <row r="34" spans="1:70" s="113" customFormat="1" ht="15" customHeight="1" x14ac:dyDescent="0.3">
      <c r="A34" s="84">
        <v>30</v>
      </c>
      <c r="B34" s="38" t="s">
        <v>251</v>
      </c>
      <c r="C34" s="38" t="s">
        <v>250</v>
      </c>
      <c r="D34" s="38" t="s">
        <v>249</v>
      </c>
      <c r="E34" s="38" t="s">
        <v>248</v>
      </c>
      <c r="F34" s="38" t="s">
        <v>248</v>
      </c>
      <c r="G34" s="84" t="s">
        <v>247</v>
      </c>
      <c r="H34" s="38" t="s">
        <v>248</v>
      </c>
      <c r="I34" s="84">
        <v>201411</v>
      </c>
      <c r="J34" s="38" t="s">
        <v>260</v>
      </c>
      <c r="K34" s="84">
        <v>201411</v>
      </c>
      <c r="L34" s="84" t="s">
        <v>261</v>
      </c>
      <c r="M34" s="38" t="s">
        <v>262</v>
      </c>
      <c r="N34" s="84">
        <v>450604</v>
      </c>
      <c r="O34" s="84" t="s">
        <v>263</v>
      </c>
      <c r="P34" s="84">
        <v>748023</v>
      </c>
      <c r="Q34" s="38" t="s">
        <v>288</v>
      </c>
      <c r="R34" s="38" t="s">
        <v>310</v>
      </c>
      <c r="S34" s="84" t="s">
        <v>342</v>
      </c>
      <c r="T34" s="84" t="s">
        <v>342</v>
      </c>
      <c r="U34" s="84" t="s">
        <v>478</v>
      </c>
      <c r="V34" s="84" t="s">
        <v>482</v>
      </c>
      <c r="W34" s="84">
        <v>541</v>
      </c>
      <c r="X34" s="38" t="s">
        <v>484</v>
      </c>
      <c r="Y34" s="84">
        <v>353099341</v>
      </c>
      <c r="Z34" s="38" t="s">
        <v>516</v>
      </c>
      <c r="AA34" s="108" t="s">
        <v>643</v>
      </c>
      <c r="AB34" s="84">
        <v>35000</v>
      </c>
      <c r="AC34" s="108"/>
      <c r="AD34" s="84">
        <v>50</v>
      </c>
      <c r="AE34" s="84" t="s">
        <v>711</v>
      </c>
      <c r="AF34" s="84" t="s">
        <v>717</v>
      </c>
      <c r="AG34" s="108" t="s">
        <v>724</v>
      </c>
      <c r="AH34" s="84" t="s">
        <v>772</v>
      </c>
      <c r="AI34" s="108" t="s">
        <v>775</v>
      </c>
      <c r="AJ34" s="84">
        <v>790</v>
      </c>
      <c r="AK34" s="84">
        <v>790</v>
      </c>
      <c r="AL34" s="108" t="s">
        <v>686</v>
      </c>
      <c r="AM34" s="84">
        <v>16322.2</v>
      </c>
      <c r="AN34" s="112">
        <v>3427.8</v>
      </c>
      <c r="AO34" s="112">
        <v>19750</v>
      </c>
      <c r="AP34" s="112">
        <v>18677.8</v>
      </c>
      <c r="AQ34" s="112">
        <v>1194.2</v>
      </c>
      <c r="AR34" s="112">
        <v>19872</v>
      </c>
      <c r="AS34" s="112">
        <v>18677.8</v>
      </c>
      <c r="AT34" s="112">
        <v>1194.2</v>
      </c>
      <c r="AU34" s="112">
        <v>19872</v>
      </c>
      <c r="AV34" s="84">
        <v>87</v>
      </c>
      <c r="AW34" s="84">
        <f>VLOOKUP(Y34,'[1]OD Report'!$U:$AD,10,0)</f>
        <v>432</v>
      </c>
      <c r="AX34" s="84" t="s">
        <v>910</v>
      </c>
      <c r="AY34" s="108"/>
      <c r="AZ34" s="84"/>
      <c r="BA34" s="84"/>
      <c r="BB34" s="84" t="s">
        <v>906</v>
      </c>
      <c r="BC34" s="84"/>
      <c r="BD34" s="108"/>
      <c r="BE34" s="84">
        <v>0</v>
      </c>
      <c r="BF34" s="38" t="s">
        <v>342</v>
      </c>
      <c r="BG34" s="84"/>
      <c r="BH34" s="114" t="s">
        <v>912</v>
      </c>
      <c r="BI34" s="38" t="s">
        <v>110</v>
      </c>
      <c r="BJ34" s="85">
        <v>45810</v>
      </c>
      <c r="BK34" s="84"/>
      <c r="BL34" s="38" t="s">
        <v>115</v>
      </c>
      <c r="BM34" s="115" t="s">
        <v>130</v>
      </c>
      <c r="BN34" s="116" t="s">
        <v>200</v>
      </c>
      <c r="BO34" s="84" t="s">
        <v>246</v>
      </c>
      <c r="BP34" s="84">
        <v>0</v>
      </c>
      <c r="BQ34" s="117"/>
      <c r="BR34" s="118" t="s">
        <v>974</v>
      </c>
    </row>
    <row r="35" spans="1:70" s="113" customFormat="1" ht="15" customHeight="1" x14ac:dyDescent="0.3">
      <c r="A35" s="84">
        <v>31</v>
      </c>
      <c r="B35" s="38" t="s">
        <v>251</v>
      </c>
      <c r="C35" s="38" t="s">
        <v>250</v>
      </c>
      <c r="D35" s="38" t="s">
        <v>249</v>
      </c>
      <c r="E35" s="38" t="s">
        <v>248</v>
      </c>
      <c r="F35" s="38" t="s">
        <v>248</v>
      </c>
      <c r="G35" s="84" t="s">
        <v>247</v>
      </c>
      <c r="H35" s="38" t="s">
        <v>248</v>
      </c>
      <c r="I35" s="84">
        <v>201411</v>
      </c>
      <c r="J35" s="38" t="s">
        <v>260</v>
      </c>
      <c r="K35" s="84">
        <v>201411</v>
      </c>
      <c r="L35" s="84" t="s">
        <v>261</v>
      </c>
      <c r="M35" s="38" t="s">
        <v>262</v>
      </c>
      <c r="N35" s="84">
        <v>450604</v>
      </c>
      <c r="O35" s="84" t="s">
        <v>263</v>
      </c>
      <c r="P35" s="84">
        <v>748023</v>
      </c>
      <c r="Q35" s="38" t="s">
        <v>288</v>
      </c>
      <c r="R35" s="38" t="s">
        <v>310</v>
      </c>
      <c r="S35" s="84" t="s">
        <v>343</v>
      </c>
      <c r="T35" s="84" t="s">
        <v>343</v>
      </c>
      <c r="U35" s="84" t="s">
        <v>477</v>
      </c>
      <c r="V35" s="84" t="s">
        <v>482</v>
      </c>
      <c r="W35" s="84">
        <v>541</v>
      </c>
      <c r="X35" s="38" t="s">
        <v>484</v>
      </c>
      <c r="Y35" s="84">
        <v>353101881</v>
      </c>
      <c r="Z35" s="38" t="s">
        <v>517</v>
      </c>
      <c r="AA35" s="108" t="s">
        <v>643</v>
      </c>
      <c r="AB35" s="84">
        <v>35000</v>
      </c>
      <c r="AC35" s="108"/>
      <c r="AD35" s="84">
        <v>50</v>
      </c>
      <c r="AE35" s="84" t="s">
        <v>711</v>
      </c>
      <c r="AF35" s="84" t="s">
        <v>717</v>
      </c>
      <c r="AG35" s="108" t="s">
        <v>724</v>
      </c>
      <c r="AH35" s="84" t="s">
        <v>772</v>
      </c>
      <c r="AI35" s="108" t="s">
        <v>775</v>
      </c>
      <c r="AJ35" s="84">
        <v>790</v>
      </c>
      <c r="AK35" s="84">
        <v>790</v>
      </c>
      <c r="AL35" s="108" t="s">
        <v>686</v>
      </c>
      <c r="AM35" s="84">
        <v>16322.2</v>
      </c>
      <c r="AN35" s="112">
        <v>3427.8</v>
      </c>
      <c r="AO35" s="112">
        <v>19750</v>
      </c>
      <c r="AP35" s="112">
        <v>18677.8</v>
      </c>
      <c r="AQ35" s="112">
        <v>1194.2</v>
      </c>
      <c r="AR35" s="112">
        <v>19872</v>
      </c>
      <c r="AS35" s="112">
        <v>18677.8</v>
      </c>
      <c r="AT35" s="112">
        <v>1194.2</v>
      </c>
      <c r="AU35" s="112">
        <v>19872</v>
      </c>
      <c r="AV35" s="84">
        <v>87</v>
      </c>
      <c r="AW35" s="84">
        <f>VLOOKUP(Y35,'[1]OD Report'!$U:$AD,10,0)</f>
        <v>432</v>
      </c>
      <c r="AX35" s="84" t="s">
        <v>910</v>
      </c>
      <c r="AY35" s="108"/>
      <c r="AZ35" s="84"/>
      <c r="BA35" s="84"/>
      <c r="BB35" s="84" t="s">
        <v>906</v>
      </c>
      <c r="BC35" s="84"/>
      <c r="BD35" s="108"/>
      <c r="BE35" s="84">
        <v>0</v>
      </c>
      <c r="BF35" s="38" t="s">
        <v>343</v>
      </c>
      <c r="BG35" s="84"/>
      <c r="BH35" s="114" t="s">
        <v>912</v>
      </c>
      <c r="BI35" s="38" t="s">
        <v>110</v>
      </c>
      <c r="BJ35" s="85">
        <v>45810</v>
      </c>
      <c r="BK35" s="84"/>
      <c r="BL35" s="38" t="s">
        <v>115</v>
      </c>
      <c r="BM35" s="115" t="s">
        <v>130</v>
      </c>
      <c r="BN35" s="116" t="s">
        <v>200</v>
      </c>
      <c r="BO35" s="84" t="s">
        <v>246</v>
      </c>
      <c r="BP35" s="84">
        <v>0</v>
      </c>
      <c r="BQ35" s="117"/>
      <c r="BR35" s="118" t="s">
        <v>974</v>
      </c>
    </row>
    <row r="36" spans="1:70" s="113" customFormat="1" ht="15" customHeight="1" x14ac:dyDescent="0.3">
      <c r="A36" s="84">
        <v>32</v>
      </c>
      <c r="B36" s="38" t="s">
        <v>251</v>
      </c>
      <c r="C36" s="38" t="s">
        <v>250</v>
      </c>
      <c r="D36" s="38" t="s">
        <v>249</v>
      </c>
      <c r="E36" s="38" t="s">
        <v>248</v>
      </c>
      <c r="F36" s="38" t="s">
        <v>248</v>
      </c>
      <c r="G36" s="84" t="s">
        <v>247</v>
      </c>
      <c r="H36" s="38" t="s">
        <v>248</v>
      </c>
      <c r="I36" s="84">
        <v>201411</v>
      </c>
      <c r="J36" s="38" t="s">
        <v>260</v>
      </c>
      <c r="K36" s="84">
        <v>201411</v>
      </c>
      <c r="L36" s="84" t="s">
        <v>261</v>
      </c>
      <c r="M36" s="38" t="s">
        <v>262</v>
      </c>
      <c r="N36" s="84">
        <v>450604</v>
      </c>
      <c r="O36" s="84" t="s">
        <v>263</v>
      </c>
      <c r="P36" s="84">
        <v>748023</v>
      </c>
      <c r="Q36" s="38" t="s">
        <v>288</v>
      </c>
      <c r="R36" s="38" t="s">
        <v>310</v>
      </c>
      <c r="S36" s="84" t="s">
        <v>344</v>
      </c>
      <c r="T36" s="84" t="s">
        <v>344</v>
      </c>
      <c r="U36" s="84" t="s">
        <v>478</v>
      </c>
      <c r="V36" s="84" t="s">
        <v>482</v>
      </c>
      <c r="W36" s="84">
        <v>541</v>
      </c>
      <c r="X36" s="38" t="s">
        <v>484</v>
      </c>
      <c r="Y36" s="84">
        <v>353101882</v>
      </c>
      <c r="Z36" s="38" t="s">
        <v>518</v>
      </c>
      <c r="AA36" s="108" t="s">
        <v>643</v>
      </c>
      <c r="AB36" s="84">
        <v>35000</v>
      </c>
      <c r="AC36" s="108"/>
      <c r="AD36" s="84">
        <v>50</v>
      </c>
      <c r="AE36" s="84" t="s">
        <v>711</v>
      </c>
      <c r="AF36" s="84" t="s">
        <v>717</v>
      </c>
      <c r="AG36" s="108" t="s">
        <v>724</v>
      </c>
      <c r="AH36" s="84" t="s">
        <v>772</v>
      </c>
      <c r="AI36" s="108" t="s">
        <v>775</v>
      </c>
      <c r="AJ36" s="84">
        <v>790</v>
      </c>
      <c r="AK36" s="84">
        <v>790</v>
      </c>
      <c r="AL36" s="108" t="s">
        <v>686</v>
      </c>
      <c r="AM36" s="84">
        <v>16322.2</v>
      </c>
      <c r="AN36" s="112">
        <v>3427.8</v>
      </c>
      <c r="AO36" s="112">
        <v>19750</v>
      </c>
      <c r="AP36" s="112">
        <v>18677.8</v>
      </c>
      <c r="AQ36" s="112">
        <v>1194.2</v>
      </c>
      <c r="AR36" s="112">
        <v>19872</v>
      </c>
      <c r="AS36" s="112">
        <v>18677.8</v>
      </c>
      <c r="AT36" s="112">
        <v>1194.2</v>
      </c>
      <c r="AU36" s="112">
        <v>19872</v>
      </c>
      <c r="AV36" s="84">
        <v>87</v>
      </c>
      <c r="AW36" s="84">
        <f>VLOOKUP(Y36,'[1]OD Report'!$U:$AD,10,0)</f>
        <v>432</v>
      </c>
      <c r="AX36" s="84" t="s">
        <v>910</v>
      </c>
      <c r="AY36" s="108"/>
      <c r="AZ36" s="84"/>
      <c r="BA36" s="84"/>
      <c r="BB36" s="84" t="s">
        <v>906</v>
      </c>
      <c r="BC36" s="84"/>
      <c r="BD36" s="108"/>
      <c r="BE36" s="84">
        <v>0</v>
      </c>
      <c r="BF36" s="38" t="s">
        <v>344</v>
      </c>
      <c r="BG36" s="84"/>
      <c r="BH36" s="114" t="s">
        <v>912</v>
      </c>
      <c r="BI36" s="38" t="s">
        <v>110</v>
      </c>
      <c r="BJ36" s="85">
        <v>45810</v>
      </c>
      <c r="BK36" s="84"/>
      <c r="BL36" s="38" t="s">
        <v>115</v>
      </c>
      <c r="BM36" s="115" t="s">
        <v>130</v>
      </c>
      <c r="BN36" s="116" t="s">
        <v>200</v>
      </c>
      <c r="BO36" s="84" t="s">
        <v>246</v>
      </c>
      <c r="BP36" s="84">
        <v>0</v>
      </c>
      <c r="BQ36" s="117"/>
      <c r="BR36" s="118" t="s">
        <v>974</v>
      </c>
    </row>
    <row r="37" spans="1:70" s="113" customFormat="1" ht="15" customHeight="1" x14ac:dyDescent="0.3">
      <c r="A37" s="84">
        <v>33</v>
      </c>
      <c r="B37" s="38" t="s">
        <v>251</v>
      </c>
      <c r="C37" s="38" t="s">
        <v>250</v>
      </c>
      <c r="D37" s="38" t="s">
        <v>249</v>
      </c>
      <c r="E37" s="38" t="s">
        <v>248</v>
      </c>
      <c r="F37" s="38" t="s">
        <v>248</v>
      </c>
      <c r="G37" s="84" t="s">
        <v>247</v>
      </c>
      <c r="H37" s="38" t="s">
        <v>248</v>
      </c>
      <c r="I37" s="84">
        <v>201724</v>
      </c>
      <c r="J37" s="38" t="s">
        <v>266</v>
      </c>
      <c r="K37" s="84">
        <v>201724</v>
      </c>
      <c r="L37" s="84" t="s">
        <v>253</v>
      </c>
      <c r="M37" s="38" t="s">
        <v>254</v>
      </c>
      <c r="N37" s="84">
        <v>475192</v>
      </c>
      <c r="O37" s="84" t="s">
        <v>267</v>
      </c>
      <c r="P37" s="84">
        <v>814869</v>
      </c>
      <c r="Q37" s="38" t="s">
        <v>290</v>
      </c>
      <c r="R37" s="38" t="s">
        <v>310</v>
      </c>
      <c r="S37" s="84" t="s">
        <v>345</v>
      </c>
      <c r="T37" s="84" t="s">
        <v>345</v>
      </c>
      <c r="U37" s="84" t="s">
        <v>478</v>
      </c>
      <c r="V37" s="84" t="s">
        <v>482</v>
      </c>
      <c r="W37" s="84">
        <v>541</v>
      </c>
      <c r="X37" s="38" t="s">
        <v>484</v>
      </c>
      <c r="Y37" s="84">
        <v>353122723</v>
      </c>
      <c r="Z37" s="38" t="s">
        <v>519</v>
      </c>
      <c r="AA37" s="108" t="s">
        <v>645</v>
      </c>
      <c r="AB37" s="84">
        <v>35000</v>
      </c>
      <c r="AC37" s="108" t="s">
        <v>710</v>
      </c>
      <c r="AD37" s="84">
        <v>50</v>
      </c>
      <c r="AE37" s="84" t="s">
        <v>711</v>
      </c>
      <c r="AF37" s="84" t="s">
        <v>717</v>
      </c>
      <c r="AG37" s="108" t="s">
        <v>726</v>
      </c>
      <c r="AH37" s="84" t="s">
        <v>772</v>
      </c>
      <c r="AI37" s="108" t="s">
        <v>777</v>
      </c>
      <c r="AJ37" s="84">
        <v>790</v>
      </c>
      <c r="AK37" s="84">
        <v>790</v>
      </c>
      <c r="AL37" s="108" t="s">
        <v>844</v>
      </c>
      <c r="AM37" s="84">
        <v>31165.47</v>
      </c>
      <c r="AN37" s="112">
        <v>4384.53</v>
      </c>
      <c r="AO37" s="112">
        <v>35550</v>
      </c>
      <c r="AP37" s="112">
        <v>3834.53</v>
      </c>
      <c r="AQ37" s="112">
        <v>55.47</v>
      </c>
      <c r="AR37" s="112">
        <v>3890</v>
      </c>
      <c r="AS37" s="112">
        <v>3834.53</v>
      </c>
      <c r="AT37" s="112">
        <v>55.47</v>
      </c>
      <c r="AU37" s="112">
        <v>3890</v>
      </c>
      <c r="AV37" s="84">
        <v>88</v>
      </c>
      <c r="AW37" s="84">
        <f>VLOOKUP(Y37,'[1]OD Report'!$U:$AD,10,0)</f>
        <v>295</v>
      </c>
      <c r="AX37" s="84" t="s">
        <v>910</v>
      </c>
      <c r="AY37" s="108"/>
      <c r="AZ37" s="84"/>
      <c r="BA37" s="84"/>
      <c r="BB37" s="84" t="s">
        <v>906</v>
      </c>
      <c r="BC37" s="84"/>
      <c r="BD37" s="108"/>
      <c r="BE37" s="84">
        <v>0</v>
      </c>
      <c r="BF37" s="38" t="s">
        <v>345</v>
      </c>
      <c r="BG37" s="84"/>
      <c r="BH37" s="114" t="s">
        <v>912</v>
      </c>
      <c r="BI37" s="38" t="s">
        <v>110</v>
      </c>
      <c r="BJ37" s="85">
        <v>45811</v>
      </c>
      <c r="BK37" s="84"/>
      <c r="BL37" s="38" t="s">
        <v>115</v>
      </c>
      <c r="BM37" s="115" t="s">
        <v>130</v>
      </c>
      <c r="BN37" s="116" t="s">
        <v>200</v>
      </c>
      <c r="BO37" s="84" t="s">
        <v>246</v>
      </c>
      <c r="BP37" s="84">
        <v>0</v>
      </c>
      <c r="BQ37" s="117"/>
      <c r="BR37" s="118" t="s">
        <v>974</v>
      </c>
    </row>
    <row r="38" spans="1:70" s="113" customFormat="1" ht="15" customHeight="1" x14ac:dyDescent="0.3">
      <c r="A38" s="84">
        <v>34</v>
      </c>
      <c r="B38" s="38" t="s">
        <v>251</v>
      </c>
      <c r="C38" s="38" t="s">
        <v>250</v>
      </c>
      <c r="D38" s="38" t="s">
        <v>249</v>
      </c>
      <c r="E38" s="38" t="s">
        <v>248</v>
      </c>
      <c r="F38" s="38" t="s">
        <v>248</v>
      </c>
      <c r="G38" s="84" t="s">
        <v>247</v>
      </c>
      <c r="H38" s="38" t="s">
        <v>248</v>
      </c>
      <c r="I38" s="84">
        <v>201411</v>
      </c>
      <c r="J38" s="38" t="s">
        <v>260</v>
      </c>
      <c r="K38" s="84">
        <v>201411</v>
      </c>
      <c r="L38" s="84" t="s">
        <v>261</v>
      </c>
      <c r="M38" s="38" t="s">
        <v>262</v>
      </c>
      <c r="N38" s="84">
        <v>450604</v>
      </c>
      <c r="O38" s="84" t="s">
        <v>263</v>
      </c>
      <c r="P38" s="84">
        <v>748023</v>
      </c>
      <c r="Q38" s="38" t="s">
        <v>288</v>
      </c>
      <c r="R38" s="38" t="s">
        <v>310</v>
      </c>
      <c r="S38" s="84" t="s">
        <v>346</v>
      </c>
      <c r="T38" s="84" t="s">
        <v>346</v>
      </c>
      <c r="U38" s="84" t="s">
        <v>477</v>
      </c>
      <c r="V38" s="84" t="s">
        <v>482</v>
      </c>
      <c r="W38" s="84">
        <v>541</v>
      </c>
      <c r="X38" s="38" t="s">
        <v>484</v>
      </c>
      <c r="Y38" s="84">
        <v>353194918</v>
      </c>
      <c r="Z38" s="38" t="s">
        <v>520</v>
      </c>
      <c r="AA38" s="108" t="s">
        <v>646</v>
      </c>
      <c r="AB38" s="84">
        <v>42000</v>
      </c>
      <c r="AC38" s="108"/>
      <c r="AD38" s="84">
        <v>75</v>
      </c>
      <c r="AE38" s="84" t="s">
        <v>711</v>
      </c>
      <c r="AF38" s="84" t="s">
        <v>717</v>
      </c>
      <c r="AG38" s="108" t="s">
        <v>727</v>
      </c>
      <c r="AH38" s="84" t="s">
        <v>772</v>
      </c>
      <c r="AI38" s="108" t="s">
        <v>775</v>
      </c>
      <c r="AJ38" s="84">
        <v>670</v>
      </c>
      <c r="AK38" s="84">
        <v>670</v>
      </c>
      <c r="AL38" s="108" t="s">
        <v>686</v>
      </c>
      <c r="AM38" s="84">
        <v>12415.24</v>
      </c>
      <c r="AN38" s="112">
        <v>4334.76</v>
      </c>
      <c r="AO38" s="112">
        <v>16750</v>
      </c>
      <c r="AP38" s="112">
        <v>29584.76</v>
      </c>
      <c r="AQ38" s="112">
        <v>3738.24</v>
      </c>
      <c r="AR38" s="112">
        <v>33323</v>
      </c>
      <c r="AS38" s="112">
        <v>29584.76</v>
      </c>
      <c r="AT38" s="112">
        <v>3738.24</v>
      </c>
      <c r="AU38" s="112">
        <v>33323</v>
      </c>
      <c r="AV38" s="84">
        <v>87</v>
      </c>
      <c r="AW38" s="84">
        <f>VLOOKUP(Y38,'[1]OD Report'!$U:$AD,10,0)</f>
        <v>432</v>
      </c>
      <c r="AX38" s="84" t="s">
        <v>910</v>
      </c>
      <c r="AY38" s="108"/>
      <c r="AZ38" s="84"/>
      <c r="BA38" s="84"/>
      <c r="BB38" s="84" t="s">
        <v>906</v>
      </c>
      <c r="BC38" s="84"/>
      <c r="BD38" s="108"/>
      <c r="BE38" s="84">
        <v>0</v>
      </c>
      <c r="BF38" s="38" t="s">
        <v>346</v>
      </c>
      <c r="BG38" s="84"/>
      <c r="BH38" s="114" t="s">
        <v>912</v>
      </c>
      <c r="BI38" s="38" t="s">
        <v>110</v>
      </c>
      <c r="BJ38" s="85">
        <v>45810</v>
      </c>
      <c r="BK38" s="84"/>
      <c r="BL38" s="38" t="s">
        <v>115</v>
      </c>
      <c r="BM38" s="115" t="s">
        <v>130</v>
      </c>
      <c r="BN38" s="116" t="s">
        <v>200</v>
      </c>
      <c r="BO38" s="84" t="s">
        <v>246</v>
      </c>
      <c r="BP38" s="84">
        <v>0</v>
      </c>
      <c r="BQ38" s="117"/>
      <c r="BR38" s="118" t="s">
        <v>974</v>
      </c>
    </row>
    <row r="39" spans="1:70" s="113" customFormat="1" ht="15" customHeight="1" x14ac:dyDescent="0.3">
      <c r="A39" s="84">
        <v>35</v>
      </c>
      <c r="B39" s="38" t="s">
        <v>251</v>
      </c>
      <c r="C39" s="38" t="s">
        <v>250</v>
      </c>
      <c r="D39" s="38" t="s">
        <v>249</v>
      </c>
      <c r="E39" s="38" t="s">
        <v>248</v>
      </c>
      <c r="F39" s="38" t="s">
        <v>248</v>
      </c>
      <c r="G39" s="84" t="s">
        <v>247</v>
      </c>
      <c r="H39" s="38" t="s">
        <v>248</v>
      </c>
      <c r="I39" s="84">
        <v>201411</v>
      </c>
      <c r="J39" s="38" t="s">
        <v>260</v>
      </c>
      <c r="K39" s="84">
        <v>201411</v>
      </c>
      <c r="L39" s="84" t="s">
        <v>261</v>
      </c>
      <c r="M39" s="38" t="s">
        <v>262</v>
      </c>
      <c r="N39" s="84">
        <v>450604</v>
      </c>
      <c r="O39" s="84" t="s">
        <v>263</v>
      </c>
      <c r="P39" s="84">
        <v>748023</v>
      </c>
      <c r="Q39" s="38" t="s">
        <v>288</v>
      </c>
      <c r="R39" s="38" t="s">
        <v>310</v>
      </c>
      <c r="S39" s="84" t="s">
        <v>347</v>
      </c>
      <c r="T39" s="84" t="s">
        <v>347</v>
      </c>
      <c r="U39" s="84" t="s">
        <v>477</v>
      </c>
      <c r="V39" s="84" t="s">
        <v>482</v>
      </c>
      <c r="W39" s="84">
        <v>541</v>
      </c>
      <c r="X39" s="38" t="s">
        <v>484</v>
      </c>
      <c r="Y39" s="84">
        <v>353194981</v>
      </c>
      <c r="Z39" s="38" t="s">
        <v>521</v>
      </c>
      <c r="AA39" s="108" t="s">
        <v>646</v>
      </c>
      <c r="AB39" s="84">
        <v>42000</v>
      </c>
      <c r="AC39" s="108"/>
      <c r="AD39" s="84">
        <v>75</v>
      </c>
      <c r="AE39" s="84" t="s">
        <v>711</v>
      </c>
      <c r="AF39" s="84" t="s">
        <v>717</v>
      </c>
      <c r="AG39" s="108" t="s">
        <v>727</v>
      </c>
      <c r="AH39" s="84" t="s">
        <v>772</v>
      </c>
      <c r="AI39" s="108" t="s">
        <v>775</v>
      </c>
      <c r="AJ39" s="84">
        <v>670</v>
      </c>
      <c r="AK39" s="84">
        <v>670</v>
      </c>
      <c r="AL39" s="108" t="s">
        <v>686</v>
      </c>
      <c r="AM39" s="84">
        <v>12415.24</v>
      </c>
      <c r="AN39" s="112">
        <v>4334.76</v>
      </c>
      <c r="AO39" s="112">
        <v>16750</v>
      </c>
      <c r="AP39" s="112">
        <v>29584.76</v>
      </c>
      <c r="AQ39" s="112">
        <v>3738.24</v>
      </c>
      <c r="AR39" s="112">
        <v>33323</v>
      </c>
      <c r="AS39" s="112">
        <v>29584.76</v>
      </c>
      <c r="AT39" s="112">
        <v>3738.24</v>
      </c>
      <c r="AU39" s="112">
        <v>33323</v>
      </c>
      <c r="AV39" s="84">
        <v>87</v>
      </c>
      <c r="AW39" s="84">
        <f>VLOOKUP(Y39,'[1]OD Report'!$U:$AD,10,0)</f>
        <v>432</v>
      </c>
      <c r="AX39" s="84" t="s">
        <v>910</v>
      </c>
      <c r="AY39" s="108"/>
      <c r="AZ39" s="84"/>
      <c r="BA39" s="84"/>
      <c r="BB39" s="84" t="s">
        <v>906</v>
      </c>
      <c r="BC39" s="84"/>
      <c r="BD39" s="108"/>
      <c r="BE39" s="84">
        <v>0</v>
      </c>
      <c r="BF39" s="38" t="s">
        <v>347</v>
      </c>
      <c r="BG39" s="84"/>
      <c r="BH39" s="114" t="s">
        <v>912</v>
      </c>
      <c r="BI39" s="38" t="s">
        <v>110</v>
      </c>
      <c r="BJ39" s="85">
        <v>45810</v>
      </c>
      <c r="BK39" s="84"/>
      <c r="BL39" s="38" t="s">
        <v>115</v>
      </c>
      <c r="BM39" s="115" t="s">
        <v>130</v>
      </c>
      <c r="BN39" s="116" t="s">
        <v>200</v>
      </c>
      <c r="BO39" s="84" t="s">
        <v>246</v>
      </c>
      <c r="BP39" s="84">
        <v>0</v>
      </c>
      <c r="BQ39" s="117"/>
      <c r="BR39" s="118" t="s">
        <v>974</v>
      </c>
    </row>
    <row r="40" spans="1:70" s="113" customFormat="1" ht="15" customHeight="1" x14ac:dyDescent="0.3">
      <c r="A40" s="84">
        <v>36</v>
      </c>
      <c r="B40" s="38" t="s">
        <v>251</v>
      </c>
      <c r="C40" s="38" t="s">
        <v>250</v>
      </c>
      <c r="D40" s="38" t="s">
        <v>249</v>
      </c>
      <c r="E40" s="38" t="s">
        <v>248</v>
      </c>
      <c r="F40" s="38" t="s">
        <v>248</v>
      </c>
      <c r="G40" s="84" t="s">
        <v>247</v>
      </c>
      <c r="H40" s="38" t="s">
        <v>248</v>
      </c>
      <c r="I40" s="84">
        <v>201411</v>
      </c>
      <c r="J40" s="38" t="s">
        <v>260</v>
      </c>
      <c r="K40" s="84">
        <v>201411</v>
      </c>
      <c r="L40" s="84" t="s">
        <v>261</v>
      </c>
      <c r="M40" s="38" t="s">
        <v>262</v>
      </c>
      <c r="N40" s="84">
        <v>450604</v>
      </c>
      <c r="O40" s="84" t="s">
        <v>263</v>
      </c>
      <c r="P40" s="84">
        <v>748023</v>
      </c>
      <c r="Q40" s="38" t="s">
        <v>288</v>
      </c>
      <c r="R40" s="38" t="s">
        <v>310</v>
      </c>
      <c r="S40" s="84" t="s">
        <v>348</v>
      </c>
      <c r="T40" s="84" t="s">
        <v>348</v>
      </c>
      <c r="U40" s="84" t="s">
        <v>478</v>
      </c>
      <c r="V40" s="84" t="s">
        <v>482</v>
      </c>
      <c r="W40" s="84">
        <v>541</v>
      </c>
      <c r="X40" s="38" t="s">
        <v>484</v>
      </c>
      <c r="Y40" s="84">
        <v>353194988</v>
      </c>
      <c r="Z40" s="38" t="s">
        <v>522</v>
      </c>
      <c r="AA40" s="108" t="s">
        <v>646</v>
      </c>
      <c r="AB40" s="84">
        <v>42000</v>
      </c>
      <c r="AC40" s="108"/>
      <c r="AD40" s="84">
        <v>75</v>
      </c>
      <c r="AE40" s="84" t="s">
        <v>711</v>
      </c>
      <c r="AF40" s="84" t="s">
        <v>717</v>
      </c>
      <c r="AG40" s="108" t="s">
        <v>727</v>
      </c>
      <c r="AH40" s="84" t="s">
        <v>772</v>
      </c>
      <c r="AI40" s="108" t="s">
        <v>775</v>
      </c>
      <c r="AJ40" s="84">
        <v>670</v>
      </c>
      <c r="AK40" s="84">
        <v>670</v>
      </c>
      <c r="AL40" s="108" t="s">
        <v>686</v>
      </c>
      <c r="AM40" s="84">
        <v>12415.24</v>
      </c>
      <c r="AN40" s="112">
        <v>4334.76</v>
      </c>
      <c r="AO40" s="112">
        <v>16750</v>
      </c>
      <c r="AP40" s="112">
        <v>29584.76</v>
      </c>
      <c r="AQ40" s="112">
        <v>3738.24</v>
      </c>
      <c r="AR40" s="112">
        <v>33323</v>
      </c>
      <c r="AS40" s="112">
        <v>29584.76</v>
      </c>
      <c r="AT40" s="112">
        <v>3738.24</v>
      </c>
      <c r="AU40" s="112">
        <v>33323</v>
      </c>
      <c r="AV40" s="84">
        <v>87</v>
      </c>
      <c r="AW40" s="84">
        <f>VLOOKUP(Y40,'[1]OD Report'!$U:$AD,10,0)</f>
        <v>432</v>
      </c>
      <c r="AX40" s="84" t="s">
        <v>910</v>
      </c>
      <c r="AY40" s="108"/>
      <c r="AZ40" s="84"/>
      <c r="BA40" s="84"/>
      <c r="BB40" s="84" t="s">
        <v>906</v>
      </c>
      <c r="BC40" s="84"/>
      <c r="BD40" s="108"/>
      <c r="BE40" s="84">
        <v>0</v>
      </c>
      <c r="BF40" s="38" t="s">
        <v>348</v>
      </c>
      <c r="BG40" s="84"/>
      <c r="BH40" s="114" t="s">
        <v>912</v>
      </c>
      <c r="BI40" s="38" t="s">
        <v>110</v>
      </c>
      <c r="BJ40" s="85">
        <v>45810</v>
      </c>
      <c r="BK40" s="84"/>
      <c r="BL40" s="38" t="s">
        <v>115</v>
      </c>
      <c r="BM40" s="115" t="s">
        <v>130</v>
      </c>
      <c r="BN40" s="116" t="s">
        <v>200</v>
      </c>
      <c r="BO40" s="84" t="s">
        <v>246</v>
      </c>
      <c r="BP40" s="84">
        <v>0</v>
      </c>
      <c r="BQ40" s="117"/>
      <c r="BR40" s="118" t="s">
        <v>974</v>
      </c>
    </row>
    <row r="41" spans="1:70" s="113" customFormat="1" ht="15" customHeight="1" x14ac:dyDescent="0.3">
      <c r="A41" s="84">
        <v>37</v>
      </c>
      <c r="B41" s="38" t="s">
        <v>251</v>
      </c>
      <c r="C41" s="38" t="s">
        <v>250</v>
      </c>
      <c r="D41" s="38" t="s">
        <v>249</v>
      </c>
      <c r="E41" s="38" t="s">
        <v>248</v>
      </c>
      <c r="F41" s="38" t="s">
        <v>248</v>
      </c>
      <c r="G41" s="84" t="s">
        <v>247</v>
      </c>
      <c r="H41" s="38" t="s">
        <v>248</v>
      </c>
      <c r="I41" s="84">
        <v>201411</v>
      </c>
      <c r="J41" s="38" t="s">
        <v>260</v>
      </c>
      <c r="K41" s="84">
        <v>201411</v>
      </c>
      <c r="L41" s="84" t="s">
        <v>261</v>
      </c>
      <c r="M41" s="38" t="s">
        <v>262</v>
      </c>
      <c r="N41" s="84">
        <v>450604</v>
      </c>
      <c r="O41" s="84" t="s">
        <v>263</v>
      </c>
      <c r="P41" s="84">
        <v>748023</v>
      </c>
      <c r="Q41" s="38" t="s">
        <v>288</v>
      </c>
      <c r="R41" s="38" t="s">
        <v>310</v>
      </c>
      <c r="S41" s="84" t="s">
        <v>349</v>
      </c>
      <c r="T41" s="84" t="s">
        <v>349</v>
      </c>
      <c r="U41" s="84" t="s">
        <v>477</v>
      </c>
      <c r="V41" s="84" t="s">
        <v>482</v>
      </c>
      <c r="W41" s="84">
        <v>541</v>
      </c>
      <c r="X41" s="38" t="s">
        <v>484</v>
      </c>
      <c r="Y41" s="84">
        <v>353195152</v>
      </c>
      <c r="Z41" s="38" t="s">
        <v>523</v>
      </c>
      <c r="AA41" s="108" t="s">
        <v>646</v>
      </c>
      <c r="AB41" s="84">
        <v>35000</v>
      </c>
      <c r="AC41" s="108"/>
      <c r="AD41" s="84">
        <v>50</v>
      </c>
      <c r="AE41" s="84" t="s">
        <v>711</v>
      </c>
      <c r="AF41" s="84" t="s">
        <v>717</v>
      </c>
      <c r="AG41" s="108" t="s">
        <v>727</v>
      </c>
      <c r="AH41" s="84" t="s">
        <v>772</v>
      </c>
      <c r="AI41" s="108" t="s">
        <v>775</v>
      </c>
      <c r="AJ41" s="84">
        <v>790</v>
      </c>
      <c r="AK41" s="84">
        <v>790</v>
      </c>
      <c r="AL41" s="108" t="s">
        <v>686</v>
      </c>
      <c r="AM41" s="84">
        <v>16483.490000000002</v>
      </c>
      <c r="AN41" s="112">
        <v>3266.51</v>
      </c>
      <c r="AO41" s="112">
        <v>19750</v>
      </c>
      <c r="AP41" s="112">
        <v>18516.509999999998</v>
      </c>
      <c r="AQ41" s="112">
        <v>1173.49</v>
      </c>
      <c r="AR41" s="112">
        <v>19690</v>
      </c>
      <c r="AS41" s="112">
        <v>18516.509999999998</v>
      </c>
      <c r="AT41" s="112">
        <v>1173.49</v>
      </c>
      <c r="AU41" s="112">
        <v>19690</v>
      </c>
      <c r="AV41" s="84">
        <v>87</v>
      </c>
      <c r="AW41" s="84">
        <f>VLOOKUP(Y41,'[1]OD Report'!$U:$AD,10,0)</f>
        <v>432</v>
      </c>
      <c r="AX41" s="84" t="s">
        <v>910</v>
      </c>
      <c r="AY41" s="108"/>
      <c r="AZ41" s="84"/>
      <c r="BA41" s="84"/>
      <c r="BB41" s="84" t="s">
        <v>906</v>
      </c>
      <c r="BC41" s="84"/>
      <c r="BD41" s="108"/>
      <c r="BE41" s="84">
        <v>0</v>
      </c>
      <c r="BF41" s="38" t="s">
        <v>349</v>
      </c>
      <c r="BG41" s="84"/>
      <c r="BH41" s="114" t="s">
        <v>912</v>
      </c>
      <c r="BI41" s="38" t="s">
        <v>110</v>
      </c>
      <c r="BJ41" s="85">
        <v>45810</v>
      </c>
      <c r="BK41" s="84"/>
      <c r="BL41" s="38" t="s">
        <v>115</v>
      </c>
      <c r="BM41" s="115" t="s">
        <v>130</v>
      </c>
      <c r="BN41" s="116" t="s">
        <v>200</v>
      </c>
      <c r="BO41" s="84" t="s">
        <v>246</v>
      </c>
      <c r="BP41" s="84">
        <v>0</v>
      </c>
      <c r="BQ41" s="117"/>
      <c r="BR41" s="118" t="s">
        <v>974</v>
      </c>
    </row>
    <row r="42" spans="1:70" s="113" customFormat="1" ht="15" customHeight="1" x14ac:dyDescent="0.3">
      <c r="A42" s="84">
        <v>38</v>
      </c>
      <c r="B42" s="38" t="s">
        <v>251</v>
      </c>
      <c r="C42" s="38" t="s">
        <v>250</v>
      </c>
      <c r="D42" s="38" t="s">
        <v>249</v>
      </c>
      <c r="E42" s="38" t="s">
        <v>248</v>
      </c>
      <c r="F42" s="38" t="s">
        <v>248</v>
      </c>
      <c r="G42" s="84" t="s">
        <v>247</v>
      </c>
      <c r="H42" s="38" t="s">
        <v>248</v>
      </c>
      <c r="I42" s="84">
        <v>201411</v>
      </c>
      <c r="J42" s="38" t="s">
        <v>260</v>
      </c>
      <c r="K42" s="84">
        <v>201411</v>
      </c>
      <c r="L42" s="84" t="s">
        <v>261</v>
      </c>
      <c r="M42" s="38" t="s">
        <v>262</v>
      </c>
      <c r="N42" s="84">
        <v>450604</v>
      </c>
      <c r="O42" s="84" t="s">
        <v>263</v>
      </c>
      <c r="P42" s="84">
        <v>748023</v>
      </c>
      <c r="Q42" s="38" t="s">
        <v>288</v>
      </c>
      <c r="R42" s="38" t="s">
        <v>310</v>
      </c>
      <c r="S42" s="84" t="s">
        <v>350</v>
      </c>
      <c r="T42" s="84" t="s">
        <v>350</v>
      </c>
      <c r="U42" s="84" t="s">
        <v>478</v>
      </c>
      <c r="V42" s="84" t="s">
        <v>482</v>
      </c>
      <c r="W42" s="84">
        <v>541</v>
      </c>
      <c r="X42" s="38" t="s">
        <v>484</v>
      </c>
      <c r="Y42" s="84">
        <v>353195314</v>
      </c>
      <c r="Z42" s="38" t="s">
        <v>524</v>
      </c>
      <c r="AA42" s="108" t="s">
        <v>646</v>
      </c>
      <c r="AB42" s="84">
        <v>42000</v>
      </c>
      <c r="AC42" s="108"/>
      <c r="AD42" s="84">
        <v>75</v>
      </c>
      <c r="AE42" s="84" t="s">
        <v>711</v>
      </c>
      <c r="AF42" s="84" t="s">
        <v>717</v>
      </c>
      <c r="AG42" s="108" t="s">
        <v>727</v>
      </c>
      <c r="AH42" s="84" t="s">
        <v>772</v>
      </c>
      <c r="AI42" s="108" t="s">
        <v>775</v>
      </c>
      <c r="AJ42" s="84">
        <v>670</v>
      </c>
      <c r="AK42" s="84">
        <v>670</v>
      </c>
      <c r="AL42" s="108" t="s">
        <v>686</v>
      </c>
      <c r="AM42" s="84">
        <v>12415.24</v>
      </c>
      <c r="AN42" s="112">
        <v>4334.76</v>
      </c>
      <c r="AO42" s="112">
        <v>16750</v>
      </c>
      <c r="AP42" s="112">
        <v>29584.76</v>
      </c>
      <c r="AQ42" s="112">
        <v>3738.24</v>
      </c>
      <c r="AR42" s="112">
        <v>33323</v>
      </c>
      <c r="AS42" s="112">
        <v>29584.76</v>
      </c>
      <c r="AT42" s="112">
        <v>3738.24</v>
      </c>
      <c r="AU42" s="112">
        <v>33323</v>
      </c>
      <c r="AV42" s="84">
        <v>87</v>
      </c>
      <c r="AW42" s="84">
        <f>VLOOKUP(Y42,'[1]OD Report'!$U:$AD,10,0)</f>
        <v>432</v>
      </c>
      <c r="AX42" s="84" t="s">
        <v>910</v>
      </c>
      <c r="AY42" s="108"/>
      <c r="AZ42" s="84"/>
      <c r="BA42" s="84"/>
      <c r="BB42" s="84" t="s">
        <v>906</v>
      </c>
      <c r="BC42" s="84"/>
      <c r="BD42" s="108"/>
      <c r="BE42" s="84">
        <v>0</v>
      </c>
      <c r="BF42" s="38" t="s">
        <v>350</v>
      </c>
      <c r="BG42" s="84"/>
      <c r="BH42" s="114" t="s">
        <v>912</v>
      </c>
      <c r="BI42" s="38" t="s">
        <v>110</v>
      </c>
      <c r="BJ42" s="85">
        <v>45810</v>
      </c>
      <c r="BK42" s="84"/>
      <c r="BL42" s="38" t="s">
        <v>115</v>
      </c>
      <c r="BM42" s="115" t="s">
        <v>130</v>
      </c>
      <c r="BN42" s="116" t="s">
        <v>200</v>
      </c>
      <c r="BO42" s="84" t="s">
        <v>246</v>
      </c>
      <c r="BP42" s="84">
        <v>0</v>
      </c>
      <c r="BQ42" s="117"/>
      <c r="BR42" s="118" t="s">
        <v>974</v>
      </c>
    </row>
    <row r="43" spans="1:70" s="113" customFormat="1" ht="15" customHeight="1" x14ac:dyDescent="0.3">
      <c r="A43" s="84">
        <v>39</v>
      </c>
      <c r="B43" s="38" t="s">
        <v>251</v>
      </c>
      <c r="C43" s="38" t="s">
        <v>250</v>
      </c>
      <c r="D43" s="38" t="s">
        <v>249</v>
      </c>
      <c r="E43" s="38" t="s">
        <v>248</v>
      </c>
      <c r="F43" s="38" t="s">
        <v>248</v>
      </c>
      <c r="G43" s="84" t="s">
        <v>247</v>
      </c>
      <c r="H43" s="38" t="s">
        <v>248</v>
      </c>
      <c r="I43" s="84">
        <v>200536</v>
      </c>
      <c r="J43" s="38" t="s">
        <v>264</v>
      </c>
      <c r="K43" s="84">
        <v>200536</v>
      </c>
      <c r="L43" s="84" t="s">
        <v>253</v>
      </c>
      <c r="M43" s="38" t="s">
        <v>254</v>
      </c>
      <c r="N43" s="84">
        <v>441708</v>
      </c>
      <c r="O43" s="84" t="s">
        <v>265</v>
      </c>
      <c r="P43" s="84">
        <v>689410</v>
      </c>
      <c r="Q43" s="38" t="s">
        <v>291</v>
      </c>
      <c r="R43" s="38" t="s">
        <v>310</v>
      </c>
      <c r="S43" s="84" t="s">
        <v>351</v>
      </c>
      <c r="T43" s="84" t="s">
        <v>351</v>
      </c>
      <c r="U43" s="84" t="s">
        <v>478</v>
      </c>
      <c r="V43" s="84" t="s">
        <v>482</v>
      </c>
      <c r="W43" s="84">
        <v>541</v>
      </c>
      <c r="X43" s="38" t="s">
        <v>484</v>
      </c>
      <c r="Y43" s="84">
        <v>353196826</v>
      </c>
      <c r="Z43" s="38" t="s">
        <v>525</v>
      </c>
      <c r="AA43" s="108" t="s">
        <v>644</v>
      </c>
      <c r="AB43" s="84">
        <v>42000</v>
      </c>
      <c r="AC43" s="108"/>
      <c r="AD43" s="84">
        <v>75</v>
      </c>
      <c r="AE43" s="84" t="s">
        <v>711</v>
      </c>
      <c r="AF43" s="84" t="s">
        <v>717</v>
      </c>
      <c r="AG43" s="108" t="s">
        <v>725</v>
      </c>
      <c r="AH43" s="84" t="s">
        <v>772</v>
      </c>
      <c r="AI43" s="108" t="s">
        <v>776</v>
      </c>
      <c r="AJ43" s="84">
        <v>670</v>
      </c>
      <c r="AK43" s="84">
        <v>670</v>
      </c>
      <c r="AL43" s="108" t="s">
        <v>814</v>
      </c>
      <c r="AM43" s="84">
        <v>18230.23</v>
      </c>
      <c r="AN43" s="112">
        <v>5889.77</v>
      </c>
      <c r="AO43" s="112">
        <v>24120</v>
      </c>
      <c r="AP43" s="112">
        <v>23769.77</v>
      </c>
      <c r="AQ43" s="112">
        <v>2347.23</v>
      </c>
      <c r="AR43" s="112">
        <v>26117</v>
      </c>
      <c r="AS43" s="112">
        <v>23769.77</v>
      </c>
      <c r="AT43" s="112">
        <v>2347.23</v>
      </c>
      <c r="AU43" s="112">
        <v>26117</v>
      </c>
      <c r="AV43" s="84">
        <v>85</v>
      </c>
      <c r="AW43" s="84">
        <f>VLOOKUP(Y43,'[1]OD Report'!$U:$AD,10,0)</f>
        <v>343</v>
      </c>
      <c r="AX43" s="84" t="s">
        <v>910</v>
      </c>
      <c r="AY43" s="108"/>
      <c r="AZ43" s="84"/>
      <c r="BA43" s="84"/>
      <c r="BB43" s="84" t="s">
        <v>906</v>
      </c>
      <c r="BC43" s="84"/>
      <c r="BD43" s="108"/>
      <c r="BE43" s="84">
        <v>0</v>
      </c>
      <c r="BF43" s="38" t="s">
        <v>351</v>
      </c>
      <c r="BG43" s="84"/>
      <c r="BH43" s="114" t="s">
        <v>912</v>
      </c>
      <c r="BI43" s="38" t="s">
        <v>110</v>
      </c>
      <c r="BJ43" s="85">
        <v>45813</v>
      </c>
      <c r="BK43" s="84"/>
      <c r="BL43" s="38" t="s">
        <v>115</v>
      </c>
      <c r="BM43" s="115" t="s">
        <v>130</v>
      </c>
      <c r="BN43" s="116" t="s">
        <v>200</v>
      </c>
      <c r="BO43" s="84" t="s">
        <v>246</v>
      </c>
      <c r="BP43" s="84">
        <v>0</v>
      </c>
      <c r="BQ43" s="117"/>
      <c r="BR43" s="118" t="s">
        <v>974</v>
      </c>
    </row>
    <row r="44" spans="1:70" s="113" customFormat="1" ht="15" customHeight="1" x14ac:dyDescent="0.3">
      <c r="A44" s="84">
        <v>40</v>
      </c>
      <c r="B44" s="38" t="s">
        <v>251</v>
      </c>
      <c r="C44" s="38" t="s">
        <v>250</v>
      </c>
      <c r="D44" s="38" t="s">
        <v>249</v>
      </c>
      <c r="E44" s="38" t="s">
        <v>248</v>
      </c>
      <c r="F44" s="38" t="s">
        <v>248</v>
      </c>
      <c r="G44" s="84" t="s">
        <v>247</v>
      </c>
      <c r="H44" s="38" t="s">
        <v>248</v>
      </c>
      <c r="I44" s="84">
        <v>200536</v>
      </c>
      <c r="J44" s="38" t="s">
        <v>264</v>
      </c>
      <c r="K44" s="84">
        <v>200536</v>
      </c>
      <c r="L44" s="84" t="s">
        <v>253</v>
      </c>
      <c r="M44" s="38" t="s">
        <v>254</v>
      </c>
      <c r="N44" s="84">
        <v>441708</v>
      </c>
      <c r="O44" s="84" t="s">
        <v>265</v>
      </c>
      <c r="P44" s="84">
        <v>685813</v>
      </c>
      <c r="Q44" s="38" t="s">
        <v>289</v>
      </c>
      <c r="R44" s="38" t="s">
        <v>310</v>
      </c>
      <c r="S44" s="84" t="s">
        <v>352</v>
      </c>
      <c r="T44" s="84" t="s">
        <v>352</v>
      </c>
      <c r="U44" s="84" t="s">
        <v>478</v>
      </c>
      <c r="V44" s="84" t="s">
        <v>482</v>
      </c>
      <c r="W44" s="84">
        <v>541</v>
      </c>
      <c r="X44" s="38" t="s">
        <v>485</v>
      </c>
      <c r="Y44" s="84">
        <v>353197184</v>
      </c>
      <c r="Z44" s="38" t="s">
        <v>525</v>
      </c>
      <c r="AA44" s="108" t="s">
        <v>644</v>
      </c>
      <c r="AB44" s="84">
        <v>42000</v>
      </c>
      <c r="AC44" s="108"/>
      <c r="AD44" s="84">
        <v>75</v>
      </c>
      <c r="AE44" s="84" t="s">
        <v>711</v>
      </c>
      <c r="AF44" s="84" t="s">
        <v>717</v>
      </c>
      <c r="AG44" s="108" t="s">
        <v>725</v>
      </c>
      <c r="AH44" s="84" t="s">
        <v>772</v>
      </c>
      <c r="AI44" s="108" t="s">
        <v>776</v>
      </c>
      <c r="AJ44" s="84">
        <v>670</v>
      </c>
      <c r="AK44" s="84">
        <v>670</v>
      </c>
      <c r="AL44" s="108" t="s">
        <v>845</v>
      </c>
      <c r="AM44" s="84">
        <v>17676.849999999999</v>
      </c>
      <c r="AN44" s="112">
        <v>5773.15</v>
      </c>
      <c r="AO44" s="112">
        <v>23450</v>
      </c>
      <c r="AP44" s="112">
        <v>24323.15</v>
      </c>
      <c r="AQ44" s="112">
        <v>2463.85</v>
      </c>
      <c r="AR44" s="112">
        <v>26787</v>
      </c>
      <c r="AS44" s="112">
        <v>24323.15</v>
      </c>
      <c r="AT44" s="112">
        <v>2463.85</v>
      </c>
      <c r="AU44" s="112">
        <v>26787</v>
      </c>
      <c r="AV44" s="84">
        <v>85</v>
      </c>
      <c r="AW44" s="84">
        <f>VLOOKUP(Y44,'[1]OD Report'!$U:$AD,10,0)</f>
        <v>350</v>
      </c>
      <c r="AX44" s="84" t="s">
        <v>910</v>
      </c>
      <c r="AY44" s="108"/>
      <c r="AZ44" s="84"/>
      <c r="BA44" s="84"/>
      <c r="BB44" s="84" t="s">
        <v>906</v>
      </c>
      <c r="BC44" s="84"/>
      <c r="BD44" s="108"/>
      <c r="BE44" s="84">
        <v>0</v>
      </c>
      <c r="BF44" s="38" t="s">
        <v>352</v>
      </c>
      <c r="BG44" s="84"/>
      <c r="BH44" s="114" t="s">
        <v>912</v>
      </c>
      <c r="BI44" s="38" t="s">
        <v>110</v>
      </c>
      <c r="BJ44" s="85">
        <v>45813</v>
      </c>
      <c r="BK44" s="84"/>
      <c r="BL44" s="38" t="s">
        <v>115</v>
      </c>
      <c r="BM44" s="115" t="s">
        <v>130</v>
      </c>
      <c r="BN44" s="116" t="s">
        <v>200</v>
      </c>
      <c r="BO44" s="84" t="s">
        <v>246</v>
      </c>
      <c r="BP44" s="84">
        <v>0</v>
      </c>
      <c r="BQ44" s="117"/>
      <c r="BR44" s="118" t="s">
        <v>974</v>
      </c>
    </row>
    <row r="45" spans="1:70" s="113" customFormat="1" ht="15" customHeight="1" x14ac:dyDescent="0.3">
      <c r="A45" s="84">
        <v>41</v>
      </c>
      <c r="B45" s="38" t="s">
        <v>251</v>
      </c>
      <c r="C45" s="38" t="s">
        <v>250</v>
      </c>
      <c r="D45" s="38" t="s">
        <v>249</v>
      </c>
      <c r="E45" s="38" t="s">
        <v>248</v>
      </c>
      <c r="F45" s="38" t="s">
        <v>248</v>
      </c>
      <c r="G45" s="84" t="s">
        <v>247</v>
      </c>
      <c r="H45" s="38" t="s">
        <v>248</v>
      </c>
      <c r="I45" s="84">
        <v>209851</v>
      </c>
      <c r="J45" s="38" t="s">
        <v>268</v>
      </c>
      <c r="K45" s="84">
        <v>209851</v>
      </c>
      <c r="L45" s="84" t="s">
        <v>253</v>
      </c>
      <c r="M45" s="38" t="s">
        <v>254</v>
      </c>
      <c r="N45" s="84">
        <v>500625</v>
      </c>
      <c r="O45" s="84" t="s">
        <v>269</v>
      </c>
      <c r="P45" s="84">
        <v>820748</v>
      </c>
      <c r="Q45" s="38" t="s">
        <v>292</v>
      </c>
      <c r="R45" s="38" t="s">
        <v>310</v>
      </c>
      <c r="S45" s="84" t="s">
        <v>353</v>
      </c>
      <c r="T45" s="84" t="s">
        <v>353</v>
      </c>
      <c r="U45" s="84" t="s">
        <v>478</v>
      </c>
      <c r="V45" s="84" t="s">
        <v>482</v>
      </c>
      <c r="W45" s="84">
        <v>541</v>
      </c>
      <c r="X45" s="38" t="s">
        <v>484</v>
      </c>
      <c r="Y45" s="84">
        <v>353204536</v>
      </c>
      <c r="Z45" s="38" t="s">
        <v>526</v>
      </c>
      <c r="AA45" s="108" t="s">
        <v>647</v>
      </c>
      <c r="AB45" s="84">
        <v>42000</v>
      </c>
      <c r="AC45" s="108" t="s">
        <v>710</v>
      </c>
      <c r="AD45" s="84">
        <v>75</v>
      </c>
      <c r="AE45" s="84" t="s">
        <v>711</v>
      </c>
      <c r="AF45" s="84" t="s">
        <v>717</v>
      </c>
      <c r="AG45" s="108" t="s">
        <v>728</v>
      </c>
      <c r="AH45" s="84" t="s">
        <v>772</v>
      </c>
      <c r="AI45" s="108" t="s">
        <v>648</v>
      </c>
      <c r="AJ45" s="84">
        <v>670</v>
      </c>
      <c r="AK45" s="84">
        <v>670</v>
      </c>
      <c r="AL45" s="108" t="s">
        <v>812</v>
      </c>
      <c r="AM45" s="84">
        <v>16611.5</v>
      </c>
      <c r="AN45" s="112">
        <v>5538.5</v>
      </c>
      <c r="AO45" s="112">
        <v>22150</v>
      </c>
      <c r="AP45" s="112">
        <v>25388.5</v>
      </c>
      <c r="AQ45" s="112">
        <v>2657.5</v>
      </c>
      <c r="AR45" s="112">
        <v>28046</v>
      </c>
      <c r="AS45" s="112">
        <v>25388.5</v>
      </c>
      <c r="AT45" s="112">
        <v>2657.5</v>
      </c>
      <c r="AU45" s="112">
        <v>28046</v>
      </c>
      <c r="AV45" s="84">
        <v>88</v>
      </c>
      <c r="AW45" s="84">
        <f>VLOOKUP(Y45,'[1]OD Report'!$U:$AD,10,0)</f>
        <v>372</v>
      </c>
      <c r="AX45" s="84" t="s">
        <v>910</v>
      </c>
      <c r="AY45" s="108"/>
      <c r="AZ45" s="84"/>
      <c r="BA45" s="84"/>
      <c r="BB45" s="84" t="s">
        <v>906</v>
      </c>
      <c r="BC45" s="84"/>
      <c r="BD45" s="108"/>
      <c r="BE45" s="84">
        <v>0</v>
      </c>
      <c r="BF45" s="38" t="s">
        <v>353</v>
      </c>
      <c r="BG45" s="84"/>
      <c r="BH45" s="114" t="s">
        <v>912</v>
      </c>
      <c r="BI45" s="38" t="s">
        <v>110</v>
      </c>
      <c r="BJ45" s="85">
        <v>45813</v>
      </c>
      <c r="BK45" s="84"/>
      <c r="BL45" s="38" t="s">
        <v>115</v>
      </c>
      <c r="BM45" s="115" t="s">
        <v>120</v>
      </c>
      <c r="BN45" s="116" t="s">
        <v>200</v>
      </c>
      <c r="BO45" s="84" t="s">
        <v>246</v>
      </c>
      <c r="BP45" s="84">
        <v>0</v>
      </c>
      <c r="BQ45" s="117"/>
      <c r="BR45" s="118" t="s">
        <v>974</v>
      </c>
    </row>
    <row r="46" spans="1:70" s="113" customFormat="1" ht="15" customHeight="1" x14ac:dyDescent="0.3">
      <c r="A46" s="84">
        <v>42</v>
      </c>
      <c r="B46" s="38" t="s">
        <v>251</v>
      </c>
      <c r="C46" s="38" t="s">
        <v>250</v>
      </c>
      <c r="D46" s="38" t="s">
        <v>249</v>
      </c>
      <c r="E46" s="38" t="s">
        <v>248</v>
      </c>
      <c r="F46" s="38" t="s">
        <v>248</v>
      </c>
      <c r="G46" s="84" t="s">
        <v>247</v>
      </c>
      <c r="H46" s="38" t="s">
        <v>248</v>
      </c>
      <c r="I46" s="84">
        <v>209851</v>
      </c>
      <c r="J46" s="38" t="s">
        <v>268</v>
      </c>
      <c r="K46" s="84">
        <v>209851</v>
      </c>
      <c r="L46" s="84" t="s">
        <v>253</v>
      </c>
      <c r="M46" s="38" t="s">
        <v>254</v>
      </c>
      <c r="N46" s="84">
        <v>500625</v>
      </c>
      <c r="O46" s="84" t="s">
        <v>269</v>
      </c>
      <c r="P46" s="84">
        <v>820748</v>
      </c>
      <c r="Q46" s="38" t="s">
        <v>292</v>
      </c>
      <c r="R46" s="38" t="s">
        <v>310</v>
      </c>
      <c r="S46" s="84" t="s">
        <v>354</v>
      </c>
      <c r="T46" s="84" t="s">
        <v>354</v>
      </c>
      <c r="U46" s="84" t="s">
        <v>478</v>
      </c>
      <c r="V46" s="84" t="s">
        <v>482</v>
      </c>
      <c r="W46" s="84">
        <v>541</v>
      </c>
      <c r="X46" s="38" t="s">
        <v>484</v>
      </c>
      <c r="Y46" s="84">
        <v>353205618</v>
      </c>
      <c r="Z46" s="38" t="s">
        <v>527</v>
      </c>
      <c r="AA46" s="108" t="s">
        <v>647</v>
      </c>
      <c r="AB46" s="84">
        <v>42000</v>
      </c>
      <c r="AC46" s="108" t="s">
        <v>710</v>
      </c>
      <c r="AD46" s="84">
        <v>75</v>
      </c>
      <c r="AE46" s="84" t="s">
        <v>711</v>
      </c>
      <c r="AF46" s="84" t="s">
        <v>717</v>
      </c>
      <c r="AG46" s="108" t="s">
        <v>728</v>
      </c>
      <c r="AH46" s="84" t="s">
        <v>772</v>
      </c>
      <c r="AI46" s="108" t="s">
        <v>648</v>
      </c>
      <c r="AJ46" s="84">
        <v>670</v>
      </c>
      <c r="AK46" s="84">
        <v>670</v>
      </c>
      <c r="AL46" s="108" t="s">
        <v>702</v>
      </c>
      <c r="AM46" s="84">
        <v>29300.61</v>
      </c>
      <c r="AN46" s="112">
        <v>7549.39</v>
      </c>
      <c r="AO46" s="112">
        <v>36850</v>
      </c>
      <c r="AP46" s="112">
        <v>12699.39</v>
      </c>
      <c r="AQ46" s="112">
        <v>646.61</v>
      </c>
      <c r="AR46" s="112">
        <v>13346</v>
      </c>
      <c r="AS46" s="112">
        <v>12699.39</v>
      </c>
      <c r="AT46" s="112">
        <v>646.61</v>
      </c>
      <c r="AU46" s="112">
        <v>13346</v>
      </c>
      <c r="AV46" s="84">
        <v>88</v>
      </c>
      <c r="AW46" s="84">
        <f>VLOOKUP(Y46,'[1]OD Report'!$U:$AD,10,0)</f>
        <v>218</v>
      </c>
      <c r="AX46" s="84" t="s">
        <v>910</v>
      </c>
      <c r="AY46" s="108"/>
      <c r="AZ46" s="84"/>
      <c r="BA46" s="84"/>
      <c r="BB46" s="84" t="s">
        <v>906</v>
      </c>
      <c r="BC46" s="84"/>
      <c r="BD46" s="108"/>
      <c r="BE46" s="84">
        <v>0</v>
      </c>
      <c r="BF46" s="38" t="s">
        <v>354</v>
      </c>
      <c r="BG46" s="84"/>
      <c r="BH46" s="114" t="s">
        <v>912</v>
      </c>
      <c r="BI46" s="38" t="s">
        <v>110</v>
      </c>
      <c r="BJ46" s="85">
        <v>45813</v>
      </c>
      <c r="BK46" s="84"/>
      <c r="BL46" s="38" t="s">
        <v>115</v>
      </c>
      <c r="BM46" s="115" t="s">
        <v>120</v>
      </c>
      <c r="BN46" s="116" t="s">
        <v>200</v>
      </c>
      <c r="BO46" s="84" t="s">
        <v>246</v>
      </c>
      <c r="BP46" s="84">
        <v>0</v>
      </c>
      <c r="BQ46" s="117"/>
      <c r="BR46" s="118" t="s">
        <v>974</v>
      </c>
    </row>
    <row r="47" spans="1:70" s="113" customFormat="1" ht="15" customHeight="1" x14ac:dyDescent="0.3">
      <c r="A47" s="84">
        <v>43</v>
      </c>
      <c r="B47" s="38" t="s">
        <v>251</v>
      </c>
      <c r="C47" s="38" t="s">
        <v>250</v>
      </c>
      <c r="D47" s="38" t="s">
        <v>249</v>
      </c>
      <c r="E47" s="38" t="s">
        <v>248</v>
      </c>
      <c r="F47" s="38" t="s">
        <v>248</v>
      </c>
      <c r="G47" s="84" t="s">
        <v>247</v>
      </c>
      <c r="H47" s="38" t="s">
        <v>248</v>
      </c>
      <c r="I47" s="84">
        <v>200536</v>
      </c>
      <c r="J47" s="38" t="s">
        <v>264</v>
      </c>
      <c r="K47" s="84">
        <v>200536</v>
      </c>
      <c r="L47" s="84" t="s">
        <v>253</v>
      </c>
      <c r="M47" s="38" t="s">
        <v>254</v>
      </c>
      <c r="N47" s="84">
        <v>441708</v>
      </c>
      <c r="O47" s="84" t="s">
        <v>265</v>
      </c>
      <c r="P47" s="84">
        <v>689409</v>
      </c>
      <c r="Q47" s="38" t="s">
        <v>293</v>
      </c>
      <c r="R47" s="38" t="s">
        <v>310</v>
      </c>
      <c r="S47" s="84" t="s">
        <v>355</v>
      </c>
      <c r="T47" s="84" t="s">
        <v>355</v>
      </c>
      <c r="U47" s="84" t="s">
        <v>478</v>
      </c>
      <c r="V47" s="84" t="s">
        <v>482</v>
      </c>
      <c r="W47" s="84">
        <v>541</v>
      </c>
      <c r="X47" s="38" t="s">
        <v>484</v>
      </c>
      <c r="Y47" s="84">
        <v>353227410</v>
      </c>
      <c r="Z47" s="38" t="s">
        <v>528</v>
      </c>
      <c r="AA47" s="108" t="s">
        <v>644</v>
      </c>
      <c r="AB47" s="84">
        <v>35000</v>
      </c>
      <c r="AC47" s="108"/>
      <c r="AD47" s="84">
        <v>75</v>
      </c>
      <c r="AE47" s="84" t="s">
        <v>711</v>
      </c>
      <c r="AF47" s="84" t="s">
        <v>717</v>
      </c>
      <c r="AG47" s="108" t="s">
        <v>725</v>
      </c>
      <c r="AH47" s="84" t="s">
        <v>772</v>
      </c>
      <c r="AI47" s="108" t="s">
        <v>776</v>
      </c>
      <c r="AJ47" s="84">
        <v>560</v>
      </c>
      <c r="AK47" s="84">
        <v>560</v>
      </c>
      <c r="AL47" s="108" t="s">
        <v>846</v>
      </c>
      <c r="AM47" s="84">
        <v>9843.2800000000007</v>
      </c>
      <c r="AN47" s="112">
        <v>3596.72</v>
      </c>
      <c r="AO47" s="112">
        <v>13440</v>
      </c>
      <c r="AP47" s="112">
        <v>25156.720000000001</v>
      </c>
      <c r="AQ47" s="112">
        <v>3243.28</v>
      </c>
      <c r="AR47" s="112">
        <v>28400</v>
      </c>
      <c r="AS47" s="112">
        <v>25156.720000000001</v>
      </c>
      <c r="AT47" s="112">
        <v>3243.28</v>
      </c>
      <c r="AU47" s="112">
        <v>28400</v>
      </c>
      <c r="AV47" s="84">
        <v>85</v>
      </c>
      <c r="AW47" s="84">
        <f>VLOOKUP(Y47,'[1]OD Report'!$U:$AD,10,0)</f>
        <v>427</v>
      </c>
      <c r="AX47" s="84" t="s">
        <v>910</v>
      </c>
      <c r="AY47" s="108"/>
      <c r="AZ47" s="84"/>
      <c r="BA47" s="84"/>
      <c r="BB47" s="84" t="s">
        <v>906</v>
      </c>
      <c r="BC47" s="84"/>
      <c r="BD47" s="108"/>
      <c r="BE47" s="84">
        <v>0</v>
      </c>
      <c r="BF47" s="38" t="s">
        <v>355</v>
      </c>
      <c r="BG47" s="84"/>
      <c r="BH47" s="114" t="s">
        <v>912</v>
      </c>
      <c r="BI47" s="38" t="s">
        <v>110</v>
      </c>
      <c r="BJ47" s="85">
        <v>45813</v>
      </c>
      <c r="BK47" s="84"/>
      <c r="BL47" s="38" t="s">
        <v>115</v>
      </c>
      <c r="BM47" s="115" t="s">
        <v>120</v>
      </c>
      <c r="BN47" s="116" t="s">
        <v>200</v>
      </c>
      <c r="BO47" s="84" t="s">
        <v>246</v>
      </c>
      <c r="BP47" s="84">
        <v>0</v>
      </c>
      <c r="BQ47" s="117"/>
      <c r="BR47" s="118" t="s">
        <v>974</v>
      </c>
    </row>
    <row r="48" spans="1:70" s="113" customFormat="1" ht="15" customHeight="1" x14ac:dyDescent="0.3">
      <c r="A48" s="84">
        <v>44</v>
      </c>
      <c r="B48" s="38" t="s">
        <v>251</v>
      </c>
      <c r="C48" s="38" t="s">
        <v>250</v>
      </c>
      <c r="D48" s="38" t="s">
        <v>249</v>
      </c>
      <c r="E48" s="38" t="s">
        <v>248</v>
      </c>
      <c r="F48" s="38" t="s">
        <v>248</v>
      </c>
      <c r="G48" s="84" t="s">
        <v>247</v>
      </c>
      <c r="H48" s="38" t="s">
        <v>248</v>
      </c>
      <c r="I48" s="84">
        <v>200536</v>
      </c>
      <c r="J48" s="38" t="s">
        <v>264</v>
      </c>
      <c r="K48" s="84">
        <v>200536</v>
      </c>
      <c r="L48" s="84" t="s">
        <v>253</v>
      </c>
      <c r="M48" s="38" t="s">
        <v>254</v>
      </c>
      <c r="N48" s="84">
        <v>441708</v>
      </c>
      <c r="O48" s="84" t="s">
        <v>265</v>
      </c>
      <c r="P48" s="84">
        <v>685813</v>
      </c>
      <c r="Q48" s="38" t="s">
        <v>289</v>
      </c>
      <c r="R48" s="38" t="s">
        <v>310</v>
      </c>
      <c r="S48" s="84" t="s">
        <v>356</v>
      </c>
      <c r="T48" s="84" t="s">
        <v>356</v>
      </c>
      <c r="U48" s="84" t="s">
        <v>478</v>
      </c>
      <c r="V48" s="84" t="s">
        <v>483</v>
      </c>
      <c r="W48" s="84">
        <v>541</v>
      </c>
      <c r="X48" s="38" t="s">
        <v>484</v>
      </c>
      <c r="Y48" s="84">
        <v>353227418</v>
      </c>
      <c r="Z48" s="38" t="s">
        <v>529</v>
      </c>
      <c r="AA48" s="108" t="s">
        <v>644</v>
      </c>
      <c r="AB48" s="84">
        <v>42000</v>
      </c>
      <c r="AC48" s="108"/>
      <c r="AD48" s="84">
        <v>75</v>
      </c>
      <c r="AE48" s="84" t="s">
        <v>711</v>
      </c>
      <c r="AF48" s="84" t="s">
        <v>717</v>
      </c>
      <c r="AG48" s="108" t="s">
        <v>725</v>
      </c>
      <c r="AH48" s="84" t="s">
        <v>772</v>
      </c>
      <c r="AI48" s="108" t="s">
        <v>776</v>
      </c>
      <c r="AJ48" s="84">
        <v>670</v>
      </c>
      <c r="AK48" s="84">
        <v>670</v>
      </c>
      <c r="AL48" s="108" t="s">
        <v>847</v>
      </c>
      <c r="AM48" s="84">
        <v>16032.5</v>
      </c>
      <c r="AN48" s="112">
        <v>5407.5</v>
      </c>
      <c r="AO48" s="112">
        <v>21440</v>
      </c>
      <c r="AP48" s="112">
        <v>25967.5</v>
      </c>
      <c r="AQ48" s="112">
        <v>2829.5</v>
      </c>
      <c r="AR48" s="112">
        <v>28797</v>
      </c>
      <c r="AS48" s="112">
        <v>25967.5</v>
      </c>
      <c r="AT48" s="112">
        <v>2829.5</v>
      </c>
      <c r="AU48" s="112">
        <v>28797</v>
      </c>
      <c r="AV48" s="84">
        <v>85</v>
      </c>
      <c r="AW48" s="84">
        <f>VLOOKUP(Y48,'[1]OD Report'!$U:$AD,10,0)</f>
        <v>371</v>
      </c>
      <c r="AX48" s="84" t="s">
        <v>910</v>
      </c>
      <c r="AY48" s="108"/>
      <c r="AZ48" s="84"/>
      <c r="BA48" s="84"/>
      <c r="BB48" s="84" t="s">
        <v>906</v>
      </c>
      <c r="BC48" s="84"/>
      <c r="BD48" s="108"/>
      <c r="BE48" s="84">
        <v>0</v>
      </c>
      <c r="BF48" s="38" t="s">
        <v>356</v>
      </c>
      <c r="BG48" s="84"/>
      <c r="BH48" s="114" t="s">
        <v>912</v>
      </c>
      <c r="BI48" s="38" t="s">
        <v>110</v>
      </c>
      <c r="BJ48" s="85">
        <v>45813</v>
      </c>
      <c r="BK48" s="84"/>
      <c r="BL48" s="38" t="s">
        <v>115</v>
      </c>
      <c r="BM48" s="115" t="s">
        <v>130</v>
      </c>
      <c r="BN48" s="116" t="s">
        <v>200</v>
      </c>
      <c r="BO48" s="84" t="s">
        <v>246</v>
      </c>
      <c r="BP48" s="84">
        <v>0</v>
      </c>
      <c r="BQ48" s="117"/>
      <c r="BR48" s="118" t="s">
        <v>974</v>
      </c>
    </row>
    <row r="49" spans="1:70" s="113" customFormat="1" ht="15" customHeight="1" x14ac:dyDescent="0.3">
      <c r="A49" s="84">
        <v>45</v>
      </c>
      <c r="B49" s="38" t="s">
        <v>251</v>
      </c>
      <c r="C49" s="38" t="s">
        <v>250</v>
      </c>
      <c r="D49" s="38" t="s">
        <v>249</v>
      </c>
      <c r="E49" s="38" t="s">
        <v>248</v>
      </c>
      <c r="F49" s="38" t="s">
        <v>248</v>
      </c>
      <c r="G49" s="84" t="s">
        <v>247</v>
      </c>
      <c r="H49" s="38" t="s">
        <v>248</v>
      </c>
      <c r="I49" s="84">
        <v>200536</v>
      </c>
      <c r="J49" s="38" t="s">
        <v>264</v>
      </c>
      <c r="K49" s="84">
        <v>200536</v>
      </c>
      <c r="L49" s="84" t="s">
        <v>253</v>
      </c>
      <c r="M49" s="38" t="s">
        <v>254</v>
      </c>
      <c r="N49" s="84">
        <v>441708</v>
      </c>
      <c r="O49" s="84" t="s">
        <v>265</v>
      </c>
      <c r="P49" s="84">
        <v>689409</v>
      </c>
      <c r="Q49" s="38" t="s">
        <v>293</v>
      </c>
      <c r="R49" s="38" t="s">
        <v>310</v>
      </c>
      <c r="S49" s="84" t="s">
        <v>357</v>
      </c>
      <c r="T49" s="84" t="s">
        <v>357</v>
      </c>
      <c r="U49" s="84" t="s">
        <v>478</v>
      </c>
      <c r="V49" s="84" t="s">
        <v>482</v>
      </c>
      <c r="W49" s="84">
        <v>541</v>
      </c>
      <c r="X49" s="38" t="s">
        <v>484</v>
      </c>
      <c r="Y49" s="84">
        <v>353228085</v>
      </c>
      <c r="Z49" s="38" t="s">
        <v>530</v>
      </c>
      <c r="AA49" s="108" t="s">
        <v>644</v>
      </c>
      <c r="AB49" s="84">
        <v>42000</v>
      </c>
      <c r="AC49" s="108"/>
      <c r="AD49" s="84">
        <v>75</v>
      </c>
      <c r="AE49" s="84" t="s">
        <v>711</v>
      </c>
      <c r="AF49" s="84" t="s">
        <v>717</v>
      </c>
      <c r="AG49" s="108" t="s">
        <v>725</v>
      </c>
      <c r="AH49" s="84" t="s">
        <v>772</v>
      </c>
      <c r="AI49" s="108" t="s">
        <v>776</v>
      </c>
      <c r="AJ49" s="84">
        <v>670</v>
      </c>
      <c r="AK49" s="84">
        <v>670</v>
      </c>
      <c r="AL49" s="108" t="s">
        <v>848</v>
      </c>
      <c r="AM49" s="84">
        <v>9686.0300000000007</v>
      </c>
      <c r="AN49" s="112">
        <v>3713.97</v>
      </c>
      <c r="AO49" s="112">
        <v>13400</v>
      </c>
      <c r="AP49" s="112">
        <v>32313.97</v>
      </c>
      <c r="AQ49" s="112">
        <v>4523.03</v>
      </c>
      <c r="AR49" s="112">
        <v>36837</v>
      </c>
      <c r="AS49" s="112">
        <v>32313.97</v>
      </c>
      <c r="AT49" s="112">
        <v>4523.03</v>
      </c>
      <c r="AU49" s="112">
        <v>36837</v>
      </c>
      <c r="AV49" s="84">
        <v>85</v>
      </c>
      <c r="AW49" s="84">
        <f>VLOOKUP(Y49,'[1]OD Report'!$U:$AD,10,0)</f>
        <v>455</v>
      </c>
      <c r="AX49" s="84" t="s">
        <v>910</v>
      </c>
      <c r="AY49" s="108"/>
      <c r="AZ49" s="84"/>
      <c r="BA49" s="84"/>
      <c r="BB49" s="84" t="s">
        <v>906</v>
      </c>
      <c r="BC49" s="84"/>
      <c r="BD49" s="108"/>
      <c r="BE49" s="84">
        <v>0</v>
      </c>
      <c r="BF49" s="38" t="s">
        <v>357</v>
      </c>
      <c r="BG49" s="84"/>
      <c r="BH49" s="114" t="s">
        <v>912</v>
      </c>
      <c r="BI49" s="38" t="s">
        <v>110</v>
      </c>
      <c r="BJ49" s="85">
        <v>45813</v>
      </c>
      <c r="BK49" s="84"/>
      <c r="BL49" s="38" t="s">
        <v>115</v>
      </c>
      <c r="BM49" s="115" t="s">
        <v>130</v>
      </c>
      <c r="BN49" s="116" t="s">
        <v>200</v>
      </c>
      <c r="BO49" s="84" t="s">
        <v>246</v>
      </c>
      <c r="BP49" s="84">
        <v>0</v>
      </c>
      <c r="BQ49" s="117"/>
      <c r="BR49" s="118" t="s">
        <v>974</v>
      </c>
    </row>
    <row r="50" spans="1:70" s="113" customFormat="1" ht="15" customHeight="1" x14ac:dyDescent="0.3">
      <c r="A50" s="84">
        <v>46</v>
      </c>
      <c r="B50" s="38" t="s">
        <v>251</v>
      </c>
      <c r="C50" s="38" t="s">
        <v>250</v>
      </c>
      <c r="D50" s="38" t="s">
        <v>249</v>
      </c>
      <c r="E50" s="38" t="s">
        <v>248</v>
      </c>
      <c r="F50" s="38" t="s">
        <v>248</v>
      </c>
      <c r="G50" s="84" t="s">
        <v>247</v>
      </c>
      <c r="H50" s="38" t="s">
        <v>248</v>
      </c>
      <c r="I50" s="84">
        <v>200536</v>
      </c>
      <c r="J50" s="38" t="s">
        <v>264</v>
      </c>
      <c r="K50" s="84">
        <v>200536</v>
      </c>
      <c r="L50" s="84" t="s">
        <v>253</v>
      </c>
      <c r="M50" s="38" t="s">
        <v>254</v>
      </c>
      <c r="N50" s="84">
        <v>441708</v>
      </c>
      <c r="O50" s="84" t="s">
        <v>265</v>
      </c>
      <c r="P50" s="84">
        <v>689410</v>
      </c>
      <c r="Q50" s="38" t="s">
        <v>291</v>
      </c>
      <c r="R50" s="38" t="s">
        <v>310</v>
      </c>
      <c r="S50" s="84" t="s">
        <v>358</v>
      </c>
      <c r="T50" s="84" t="s">
        <v>358</v>
      </c>
      <c r="U50" s="84" t="s">
        <v>477</v>
      </c>
      <c r="V50" s="84" t="s">
        <v>482</v>
      </c>
      <c r="W50" s="84">
        <v>541</v>
      </c>
      <c r="X50" s="38" t="s">
        <v>484</v>
      </c>
      <c r="Y50" s="84">
        <v>353228911</v>
      </c>
      <c r="Z50" s="38" t="s">
        <v>531</v>
      </c>
      <c r="AA50" s="108" t="s">
        <v>644</v>
      </c>
      <c r="AB50" s="84">
        <v>42000</v>
      </c>
      <c r="AC50" s="108"/>
      <c r="AD50" s="84">
        <v>75</v>
      </c>
      <c r="AE50" s="84" t="s">
        <v>711</v>
      </c>
      <c r="AF50" s="84" t="s">
        <v>717</v>
      </c>
      <c r="AG50" s="108" t="s">
        <v>725</v>
      </c>
      <c r="AH50" s="84" t="s">
        <v>772</v>
      </c>
      <c r="AI50" s="108" t="s">
        <v>776</v>
      </c>
      <c r="AJ50" s="84">
        <v>670</v>
      </c>
      <c r="AK50" s="84">
        <v>670</v>
      </c>
      <c r="AL50" s="108" t="s">
        <v>849</v>
      </c>
      <c r="AM50" s="84">
        <v>27453.96</v>
      </c>
      <c r="AN50" s="112">
        <v>7386.04</v>
      </c>
      <c r="AO50" s="112">
        <v>34840</v>
      </c>
      <c r="AP50" s="112">
        <v>14546.04</v>
      </c>
      <c r="AQ50" s="112">
        <v>850.96</v>
      </c>
      <c r="AR50" s="112">
        <v>15397</v>
      </c>
      <c r="AS50" s="112">
        <v>14546.04</v>
      </c>
      <c r="AT50" s="112">
        <v>850.96</v>
      </c>
      <c r="AU50" s="112">
        <v>15397</v>
      </c>
      <c r="AV50" s="84">
        <v>85</v>
      </c>
      <c r="AW50" s="84">
        <f>VLOOKUP(Y50,'[1]OD Report'!$U:$AD,10,0)</f>
        <v>231</v>
      </c>
      <c r="AX50" s="84" t="s">
        <v>910</v>
      </c>
      <c r="AY50" s="108"/>
      <c r="AZ50" s="84"/>
      <c r="BA50" s="84"/>
      <c r="BB50" s="84" t="s">
        <v>906</v>
      </c>
      <c r="BC50" s="84"/>
      <c r="BD50" s="108"/>
      <c r="BE50" s="84">
        <v>0</v>
      </c>
      <c r="BF50" s="38" t="s">
        <v>358</v>
      </c>
      <c r="BG50" s="84"/>
      <c r="BH50" s="114" t="s">
        <v>912</v>
      </c>
      <c r="BI50" s="38" t="s">
        <v>110</v>
      </c>
      <c r="BJ50" s="85">
        <v>45813</v>
      </c>
      <c r="BK50" s="84"/>
      <c r="BL50" s="38" t="s">
        <v>115</v>
      </c>
      <c r="BM50" s="115" t="s">
        <v>120</v>
      </c>
      <c r="BN50" s="116" t="s">
        <v>200</v>
      </c>
      <c r="BO50" s="84" t="s">
        <v>246</v>
      </c>
      <c r="BP50" s="84">
        <v>0</v>
      </c>
      <c r="BQ50" s="117"/>
      <c r="BR50" s="118" t="s">
        <v>974</v>
      </c>
    </row>
    <row r="51" spans="1:70" s="113" customFormat="1" ht="15" customHeight="1" x14ac:dyDescent="0.3">
      <c r="A51" s="84">
        <v>47</v>
      </c>
      <c r="B51" s="38" t="s">
        <v>251</v>
      </c>
      <c r="C51" s="38" t="s">
        <v>250</v>
      </c>
      <c r="D51" s="38" t="s">
        <v>249</v>
      </c>
      <c r="E51" s="38" t="s">
        <v>248</v>
      </c>
      <c r="F51" s="38" t="s">
        <v>248</v>
      </c>
      <c r="G51" s="84" t="s">
        <v>247</v>
      </c>
      <c r="H51" s="38" t="s">
        <v>248</v>
      </c>
      <c r="I51" s="84">
        <v>200536</v>
      </c>
      <c r="J51" s="38" t="s">
        <v>264</v>
      </c>
      <c r="K51" s="84">
        <v>200536</v>
      </c>
      <c r="L51" s="84" t="s">
        <v>253</v>
      </c>
      <c r="M51" s="38" t="s">
        <v>254</v>
      </c>
      <c r="N51" s="84">
        <v>441708</v>
      </c>
      <c r="O51" s="84" t="s">
        <v>265</v>
      </c>
      <c r="P51" s="84">
        <v>689410</v>
      </c>
      <c r="Q51" s="38" t="s">
        <v>291</v>
      </c>
      <c r="R51" s="38" t="s">
        <v>310</v>
      </c>
      <c r="S51" s="84" t="s">
        <v>359</v>
      </c>
      <c r="T51" s="84" t="s">
        <v>359</v>
      </c>
      <c r="U51" s="84" t="s">
        <v>477</v>
      </c>
      <c r="V51" s="84" t="s">
        <v>482</v>
      </c>
      <c r="W51" s="84">
        <v>541</v>
      </c>
      <c r="X51" s="38" t="s">
        <v>484</v>
      </c>
      <c r="Y51" s="84">
        <v>353251813</v>
      </c>
      <c r="Z51" s="38" t="s">
        <v>532</v>
      </c>
      <c r="AA51" s="108" t="s">
        <v>644</v>
      </c>
      <c r="AB51" s="84">
        <v>42000</v>
      </c>
      <c r="AC51" s="108"/>
      <c r="AD51" s="84">
        <v>75</v>
      </c>
      <c r="AE51" s="84" t="s">
        <v>711</v>
      </c>
      <c r="AF51" s="84" t="s">
        <v>717</v>
      </c>
      <c r="AG51" s="108" t="s">
        <v>725</v>
      </c>
      <c r="AH51" s="84" t="s">
        <v>772</v>
      </c>
      <c r="AI51" s="108" t="s">
        <v>776</v>
      </c>
      <c r="AJ51" s="84">
        <v>670</v>
      </c>
      <c r="AK51" s="84">
        <v>670</v>
      </c>
      <c r="AL51" s="108" t="s">
        <v>850</v>
      </c>
      <c r="AM51" s="84">
        <v>27453.96</v>
      </c>
      <c r="AN51" s="112">
        <v>7386.04</v>
      </c>
      <c r="AO51" s="112">
        <v>34840</v>
      </c>
      <c r="AP51" s="112">
        <v>14546.04</v>
      </c>
      <c r="AQ51" s="112">
        <v>850.96</v>
      </c>
      <c r="AR51" s="112">
        <v>15397</v>
      </c>
      <c r="AS51" s="112">
        <v>14546.04</v>
      </c>
      <c r="AT51" s="112">
        <v>850.96</v>
      </c>
      <c r="AU51" s="112">
        <v>15397</v>
      </c>
      <c r="AV51" s="84">
        <v>85</v>
      </c>
      <c r="AW51" s="84">
        <f>VLOOKUP(Y51,'[1]OD Report'!$U:$AD,10,0)</f>
        <v>231</v>
      </c>
      <c r="AX51" s="84" t="s">
        <v>910</v>
      </c>
      <c r="AY51" s="108"/>
      <c r="AZ51" s="84"/>
      <c r="BA51" s="84"/>
      <c r="BB51" s="84" t="s">
        <v>906</v>
      </c>
      <c r="BC51" s="84"/>
      <c r="BD51" s="108"/>
      <c r="BE51" s="84">
        <v>0</v>
      </c>
      <c r="BF51" s="38" t="s">
        <v>359</v>
      </c>
      <c r="BG51" s="84"/>
      <c r="BH51" s="114" t="s">
        <v>912</v>
      </c>
      <c r="BI51" s="38" t="s">
        <v>110</v>
      </c>
      <c r="BJ51" s="85">
        <v>45811</v>
      </c>
      <c r="BK51" s="84"/>
      <c r="BL51" s="38" t="s">
        <v>115</v>
      </c>
      <c r="BM51" s="115" t="s">
        <v>130</v>
      </c>
      <c r="BN51" s="116" t="s">
        <v>200</v>
      </c>
      <c r="BO51" s="84" t="s">
        <v>246</v>
      </c>
      <c r="BP51" s="84">
        <v>0</v>
      </c>
      <c r="BQ51" s="117"/>
      <c r="BR51" s="129" t="s">
        <v>974</v>
      </c>
    </row>
    <row r="52" spans="1:70" s="113" customFormat="1" ht="15" customHeight="1" x14ac:dyDescent="0.3">
      <c r="A52" s="84">
        <v>48</v>
      </c>
      <c r="B52" s="38" t="s">
        <v>251</v>
      </c>
      <c r="C52" s="38" t="s">
        <v>250</v>
      </c>
      <c r="D52" s="38" t="s">
        <v>249</v>
      </c>
      <c r="E52" s="38" t="s">
        <v>248</v>
      </c>
      <c r="F52" s="38" t="s">
        <v>248</v>
      </c>
      <c r="G52" s="84" t="s">
        <v>247</v>
      </c>
      <c r="H52" s="38" t="s">
        <v>248</v>
      </c>
      <c r="I52" s="84">
        <v>200536</v>
      </c>
      <c r="J52" s="38" t="s">
        <v>264</v>
      </c>
      <c r="K52" s="84">
        <v>200536</v>
      </c>
      <c r="L52" s="84" t="s">
        <v>253</v>
      </c>
      <c r="M52" s="38" t="s">
        <v>254</v>
      </c>
      <c r="N52" s="84">
        <v>441708</v>
      </c>
      <c r="O52" s="84" t="s">
        <v>265</v>
      </c>
      <c r="P52" s="84">
        <v>689409</v>
      </c>
      <c r="Q52" s="38" t="s">
        <v>293</v>
      </c>
      <c r="R52" s="38" t="s">
        <v>310</v>
      </c>
      <c r="S52" s="84" t="s">
        <v>360</v>
      </c>
      <c r="T52" s="84" t="s">
        <v>360</v>
      </c>
      <c r="U52" s="84" t="s">
        <v>478</v>
      </c>
      <c r="V52" s="84" t="s">
        <v>483</v>
      </c>
      <c r="W52" s="84">
        <v>541</v>
      </c>
      <c r="X52" s="38" t="s">
        <v>484</v>
      </c>
      <c r="Y52" s="84">
        <v>353252351</v>
      </c>
      <c r="Z52" s="38" t="s">
        <v>533</v>
      </c>
      <c r="AA52" s="108" t="s">
        <v>644</v>
      </c>
      <c r="AB52" s="84">
        <v>42000</v>
      </c>
      <c r="AC52" s="108"/>
      <c r="AD52" s="84">
        <v>75</v>
      </c>
      <c r="AE52" s="84" t="s">
        <v>711</v>
      </c>
      <c r="AF52" s="84" t="s">
        <v>717</v>
      </c>
      <c r="AG52" s="108" t="s">
        <v>725</v>
      </c>
      <c r="AH52" s="84" t="s">
        <v>772</v>
      </c>
      <c r="AI52" s="108" t="s">
        <v>776</v>
      </c>
      <c r="AJ52" s="84">
        <v>670</v>
      </c>
      <c r="AK52" s="84">
        <v>670</v>
      </c>
      <c r="AL52" s="108" t="s">
        <v>846</v>
      </c>
      <c r="AM52" s="84">
        <v>11761.17</v>
      </c>
      <c r="AN52" s="112">
        <v>4318.83</v>
      </c>
      <c r="AO52" s="112">
        <v>16080</v>
      </c>
      <c r="AP52" s="112">
        <v>30238.83</v>
      </c>
      <c r="AQ52" s="112">
        <v>3918.17</v>
      </c>
      <c r="AR52" s="112">
        <v>34157</v>
      </c>
      <c r="AS52" s="112">
        <v>30238.83</v>
      </c>
      <c r="AT52" s="112">
        <v>3918.17</v>
      </c>
      <c r="AU52" s="112">
        <v>34157</v>
      </c>
      <c r="AV52" s="84">
        <v>85</v>
      </c>
      <c r="AW52" s="84">
        <f>VLOOKUP(Y52,'[1]OD Report'!$U:$AD,10,0)</f>
        <v>427</v>
      </c>
      <c r="AX52" s="84" t="s">
        <v>910</v>
      </c>
      <c r="AY52" s="108"/>
      <c r="AZ52" s="84"/>
      <c r="BA52" s="84"/>
      <c r="BB52" s="84" t="s">
        <v>906</v>
      </c>
      <c r="BC52" s="84"/>
      <c r="BD52" s="108"/>
      <c r="BE52" s="84">
        <v>0</v>
      </c>
      <c r="BF52" s="38" t="s">
        <v>360</v>
      </c>
      <c r="BG52" s="84"/>
      <c r="BH52" s="114" t="s">
        <v>912</v>
      </c>
      <c r="BI52" s="38" t="s">
        <v>110</v>
      </c>
      <c r="BJ52" s="85">
        <v>45813</v>
      </c>
      <c r="BK52" s="84"/>
      <c r="BL52" s="38" t="s">
        <v>115</v>
      </c>
      <c r="BM52" s="115" t="s">
        <v>120</v>
      </c>
      <c r="BN52" s="116" t="s">
        <v>200</v>
      </c>
      <c r="BO52" s="84" t="s">
        <v>246</v>
      </c>
      <c r="BP52" s="84">
        <v>0</v>
      </c>
      <c r="BQ52" s="117"/>
      <c r="BR52" s="118" t="s">
        <v>974</v>
      </c>
    </row>
    <row r="53" spans="1:70" s="113" customFormat="1" ht="15" customHeight="1" x14ac:dyDescent="0.3">
      <c r="A53" s="84">
        <v>49</v>
      </c>
      <c r="B53" s="38" t="s">
        <v>251</v>
      </c>
      <c r="C53" s="38" t="s">
        <v>250</v>
      </c>
      <c r="D53" s="38" t="s">
        <v>249</v>
      </c>
      <c r="E53" s="38" t="s">
        <v>248</v>
      </c>
      <c r="F53" s="38" t="s">
        <v>248</v>
      </c>
      <c r="G53" s="84" t="s">
        <v>247</v>
      </c>
      <c r="H53" s="38" t="s">
        <v>248</v>
      </c>
      <c r="I53" s="84">
        <v>200536</v>
      </c>
      <c r="J53" s="38" t="s">
        <v>264</v>
      </c>
      <c r="K53" s="84">
        <v>200536</v>
      </c>
      <c r="L53" s="84" t="s">
        <v>253</v>
      </c>
      <c r="M53" s="38" t="s">
        <v>254</v>
      </c>
      <c r="N53" s="84">
        <v>441708</v>
      </c>
      <c r="O53" s="84" t="s">
        <v>265</v>
      </c>
      <c r="P53" s="84">
        <v>685813</v>
      </c>
      <c r="Q53" s="38" t="s">
        <v>289</v>
      </c>
      <c r="R53" s="38" t="s">
        <v>310</v>
      </c>
      <c r="S53" s="84" t="s">
        <v>361</v>
      </c>
      <c r="T53" s="84" t="s">
        <v>361</v>
      </c>
      <c r="U53" s="84" t="s">
        <v>478</v>
      </c>
      <c r="V53" s="84" t="s">
        <v>482</v>
      </c>
      <c r="W53" s="84">
        <v>541</v>
      </c>
      <c r="X53" s="38" t="s">
        <v>484</v>
      </c>
      <c r="Y53" s="84">
        <v>353252438</v>
      </c>
      <c r="Z53" s="38" t="s">
        <v>534</v>
      </c>
      <c r="AA53" s="108" t="s">
        <v>644</v>
      </c>
      <c r="AB53" s="84">
        <v>42000</v>
      </c>
      <c r="AC53" s="108"/>
      <c r="AD53" s="84">
        <v>75</v>
      </c>
      <c r="AE53" s="84" t="s">
        <v>711</v>
      </c>
      <c r="AF53" s="84" t="s">
        <v>717</v>
      </c>
      <c r="AG53" s="108" t="s">
        <v>725</v>
      </c>
      <c r="AH53" s="84" t="s">
        <v>772</v>
      </c>
      <c r="AI53" s="108" t="s">
        <v>776</v>
      </c>
      <c r="AJ53" s="84">
        <v>670</v>
      </c>
      <c r="AK53" s="84">
        <v>670</v>
      </c>
      <c r="AL53" s="108" t="s">
        <v>851</v>
      </c>
      <c r="AM53" s="84">
        <v>7147.31</v>
      </c>
      <c r="AN53" s="112">
        <v>2902.69</v>
      </c>
      <c r="AO53" s="112">
        <v>10050</v>
      </c>
      <c r="AP53" s="112">
        <v>34852.69</v>
      </c>
      <c r="AQ53" s="112">
        <v>5334.31</v>
      </c>
      <c r="AR53" s="112">
        <v>40187</v>
      </c>
      <c r="AS53" s="112">
        <v>34852.69</v>
      </c>
      <c r="AT53" s="112">
        <v>5334.31</v>
      </c>
      <c r="AU53" s="112">
        <v>40187</v>
      </c>
      <c r="AV53" s="84">
        <v>85</v>
      </c>
      <c r="AW53" s="84">
        <f>VLOOKUP(Y53,'[1]OD Report'!$U:$AD,10,0)</f>
        <v>490</v>
      </c>
      <c r="AX53" s="84" t="s">
        <v>910</v>
      </c>
      <c r="AY53" s="108"/>
      <c r="AZ53" s="84"/>
      <c r="BA53" s="84"/>
      <c r="BB53" s="84" t="s">
        <v>906</v>
      </c>
      <c r="BC53" s="84"/>
      <c r="BD53" s="108"/>
      <c r="BE53" s="84">
        <v>0</v>
      </c>
      <c r="BF53" s="38" t="s">
        <v>361</v>
      </c>
      <c r="BG53" s="84"/>
      <c r="BH53" s="114" t="s">
        <v>912</v>
      </c>
      <c r="BI53" s="38" t="s">
        <v>110</v>
      </c>
      <c r="BJ53" s="85">
        <v>45813</v>
      </c>
      <c r="BK53" s="84"/>
      <c r="BL53" s="38" t="s">
        <v>115</v>
      </c>
      <c r="BM53" s="115" t="s">
        <v>120</v>
      </c>
      <c r="BN53" s="116" t="s">
        <v>200</v>
      </c>
      <c r="BO53" s="84" t="s">
        <v>246</v>
      </c>
      <c r="BP53" s="84">
        <v>0</v>
      </c>
      <c r="BQ53" s="117"/>
      <c r="BR53" s="118" t="s">
        <v>974</v>
      </c>
    </row>
    <row r="54" spans="1:70" s="113" customFormat="1" ht="15" customHeight="1" x14ac:dyDescent="0.3">
      <c r="A54" s="84">
        <v>50</v>
      </c>
      <c r="B54" s="38" t="s">
        <v>251</v>
      </c>
      <c r="C54" s="38" t="s">
        <v>250</v>
      </c>
      <c r="D54" s="38" t="s">
        <v>249</v>
      </c>
      <c r="E54" s="38" t="s">
        <v>248</v>
      </c>
      <c r="F54" s="38" t="s">
        <v>248</v>
      </c>
      <c r="G54" s="84" t="s">
        <v>247</v>
      </c>
      <c r="H54" s="38" t="s">
        <v>248</v>
      </c>
      <c r="I54" s="84">
        <v>201411</v>
      </c>
      <c r="J54" s="38" t="s">
        <v>260</v>
      </c>
      <c r="K54" s="84">
        <v>201411</v>
      </c>
      <c r="L54" s="84" t="s">
        <v>261</v>
      </c>
      <c r="M54" s="38" t="s">
        <v>262</v>
      </c>
      <c r="N54" s="84">
        <v>450604</v>
      </c>
      <c r="O54" s="84" t="s">
        <v>263</v>
      </c>
      <c r="P54" s="84">
        <v>748023</v>
      </c>
      <c r="Q54" s="38" t="s">
        <v>288</v>
      </c>
      <c r="R54" s="38" t="s">
        <v>310</v>
      </c>
      <c r="S54" s="84" t="s">
        <v>362</v>
      </c>
      <c r="T54" s="84" t="s">
        <v>362</v>
      </c>
      <c r="U54" s="84" t="s">
        <v>477</v>
      </c>
      <c r="V54" s="84" t="s">
        <v>482</v>
      </c>
      <c r="W54" s="84">
        <v>541</v>
      </c>
      <c r="X54" s="38" t="s">
        <v>484</v>
      </c>
      <c r="Y54" s="84">
        <v>353252695</v>
      </c>
      <c r="Z54" s="38" t="s">
        <v>535</v>
      </c>
      <c r="AA54" s="108" t="s">
        <v>648</v>
      </c>
      <c r="AB54" s="84">
        <v>35000</v>
      </c>
      <c r="AC54" s="108"/>
      <c r="AD54" s="84">
        <v>50</v>
      </c>
      <c r="AE54" s="84" t="s">
        <v>711</v>
      </c>
      <c r="AF54" s="84" t="s">
        <v>717</v>
      </c>
      <c r="AG54" s="108" t="s">
        <v>729</v>
      </c>
      <c r="AH54" s="84" t="s">
        <v>772</v>
      </c>
      <c r="AI54" s="108" t="s">
        <v>778</v>
      </c>
      <c r="AJ54" s="84">
        <v>790</v>
      </c>
      <c r="AK54" s="84">
        <v>790</v>
      </c>
      <c r="AL54" s="108" t="s">
        <v>686</v>
      </c>
      <c r="AM54" s="84">
        <v>15037.81</v>
      </c>
      <c r="AN54" s="112">
        <v>3132.19</v>
      </c>
      <c r="AO54" s="112">
        <v>18170</v>
      </c>
      <c r="AP54" s="112">
        <v>19962.189999999999</v>
      </c>
      <c r="AQ54" s="112">
        <v>1367.81</v>
      </c>
      <c r="AR54" s="112">
        <v>21330</v>
      </c>
      <c r="AS54" s="112">
        <v>19962.189999999999</v>
      </c>
      <c r="AT54" s="112">
        <v>1367.81</v>
      </c>
      <c r="AU54" s="112">
        <v>21330</v>
      </c>
      <c r="AV54" s="84">
        <v>85</v>
      </c>
      <c r="AW54" s="84">
        <f>VLOOKUP(Y54,'[1]OD Report'!$U:$AD,10,0)</f>
        <v>432</v>
      </c>
      <c r="AX54" s="84" t="s">
        <v>910</v>
      </c>
      <c r="AY54" s="108"/>
      <c r="AZ54" s="84"/>
      <c r="BA54" s="84"/>
      <c r="BB54" s="84" t="s">
        <v>906</v>
      </c>
      <c r="BC54" s="84"/>
      <c r="BD54" s="108"/>
      <c r="BE54" s="84">
        <v>0</v>
      </c>
      <c r="BF54" s="38" t="s">
        <v>362</v>
      </c>
      <c r="BG54" s="84"/>
      <c r="BH54" s="114" t="s">
        <v>912</v>
      </c>
      <c r="BI54" s="38" t="s">
        <v>110</v>
      </c>
      <c r="BJ54" s="85">
        <v>45810</v>
      </c>
      <c r="BK54" s="84"/>
      <c r="BL54" s="38" t="s">
        <v>115</v>
      </c>
      <c r="BM54" s="115" t="s">
        <v>130</v>
      </c>
      <c r="BN54" s="116" t="s">
        <v>200</v>
      </c>
      <c r="BO54" s="84" t="s">
        <v>246</v>
      </c>
      <c r="BP54" s="84">
        <v>0</v>
      </c>
      <c r="BQ54" s="117"/>
      <c r="BR54" s="118" t="s">
        <v>974</v>
      </c>
    </row>
    <row r="55" spans="1:70" s="113" customFormat="1" ht="15" customHeight="1" x14ac:dyDescent="0.3">
      <c r="A55" s="84">
        <v>51</v>
      </c>
      <c r="B55" s="38" t="s">
        <v>251</v>
      </c>
      <c r="C55" s="38" t="s">
        <v>250</v>
      </c>
      <c r="D55" s="38" t="s">
        <v>249</v>
      </c>
      <c r="E55" s="38" t="s">
        <v>248</v>
      </c>
      <c r="F55" s="38" t="s">
        <v>248</v>
      </c>
      <c r="G55" s="84" t="s">
        <v>247</v>
      </c>
      <c r="H55" s="38" t="s">
        <v>248</v>
      </c>
      <c r="I55" s="84">
        <v>201411</v>
      </c>
      <c r="J55" s="38" t="s">
        <v>260</v>
      </c>
      <c r="K55" s="84">
        <v>201411</v>
      </c>
      <c r="L55" s="84" t="s">
        <v>261</v>
      </c>
      <c r="M55" s="38" t="s">
        <v>262</v>
      </c>
      <c r="N55" s="84">
        <v>450604</v>
      </c>
      <c r="O55" s="84" t="s">
        <v>263</v>
      </c>
      <c r="P55" s="84">
        <v>748023</v>
      </c>
      <c r="Q55" s="38" t="s">
        <v>288</v>
      </c>
      <c r="R55" s="38" t="s">
        <v>310</v>
      </c>
      <c r="S55" s="84" t="s">
        <v>363</v>
      </c>
      <c r="T55" s="84" t="s">
        <v>363</v>
      </c>
      <c r="U55" s="84" t="s">
        <v>477</v>
      </c>
      <c r="V55" s="84" t="s">
        <v>482</v>
      </c>
      <c r="W55" s="84">
        <v>541</v>
      </c>
      <c r="X55" s="38" t="s">
        <v>484</v>
      </c>
      <c r="Y55" s="84">
        <v>353252770</v>
      </c>
      <c r="Z55" s="38" t="s">
        <v>536</v>
      </c>
      <c r="AA55" s="108" t="s">
        <v>648</v>
      </c>
      <c r="AB55" s="84">
        <v>35000</v>
      </c>
      <c r="AC55" s="108"/>
      <c r="AD55" s="84">
        <v>50</v>
      </c>
      <c r="AE55" s="84" t="s">
        <v>711</v>
      </c>
      <c r="AF55" s="84" t="s">
        <v>717</v>
      </c>
      <c r="AG55" s="108" t="s">
        <v>729</v>
      </c>
      <c r="AH55" s="84" t="s">
        <v>772</v>
      </c>
      <c r="AI55" s="108" t="s">
        <v>778</v>
      </c>
      <c r="AJ55" s="84">
        <v>790</v>
      </c>
      <c r="AK55" s="84">
        <v>790</v>
      </c>
      <c r="AL55" s="108" t="s">
        <v>686</v>
      </c>
      <c r="AM55" s="84">
        <v>15037.81</v>
      </c>
      <c r="AN55" s="112">
        <v>3132.19</v>
      </c>
      <c r="AO55" s="112">
        <v>18170</v>
      </c>
      <c r="AP55" s="112">
        <v>19962.189999999999</v>
      </c>
      <c r="AQ55" s="112">
        <v>1367.81</v>
      </c>
      <c r="AR55" s="112">
        <v>21330</v>
      </c>
      <c r="AS55" s="112">
        <v>19962.189999999999</v>
      </c>
      <c r="AT55" s="112">
        <v>1367.81</v>
      </c>
      <c r="AU55" s="112">
        <v>21330</v>
      </c>
      <c r="AV55" s="84">
        <v>85</v>
      </c>
      <c r="AW55" s="84">
        <f>VLOOKUP(Y55,'[1]OD Report'!$U:$AD,10,0)</f>
        <v>432</v>
      </c>
      <c r="AX55" s="84" t="s">
        <v>910</v>
      </c>
      <c r="AY55" s="108"/>
      <c r="AZ55" s="84"/>
      <c r="BA55" s="84"/>
      <c r="BB55" s="84" t="s">
        <v>906</v>
      </c>
      <c r="BC55" s="84"/>
      <c r="BD55" s="108"/>
      <c r="BE55" s="84">
        <v>0</v>
      </c>
      <c r="BF55" s="38" t="s">
        <v>363</v>
      </c>
      <c r="BG55" s="84"/>
      <c r="BH55" s="114" t="s">
        <v>912</v>
      </c>
      <c r="BI55" s="38" t="s">
        <v>110</v>
      </c>
      <c r="BJ55" s="85">
        <v>45810</v>
      </c>
      <c r="BK55" s="84"/>
      <c r="BL55" s="38" t="s">
        <v>115</v>
      </c>
      <c r="BM55" s="115" t="s">
        <v>130</v>
      </c>
      <c r="BN55" s="116" t="s">
        <v>200</v>
      </c>
      <c r="BO55" s="84" t="s">
        <v>246</v>
      </c>
      <c r="BP55" s="84">
        <v>0</v>
      </c>
      <c r="BQ55" s="117"/>
      <c r="BR55" s="118" t="s">
        <v>974</v>
      </c>
    </row>
    <row r="56" spans="1:70" s="113" customFormat="1" ht="15" customHeight="1" x14ac:dyDescent="0.3">
      <c r="A56" s="84">
        <v>52</v>
      </c>
      <c r="B56" s="38" t="s">
        <v>251</v>
      </c>
      <c r="C56" s="38" t="s">
        <v>250</v>
      </c>
      <c r="D56" s="38" t="s">
        <v>249</v>
      </c>
      <c r="E56" s="38" t="s">
        <v>248</v>
      </c>
      <c r="F56" s="38" t="s">
        <v>248</v>
      </c>
      <c r="G56" s="84" t="s">
        <v>247</v>
      </c>
      <c r="H56" s="38" t="s">
        <v>248</v>
      </c>
      <c r="I56" s="84">
        <v>201411</v>
      </c>
      <c r="J56" s="38" t="s">
        <v>260</v>
      </c>
      <c r="K56" s="84">
        <v>201411</v>
      </c>
      <c r="L56" s="84" t="s">
        <v>261</v>
      </c>
      <c r="M56" s="38" t="s">
        <v>262</v>
      </c>
      <c r="N56" s="84">
        <v>450604</v>
      </c>
      <c r="O56" s="84" t="s">
        <v>263</v>
      </c>
      <c r="P56" s="84">
        <v>748023</v>
      </c>
      <c r="Q56" s="38" t="s">
        <v>288</v>
      </c>
      <c r="R56" s="38" t="s">
        <v>310</v>
      </c>
      <c r="S56" s="84" t="s">
        <v>364</v>
      </c>
      <c r="T56" s="84" t="s">
        <v>364</v>
      </c>
      <c r="U56" s="84" t="s">
        <v>477</v>
      </c>
      <c r="V56" s="84" t="s">
        <v>482</v>
      </c>
      <c r="W56" s="84">
        <v>541</v>
      </c>
      <c r="X56" s="38" t="s">
        <v>484</v>
      </c>
      <c r="Y56" s="84">
        <v>353286745</v>
      </c>
      <c r="Z56" s="38" t="s">
        <v>537</v>
      </c>
      <c r="AA56" s="108" t="s">
        <v>649</v>
      </c>
      <c r="AB56" s="84">
        <v>35000</v>
      </c>
      <c r="AC56" s="108"/>
      <c r="AD56" s="84">
        <v>50</v>
      </c>
      <c r="AE56" s="84" t="s">
        <v>711</v>
      </c>
      <c r="AF56" s="84" t="s">
        <v>717</v>
      </c>
      <c r="AG56" s="108" t="s">
        <v>730</v>
      </c>
      <c r="AH56" s="84" t="s">
        <v>772</v>
      </c>
      <c r="AI56" s="108" t="s">
        <v>779</v>
      </c>
      <c r="AJ56" s="84">
        <v>790</v>
      </c>
      <c r="AK56" s="84">
        <v>790</v>
      </c>
      <c r="AL56" s="108" t="s">
        <v>686</v>
      </c>
      <c r="AM56" s="84">
        <v>14240.84</v>
      </c>
      <c r="AN56" s="112">
        <v>3139.16</v>
      </c>
      <c r="AO56" s="112">
        <v>17380</v>
      </c>
      <c r="AP56" s="112">
        <v>20759.16</v>
      </c>
      <c r="AQ56" s="112">
        <v>1482.84</v>
      </c>
      <c r="AR56" s="112">
        <v>22242</v>
      </c>
      <c r="AS56" s="112">
        <v>20759.16</v>
      </c>
      <c r="AT56" s="112">
        <v>1482.84</v>
      </c>
      <c r="AU56" s="112">
        <v>22242</v>
      </c>
      <c r="AV56" s="84">
        <v>84</v>
      </c>
      <c r="AW56" s="84">
        <f>VLOOKUP(Y56,'[1]OD Report'!$U:$AD,10,0)</f>
        <v>432</v>
      </c>
      <c r="AX56" s="84" t="s">
        <v>910</v>
      </c>
      <c r="AY56" s="108"/>
      <c r="AZ56" s="84"/>
      <c r="BA56" s="84"/>
      <c r="BB56" s="84" t="s">
        <v>906</v>
      </c>
      <c r="BC56" s="84"/>
      <c r="BD56" s="108"/>
      <c r="BE56" s="84">
        <v>0</v>
      </c>
      <c r="BF56" s="38" t="s">
        <v>364</v>
      </c>
      <c r="BG56" s="84"/>
      <c r="BH56" s="114" t="s">
        <v>912</v>
      </c>
      <c r="BI56" s="38" t="s">
        <v>110</v>
      </c>
      <c r="BJ56" s="85">
        <v>45810</v>
      </c>
      <c r="BK56" s="84"/>
      <c r="BL56" s="38" t="s">
        <v>115</v>
      </c>
      <c r="BM56" s="115" t="s">
        <v>130</v>
      </c>
      <c r="BN56" s="116" t="s">
        <v>200</v>
      </c>
      <c r="BO56" s="84" t="s">
        <v>246</v>
      </c>
      <c r="BP56" s="84">
        <v>0</v>
      </c>
      <c r="BQ56" s="117"/>
      <c r="BR56" s="118" t="s">
        <v>974</v>
      </c>
    </row>
    <row r="57" spans="1:70" s="113" customFormat="1" ht="15" customHeight="1" x14ac:dyDescent="0.3">
      <c r="A57" s="84">
        <v>53</v>
      </c>
      <c r="B57" s="38" t="s">
        <v>251</v>
      </c>
      <c r="C57" s="38" t="s">
        <v>250</v>
      </c>
      <c r="D57" s="38" t="s">
        <v>249</v>
      </c>
      <c r="E57" s="38" t="s">
        <v>248</v>
      </c>
      <c r="F57" s="38" t="s">
        <v>248</v>
      </c>
      <c r="G57" s="84" t="s">
        <v>247</v>
      </c>
      <c r="H57" s="38" t="s">
        <v>248</v>
      </c>
      <c r="I57" s="84">
        <v>201411</v>
      </c>
      <c r="J57" s="38" t="s">
        <v>260</v>
      </c>
      <c r="K57" s="84">
        <v>201411</v>
      </c>
      <c r="L57" s="84" t="s">
        <v>261</v>
      </c>
      <c r="M57" s="38" t="s">
        <v>262</v>
      </c>
      <c r="N57" s="84">
        <v>450604</v>
      </c>
      <c r="O57" s="84" t="s">
        <v>263</v>
      </c>
      <c r="P57" s="84">
        <v>748023</v>
      </c>
      <c r="Q57" s="38" t="s">
        <v>288</v>
      </c>
      <c r="R57" s="38" t="s">
        <v>310</v>
      </c>
      <c r="S57" s="84" t="s">
        <v>365</v>
      </c>
      <c r="T57" s="84" t="s">
        <v>365</v>
      </c>
      <c r="U57" s="84" t="s">
        <v>477</v>
      </c>
      <c r="V57" s="84" t="s">
        <v>482</v>
      </c>
      <c r="W57" s="84">
        <v>541</v>
      </c>
      <c r="X57" s="38" t="s">
        <v>484</v>
      </c>
      <c r="Y57" s="84">
        <v>353286760</v>
      </c>
      <c r="Z57" s="38" t="s">
        <v>538</v>
      </c>
      <c r="AA57" s="108" t="s">
        <v>649</v>
      </c>
      <c r="AB57" s="84">
        <v>35000</v>
      </c>
      <c r="AC57" s="108"/>
      <c r="AD57" s="84">
        <v>50</v>
      </c>
      <c r="AE57" s="84" t="s">
        <v>711</v>
      </c>
      <c r="AF57" s="84" t="s">
        <v>717</v>
      </c>
      <c r="AG57" s="108" t="s">
        <v>730</v>
      </c>
      <c r="AH57" s="84" t="s">
        <v>772</v>
      </c>
      <c r="AI57" s="108" t="s">
        <v>779</v>
      </c>
      <c r="AJ57" s="84">
        <v>790</v>
      </c>
      <c r="AK57" s="84">
        <v>790</v>
      </c>
      <c r="AL57" s="108" t="s">
        <v>686</v>
      </c>
      <c r="AM57" s="84">
        <v>14240.84</v>
      </c>
      <c r="AN57" s="112">
        <v>3139.16</v>
      </c>
      <c r="AO57" s="112">
        <v>17380</v>
      </c>
      <c r="AP57" s="112">
        <v>20759.16</v>
      </c>
      <c r="AQ57" s="112">
        <v>1482.84</v>
      </c>
      <c r="AR57" s="112">
        <v>22242</v>
      </c>
      <c r="AS57" s="112">
        <v>20759.16</v>
      </c>
      <c r="AT57" s="112">
        <v>1482.84</v>
      </c>
      <c r="AU57" s="112">
        <v>22242</v>
      </c>
      <c r="AV57" s="84">
        <v>84</v>
      </c>
      <c r="AW57" s="84">
        <f>VLOOKUP(Y57,'[1]OD Report'!$U:$AD,10,0)</f>
        <v>432</v>
      </c>
      <c r="AX57" s="84" t="s">
        <v>910</v>
      </c>
      <c r="AY57" s="108"/>
      <c r="AZ57" s="84"/>
      <c r="BA57" s="84"/>
      <c r="BB57" s="84" t="s">
        <v>906</v>
      </c>
      <c r="BC57" s="84"/>
      <c r="BD57" s="108"/>
      <c r="BE57" s="84">
        <v>0</v>
      </c>
      <c r="BF57" s="38" t="s">
        <v>365</v>
      </c>
      <c r="BG57" s="84"/>
      <c r="BH57" s="114" t="s">
        <v>912</v>
      </c>
      <c r="BI57" s="38" t="s">
        <v>110</v>
      </c>
      <c r="BJ57" s="85">
        <v>45810</v>
      </c>
      <c r="BK57" s="84"/>
      <c r="BL57" s="38" t="s">
        <v>115</v>
      </c>
      <c r="BM57" s="115" t="s">
        <v>130</v>
      </c>
      <c r="BN57" s="116" t="s">
        <v>200</v>
      </c>
      <c r="BO57" s="84" t="s">
        <v>246</v>
      </c>
      <c r="BP57" s="84">
        <v>0</v>
      </c>
      <c r="BQ57" s="117"/>
      <c r="BR57" s="118" t="s">
        <v>974</v>
      </c>
    </row>
    <row r="58" spans="1:70" s="113" customFormat="1" ht="15" customHeight="1" x14ac:dyDescent="0.3">
      <c r="A58" s="84">
        <v>54</v>
      </c>
      <c r="B58" s="38" t="s">
        <v>251</v>
      </c>
      <c r="C58" s="38" t="s">
        <v>250</v>
      </c>
      <c r="D58" s="38" t="s">
        <v>249</v>
      </c>
      <c r="E58" s="38" t="s">
        <v>248</v>
      </c>
      <c r="F58" s="38" t="s">
        <v>248</v>
      </c>
      <c r="G58" s="84" t="s">
        <v>247</v>
      </c>
      <c r="H58" s="38" t="s">
        <v>248</v>
      </c>
      <c r="I58" s="84">
        <v>201411</v>
      </c>
      <c r="J58" s="38" t="s">
        <v>260</v>
      </c>
      <c r="K58" s="84">
        <v>201411</v>
      </c>
      <c r="L58" s="84" t="s">
        <v>261</v>
      </c>
      <c r="M58" s="38" t="s">
        <v>262</v>
      </c>
      <c r="N58" s="84">
        <v>450604</v>
      </c>
      <c r="O58" s="84" t="s">
        <v>263</v>
      </c>
      <c r="P58" s="84">
        <v>748023</v>
      </c>
      <c r="Q58" s="38" t="s">
        <v>288</v>
      </c>
      <c r="R58" s="38" t="s">
        <v>310</v>
      </c>
      <c r="S58" s="84" t="s">
        <v>366</v>
      </c>
      <c r="T58" s="84" t="s">
        <v>366</v>
      </c>
      <c r="U58" s="84" t="s">
        <v>478</v>
      </c>
      <c r="V58" s="84" t="s">
        <v>482</v>
      </c>
      <c r="W58" s="84">
        <v>541</v>
      </c>
      <c r="X58" s="38" t="s">
        <v>484</v>
      </c>
      <c r="Y58" s="84">
        <v>353286849</v>
      </c>
      <c r="Z58" s="38" t="s">
        <v>539</v>
      </c>
      <c r="AA58" s="108" t="s">
        <v>649</v>
      </c>
      <c r="AB58" s="84">
        <v>35000</v>
      </c>
      <c r="AC58" s="108"/>
      <c r="AD58" s="84">
        <v>50</v>
      </c>
      <c r="AE58" s="84" t="s">
        <v>711</v>
      </c>
      <c r="AF58" s="84" t="s">
        <v>717</v>
      </c>
      <c r="AG58" s="108" t="s">
        <v>730</v>
      </c>
      <c r="AH58" s="84" t="s">
        <v>772</v>
      </c>
      <c r="AI58" s="108" t="s">
        <v>779</v>
      </c>
      <c r="AJ58" s="84">
        <v>790</v>
      </c>
      <c r="AK58" s="84">
        <v>790</v>
      </c>
      <c r="AL58" s="108" t="s">
        <v>686</v>
      </c>
      <c r="AM58" s="84">
        <v>14240.84</v>
      </c>
      <c r="AN58" s="112">
        <v>3139.16</v>
      </c>
      <c r="AO58" s="112">
        <v>17380</v>
      </c>
      <c r="AP58" s="112">
        <v>20759.16</v>
      </c>
      <c r="AQ58" s="112">
        <v>1482.84</v>
      </c>
      <c r="AR58" s="112">
        <v>22242</v>
      </c>
      <c r="AS58" s="112">
        <v>20759.16</v>
      </c>
      <c r="AT58" s="112">
        <v>1482.84</v>
      </c>
      <c r="AU58" s="112">
        <v>22242</v>
      </c>
      <c r="AV58" s="84">
        <v>84</v>
      </c>
      <c r="AW58" s="84">
        <f>VLOOKUP(Y58,'[1]OD Report'!$U:$AD,10,0)</f>
        <v>432</v>
      </c>
      <c r="AX58" s="84" t="s">
        <v>910</v>
      </c>
      <c r="AY58" s="108"/>
      <c r="AZ58" s="84"/>
      <c r="BA58" s="84"/>
      <c r="BB58" s="84" t="s">
        <v>906</v>
      </c>
      <c r="BC58" s="84"/>
      <c r="BD58" s="108"/>
      <c r="BE58" s="84">
        <v>0</v>
      </c>
      <c r="BF58" s="38" t="s">
        <v>366</v>
      </c>
      <c r="BG58" s="84"/>
      <c r="BH58" s="114" t="s">
        <v>912</v>
      </c>
      <c r="BI58" s="38" t="s">
        <v>110</v>
      </c>
      <c r="BJ58" s="85">
        <v>45810</v>
      </c>
      <c r="BK58" s="84"/>
      <c r="BL58" s="38" t="s">
        <v>115</v>
      </c>
      <c r="BM58" s="115" t="s">
        <v>130</v>
      </c>
      <c r="BN58" s="116" t="s">
        <v>200</v>
      </c>
      <c r="BO58" s="84" t="s">
        <v>246</v>
      </c>
      <c r="BP58" s="84">
        <v>0</v>
      </c>
      <c r="BQ58" s="117"/>
      <c r="BR58" s="118" t="s">
        <v>974</v>
      </c>
    </row>
    <row r="59" spans="1:70" s="113" customFormat="1" ht="15" customHeight="1" x14ac:dyDescent="0.3">
      <c r="A59" s="84">
        <v>55</v>
      </c>
      <c r="B59" s="38" t="s">
        <v>251</v>
      </c>
      <c r="C59" s="38" t="s">
        <v>250</v>
      </c>
      <c r="D59" s="38" t="s">
        <v>249</v>
      </c>
      <c r="E59" s="38" t="s">
        <v>248</v>
      </c>
      <c r="F59" s="38" t="s">
        <v>248</v>
      </c>
      <c r="G59" s="84" t="s">
        <v>247</v>
      </c>
      <c r="H59" s="38" t="s">
        <v>248</v>
      </c>
      <c r="I59" s="84">
        <v>194360</v>
      </c>
      <c r="J59" s="38" t="s">
        <v>256</v>
      </c>
      <c r="K59" s="84">
        <v>194360</v>
      </c>
      <c r="L59" s="84" t="s">
        <v>253</v>
      </c>
      <c r="M59" s="38" t="s">
        <v>254</v>
      </c>
      <c r="N59" s="84">
        <v>415678</v>
      </c>
      <c r="O59" s="84" t="s">
        <v>257</v>
      </c>
      <c r="P59" s="84">
        <v>692606</v>
      </c>
      <c r="Q59" s="38" t="s">
        <v>283</v>
      </c>
      <c r="R59" s="38" t="s">
        <v>310</v>
      </c>
      <c r="S59" s="84" t="s">
        <v>367</v>
      </c>
      <c r="T59" s="84" t="s">
        <v>367</v>
      </c>
      <c r="U59" s="84" t="s">
        <v>479</v>
      </c>
      <c r="V59" s="84" t="s">
        <v>482</v>
      </c>
      <c r="W59" s="84">
        <v>541</v>
      </c>
      <c r="X59" s="38" t="s">
        <v>484</v>
      </c>
      <c r="Y59" s="84">
        <v>353294966</v>
      </c>
      <c r="Z59" s="38" t="s">
        <v>540</v>
      </c>
      <c r="AA59" s="108" t="s">
        <v>649</v>
      </c>
      <c r="AB59" s="84">
        <v>42000</v>
      </c>
      <c r="AC59" s="108"/>
      <c r="AD59" s="84">
        <v>75</v>
      </c>
      <c r="AE59" s="84" t="s">
        <v>711</v>
      </c>
      <c r="AF59" s="84" t="s">
        <v>717</v>
      </c>
      <c r="AG59" s="108" t="s">
        <v>730</v>
      </c>
      <c r="AH59" s="84" t="s">
        <v>772</v>
      </c>
      <c r="AI59" s="108" t="s">
        <v>780</v>
      </c>
      <c r="AJ59" s="84">
        <v>670</v>
      </c>
      <c r="AK59" s="84">
        <v>670</v>
      </c>
      <c r="AL59" s="108" t="s">
        <v>852</v>
      </c>
      <c r="AM59" s="84">
        <v>14806.24</v>
      </c>
      <c r="AN59" s="112">
        <v>5183.76</v>
      </c>
      <c r="AO59" s="112">
        <v>19990</v>
      </c>
      <c r="AP59" s="112">
        <v>27193.759999999998</v>
      </c>
      <c r="AQ59" s="112">
        <v>3094.24</v>
      </c>
      <c r="AR59" s="112">
        <v>30288</v>
      </c>
      <c r="AS59" s="112">
        <v>27193.759999999998</v>
      </c>
      <c r="AT59" s="112">
        <v>3094.24</v>
      </c>
      <c r="AU59" s="112">
        <v>30288</v>
      </c>
      <c r="AV59" s="84">
        <v>84</v>
      </c>
      <c r="AW59" s="84">
        <f>VLOOKUP(Y59,'[1]OD Report'!$U:$AD,10,0)</f>
        <v>385</v>
      </c>
      <c r="AX59" s="84" t="s">
        <v>910</v>
      </c>
      <c r="AY59" s="108"/>
      <c r="AZ59" s="84"/>
      <c r="BA59" s="84"/>
      <c r="BB59" s="84" t="s">
        <v>906</v>
      </c>
      <c r="BC59" s="84"/>
      <c r="BD59" s="108"/>
      <c r="BE59" s="84">
        <v>0</v>
      </c>
      <c r="BF59" s="38" t="s">
        <v>367</v>
      </c>
      <c r="BG59" s="84"/>
      <c r="BH59" s="114" t="s">
        <v>912</v>
      </c>
      <c r="BI59" s="38" t="s">
        <v>110</v>
      </c>
      <c r="BJ59" s="85">
        <v>45814</v>
      </c>
      <c r="BK59" s="84"/>
      <c r="BL59" s="38" t="s">
        <v>115</v>
      </c>
      <c r="BM59" s="115" t="s">
        <v>130</v>
      </c>
      <c r="BN59" s="116" t="s">
        <v>200</v>
      </c>
      <c r="BO59" s="84" t="s">
        <v>246</v>
      </c>
      <c r="BP59" s="84">
        <v>0</v>
      </c>
      <c r="BQ59" s="117"/>
      <c r="BR59" s="118" t="s">
        <v>974</v>
      </c>
    </row>
    <row r="60" spans="1:70" s="113" customFormat="1" ht="15" customHeight="1" x14ac:dyDescent="0.3">
      <c r="A60" s="84">
        <v>56</v>
      </c>
      <c r="B60" s="38" t="s">
        <v>251</v>
      </c>
      <c r="C60" s="38" t="s">
        <v>250</v>
      </c>
      <c r="D60" s="38" t="s">
        <v>249</v>
      </c>
      <c r="E60" s="38" t="s">
        <v>248</v>
      </c>
      <c r="F60" s="38" t="s">
        <v>248</v>
      </c>
      <c r="G60" s="84" t="s">
        <v>247</v>
      </c>
      <c r="H60" s="38" t="s">
        <v>248</v>
      </c>
      <c r="I60" s="84">
        <v>204667</v>
      </c>
      <c r="J60" s="38" t="s">
        <v>270</v>
      </c>
      <c r="K60" s="84">
        <v>204667</v>
      </c>
      <c r="L60" s="84" t="s">
        <v>253</v>
      </c>
      <c r="M60" s="38" t="s">
        <v>254</v>
      </c>
      <c r="N60" s="84">
        <v>457860</v>
      </c>
      <c r="O60" s="84" t="s">
        <v>271</v>
      </c>
      <c r="P60" s="84">
        <v>703645</v>
      </c>
      <c r="Q60" s="38" t="s">
        <v>294</v>
      </c>
      <c r="R60" s="38" t="s">
        <v>310</v>
      </c>
      <c r="S60" s="84" t="s">
        <v>368</v>
      </c>
      <c r="T60" s="84" t="s">
        <v>368</v>
      </c>
      <c r="U60" s="84" t="s">
        <v>477</v>
      </c>
      <c r="V60" s="84" t="s">
        <v>482</v>
      </c>
      <c r="W60" s="84">
        <v>541</v>
      </c>
      <c r="X60" s="38" t="s">
        <v>484</v>
      </c>
      <c r="Y60" s="84">
        <v>353322775</v>
      </c>
      <c r="Z60" s="38" t="s">
        <v>541</v>
      </c>
      <c r="AA60" s="108" t="s">
        <v>650</v>
      </c>
      <c r="AB60" s="84">
        <v>42000</v>
      </c>
      <c r="AC60" s="108"/>
      <c r="AD60" s="84">
        <v>102</v>
      </c>
      <c r="AE60" s="84" t="s">
        <v>711</v>
      </c>
      <c r="AF60" s="84" t="s">
        <v>717</v>
      </c>
      <c r="AG60" s="108" t="s">
        <v>731</v>
      </c>
      <c r="AH60" s="84" t="s">
        <v>772</v>
      </c>
      <c r="AI60" s="108" t="s">
        <v>781</v>
      </c>
      <c r="AJ60" s="84">
        <v>520</v>
      </c>
      <c r="AK60" s="84">
        <v>520</v>
      </c>
      <c r="AL60" s="108" t="s">
        <v>853</v>
      </c>
      <c r="AM60" s="84">
        <v>27608.79</v>
      </c>
      <c r="AN60" s="112">
        <v>10351.209999999999</v>
      </c>
      <c r="AO60" s="112">
        <v>37960</v>
      </c>
      <c r="AP60" s="112">
        <v>14391.21</v>
      </c>
      <c r="AQ60" s="112">
        <v>1084.79</v>
      </c>
      <c r="AR60" s="112">
        <v>15476</v>
      </c>
      <c r="AS60" s="112">
        <v>3669.14</v>
      </c>
      <c r="AT60" s="112">
        <v>490.86</v>
      </c>
      <c r="AU60" s="112">
        <v>4160</v>
      </c>
      <c r="AV60" s="84">
        <v>81</v>
      </c>
      <c r="AW60" s="84">
        <f>VLOOKUP(Y60,'[1]OD Report'!$U:$AD,10,0)</f>
        <v>56</v>
      </c>
      <c r="AX60" s="84" t="s">
        <v>908</v>
      </c>
      <c r="AY60" s="108"/>
      <c r="AZ60" s="84"/>
      <c r="BA60" s="84"/>
      <c r="BB60" s="84" t="s">
        <v>906</v>
      </c>
      <c r="BC60" s="84"/>
      <c r="BD60" s="108"/>
      <c r="BE60" s="84">
        <v>0</v>
      </c>
      <c r="BF60" s="38" t="s">
        <v>368</v>
      </c>
      <c r="BG60" s="84"/>
      <c r="BH60" s="114" t="s">
        <v>912</v>
      </c>
      <c r="BI60" s="38" t="s">
        <v>110</v>
      </c>
      <c r="BJ60" s="85">
        <v>45812</v>
      </c>
      <c r="BK60" s="84"/>
      <c r="BL60" s="38" t="s">
        <v>114</v>
      </c>
      <c r="BM60" s="115" t="s">
        <v>119</v>
      </c>
      <c r="BN60" s="116" t="s">
        <v>200</v>
      </c>
      <c r="BO60" s="84" t="s">
        <v>245</v>
      </c>
      <c r="BP60" s="84">
        <v>0</v>
      </c>
      <c r="BQ60" s="117"/>
      <c r="BR60" s="118" t="s">
        <v>973</v>
      </c>
    </row>
    <row r="61" spans="1:70" s="113" customFormat="1" ht="15" customHeight="1" x14ac:dyDescent="0.3">
      <c r="A61" s="84">
        <v>57</v>
      </c>
      <c r="B61" s="38" t="s">
        <v>251</v>
      </c>
      <c r="C61" s="38" t="s">
        <v>250</v>
      </c>
      <c r="D61" s="38" t="s">
        <v>249</v>
      </c>
      <c r="E61" s="38" t="s">
        <v>248</v>
      </c>
      <c r="F61" s="38" t="s">
        <v>248</v>
      </c>
      <c r="G61" s="84" t="s">
        <v>247</v>
      </c>
      <c r="H61" s="38" t="s">
        <v>248</v>
      </c>
      <c r="I61" s="84">
        <v>204667</v>
      </c>
      <c r="J61" s="38" t="s">
        <v>270</v>
      </c>
      <c r="K61" s="84">
        <v>204667</v>
      </c>
      <c r="L61" s="84" t="s">
        <v>253</v>
      </c>
      <c r="M61" s="38" t="s">
        <v>254</v>
      </c>
      <c r="N61" s="84">
        <v>457860</v>
      </c>
      <c r="O61" s="84" t="s">
        <v>271</v>
      </c>
      <c r="P61" s="84">
        <v>703645</v>
      </c>
      <c r="Q61" s="38" t="s">
        <v>294</v>
      </c>
      <c r="R61" s="38" t="s">
        <v>310</v>
      </c>
      <c r="S61" s="84" t="s">
        <v>369</v>
      </c>
      <c r="T61" s="84" t="s">
        <v>369</v>
      </c>
      <c r="U61" s="84" t="s">
        <v>477</v>
      </c>
      <c r="V61" s="84" t="s">
        <v>482</v>
      </c>
      <c r="W61" s="84">
        <v>541</v>
      </c>
      <c r="X61" s="38" t="s">
        <v>485</v>
      </c>
      <c r="Y61" s="84">
        <v>353323640</v>
      </c>
      <c r="Z61" s="38" t="s">
        <v>519</v>
      </c>
      <c r="AA61" s="108" t="s">
        <v>650</v>
      </c>
      <c r="AB61" s="84">
        <v>42000</v>
      </c>
      <c r="AC61" s="108"/>
      <c r="AD61" s="84">
        <v>102</v>
      </c>
      <c r="AE61" s="84" t="s">
        <v>711</v>
      </c>
      <c r="AF61" s="84" t="s">
        <v>717</v>
      </c>
      <c r="AG61" s="108" t="s">
        <v>731</v>
      </c>
      <c r="AH61" s="84" t="s">
        <v>772</v>
      </c>
      <c r="AI61" s="108" t="s">
        <v>781</v>
      </c>
      <c r="AJ61" s="84">
        <v>520</v>
      </c>
      <c r="AK61" s="84">
        <v>520</v>
      </c>
      <c r="AL61" s="108" t="s">
        <v>854</v>
      </c>
      <c r="AM61" s="84">
        <v>23645.4</v>
      </c>
      <c r="AN61" s="112">
        <v>9634.6</v>
      </c>
      <c r="AO61" s="112">
        <v>33280</v>
      </c>
      <c r="AP61" s="112">
        <v>18354.599999999999</v>
      </c>
      <c r="AQ61" s="112">
        <v>1801.4</v>
      </c>
      <c r="AR61" s="112">
        <v>20156</v>
      </c>
      <c r="AS61" s="112">
        <v>7632.53</v>
      </c>
      <c r="AT61" s="112">
        <v>1207.47</v>
      </c>
      <c r="AU61" s="112">
        <v>8840</v>
      </c>
      <c r="AV61" s="84">
        <v>81</v>
      </c>
      <c r="AW61" s="84">
        <f>VLOOKUP(Y61,'[1]OD Report'!$U:$AD,10,0)</f>
        <v>119</v>
      </c>
      <c r="AX61" s="84" t="s">
        <v>910</v>
      </c>
      <c r="AY61" s="108"/>
      <c r="AZ61" s="84"/>
      <c r="BA61" s="84"/>
      <c r="BB61" s="84" t="s">
        <v>906</v>
      </c>
      <c r="BC61" s="84"/>
      <c r="BD61" s="108"/>
      <c r="BE61" s="84">
        <v>0</v>
      </c>
      <c r="BF61" s="38" t="s">
        <v>369</v>
      </c>
      <c r="BG61" s="84"/>
      <c r="BH61" s="114" t="s">
        <v>912</v>
      </c>
      <c r="BI61" s="38" t="s">
        <v>110</v>
      </c>
      <c r="BJ61" s="85">
        <v>45812</v>
      </c>
      <c r="BK61" s="84"/>
      <c r="BL61" s="38" t="s">
        <v>114</v>
      </c>
      <c r="BM61" s="115" t="s">
        <v>119</v>
      </c>
      <c r="BN61" s="116" t="s">
        <v>200</v>
      </c>
      <c r="BO61" s="84" t="s">
        <v>245</v>
      </c>
      <c r="BP61" s="84">
        <v>0</v>
      </c>
      <c r="BQ61" s="117"/>
      <c r="BR61" s="118" t="s">
        <v>973</v>
      </c>
    </row>
    <row r="62" spans="1:70" s="113" customFormat="1" ht="15" customHeight="1" x14ac:dyDescent="0.3">
      <c r="A62" s="84">
        <v>58</v>
      </c>
      <c r="B62" s="38" t="s">
        <v>251</v>
      </c>
      <c r="C62" s="38" t="s">
        <v>250</v>
      </c>
      <c r="D62" s="38" t="s">
        <v>249</v>
      </c>
      <c r="E62" s="38" t="s">
        <v>248</v>
      </c>
      <c r="F62" s="38" t="s">
        <v>248</v>
      </c>
      <c r="G62" s="84" t="s">
        <v>247</v>
      </c>
      <c r="H62" s="38" t="s">
        <v>248</v>
      </c>
      <c r="I62" s="84">
        <v>204667</v>
      </c>
      <c r="J62" s="38" t="s">
        <v>270</v>
      </c>
      <c r="K62" s="84">
        <v>204667</v>
      </c>
      <c r="L62" s="84" t="s">
        <v>253</v>
      </c>
      <c r="M62" s="38" t="s">
        <v>254</v>
      </c>
      <c r="N62" s="84">
        <v>457860</v>
      </c>
      <c r="O62" s="84" t="s">
        <v>271</v>
      </c>
      <c r="P62" s="84">
        <v>703645</v>
      </c>
      <c r="Q62" s="38" t="s">
        <v>294</v>
      </c>
      <c r="R62" s="38" t="s">
        <v>310</v>
      </c>
      <c r="S62" s="84" t="s">
        <v>370</v>
      </c>
      <c r="T62" s="84" t="s">
        <v>370</v>
      </c>
      <c r="U62" s="84" t="s">
        <v>478</v>
      </c>
      <c r="V62" s="84" t="s">
        <v>482</v>
      </c>
      <c r="W62" s="84">
        <v>541</v>
      </c>
      <c r="X62" s="38" t="s">
        <v>484</v>
      </c>
      <c r="Y62" s="84">
        <v>353372448</v>
      </c>
      <c r="Z62" s="38" t="s">
        <v>542</v>
      </c>
      <c r="AA62" s="108" t="s">
        <v>650</v>
      </c>
      <c r="AB62" s="84">
        <v>42000</v>
      </c>
      <c r="AC62" s="108"/>
      <c r="AD62" s="84">
        <v>102</v>
      </c>
      <c r="AE62" s="84" t="s">
        <v>711</v>
      </c>
      <c r="AF62" s="84" t="s">
        <v>717</v>
      </c>
      <c r="AG62" s="108" t="s">
        <v>731</v>
      </c>
      <c r="AH62" s="84" t="s">
        <v>772</v>
      </c>
      <c r="AI62" s="108" t="s">
        <v>781</v>
      </c>
      <c r="AJ62" s="84">
        <v>520</v>
      </c>
      <c r="AK62" s="84">
        <v>520</v>
      </c>
      <c r="AL62" s="108" t="s">
        <v>855</v>
      </c>
      <c r="AM62" s="84">
        <v>21937.919999999998</v>
      </c>
      <c r="AN62" s="112">
        <v>9262.08</v>
      </c>
      <c r="AO62" s="112">
        <v>31200</v>
      </c>
      <c r="AP62" s="112">
        <v>20062.080000000002</v>
      </c>
      <c r="AQ62" s="112">
        <v>2173.92</v>
      </c>
      <c r="AR62" s="112">
        <v>22236</v>
      </c>
      <c r="AS62" s="112">
        <v>9340.01</v>
      </c>
      <c r="AT62" s="112">
        <v>1579.99</v>
      </c>
      <c r="AU62" s="112">
        <v>10920</v>
      </c>
      <c r="AV62" s="84">
        <v>81</v>
      </c>
      <c r="AW62" s="84">
        <f>VLOOKUP(Y62,'[1]OD Report'!$U:$AD,10,0)</f>
        <v>147</v>
      </c>
      <c r="AX62" s="84" t="s">
        <v>910</v>
      </c>
      <c r="AY62" s="108"/>
      <c r="AZ62" s="84"/>
      <c r="BA62" s="84"/>
      <c r="BB62" s="84" t="s">
        <v>906</v>
      </c>
      <c r="BC62" s="84"/>
      <c r="BD62" s="108"/>
      <c r="BE62" s="84">
        <v>0</v>
      </c>
      <c r="BF62" s="38" t="s">
        <v>370</v>
      </c>
      <c r="BG62" s="84"/>
      <c r="BH62" s="114" t="s">
        <v>912</v>
      </c>
      <c r="BI62" s="38" t="s">
        <v>110</v>
      </c>
      <c r="BJ62" s="85">
        <v>45812</v>
      </c>
      <c r="BK62" s="84"/>
      <c r="BL62" s="38" t="s">
        <v>118</v>
      </c>
      <c r="BM62" s="115" t="s">
        <v>209</v>
      </c>
      <c r="BN62" s="116" t="s">
        <v>200</v>
      </c>
      <c r="BO62" s="84" t="s">
        <v>246</v>
      </c>
      <c r="BP62" s="84">
        <v>0</v>
      </c>
      <c r="BQ62" s="117"/>
      <c r="BR62" s="118" t="s">
        <v>974</v>
      </c>
    </row>
    <row r="63" spans="1:70" s="113" customFormat="1" ht="15" customHeight="1" x14ac:dyDescent="0.3">
      <c r="A63" s="84">
        <v>59</v>
      </c>
      <c r="B63" s="38" t="s">
        <v>251</v>
      </c>
      <c r="C63" s="38" t="s">
        <v>250</v>
      </c>
      <c r="D63" s="38" t="s">
        <v>249</v>
      </c>
      <c r="E63" s="38" t="s">
        <v>248</v>
      </c>
      <c r="F63" s="38" t="s">
        <v>248</v>
      </c>
      <c r="G63" s="84" t="s">
        <v>247</v>
      </c>
      <c r="H63" s="38" t="s">
        <v>248</v>
      </c>
      <c r="I63" s="84">
        <v>198396</v>
      </c>
      <c r="J63" s="38" t="s">
        <v>252</v>
      </c>
      <c r="K63" s="84">
        <v>198396</v>
      </c>
      <c r="L63" s="84" t="s">
        <v>253</v>
      </c>
      <c r="M63" s="38" t="s">
        <v>254</v>
      </c>
      <c r="N63" s="84">
        <v>428983</v>
      </c>
      <c r="O63" s="84" t="s">
        <v>255</v>
      </c>
      <c r="P63" s="84">
        <v>677286</v>
      </c>
      <c r="Q63" s="38" t="s">
        <v>295</v>
      </c>
      <c r="R63" s="38" t="s">
        <v>310</v>
      </c>
      <c r="S63" s="84" t="s">
        <v>371</v>
      </c>
      <c r="T63" s="84" t="s">
        <v>371</v>
      </c>
      <c r="U63" s="84" t="s">
        <v>477</v>
      </c>
      <c r="V63" s="84" t="s">
        <v>482</v>
      </c>
      <c r="W63" s="84">
        <v>541</v>
      </c>
      <c r="X63" s="38" t="s">
        <v>484</v>
      </c>
      <c r="Y63" s="84">
        <v>353414515</v>
      </c>
      <c r="Z63" s="38" t="s">
        <v>543</v>
      </c>
      <c r="AA63" s="108" t="s">
        <v>651</v>
      </c>
      <c r="AB63" s="84">
        <v>42000</v>
      </c>
      <c r="AC63" s="108"/>
      <c r="AD63" s="84">
        <v>75</v>
      </c>
      <c r="AE63" s="84" t="s">
        <v>711</v>
      </c>
      <c r="AF63" s="84" t="s">
        <v>717</v>
      </c>
      <c r="AG63" s="108" t="s">
        <v>732</v>
      </c>
      <c r="AH63" s="84" t="s">
        <v>772</v>
      </c>
      <c r="AI63" s="108" t="s">
        <v>782</v>
      </c>
      <c r="AJ63" s="84">
        <v>670</v>
      </c>
      <c r="AK63" s="84">
        <v>670</v>
      </c>
      <c r="AL63" s="108" t="s">
        <v>856</v>
      </c>
      <c r="AM63" s="84">
        <v>27353.96</v>
      </c>
      <c r="AN63" s="112">
        <v>7386.04</v>
      </c>
      <c r="AO63" s="112">
        <v>34740</v>
      </c>
      <c r="AP63" s="112">
        <v>14646.04</v>
      </c>
      <c r="AQ63" s="112">
        <v>850.96</v>
      </c>
      <c r="AR63" s="112">
        <v>15497</v>
      </c>
      <c r="AS63" s="112">
        <v>14646.04</v>
      </c>
      <c r="AT63" s="112">
        <v>850.96</v>
      </c>
      <c r="AU63" s="112">
        <v>15497</v>
      </c>
      <c r="AV63" s="84">
        <v>82</v>
      </c>
      <c r="AW63" s="84">
        <f>VLOOKUP(Y63,'[1]OD Report'!$U:$AD,10,0)</f>
        <v>214</v>
      </c>
      <c r="AX63" s="84" t="s">
        <v>910</v>
      </c>
      <c r="AY63" s="108"/>
      <c r="AZ63" s="84"/>
      <c r="BA63" s="84"/>
      <c r="BB63" s="84" t="s">
        <v>906</v>
      </c>
      <c r="BC63" s="84"/>
      <c r="BD63" s="108"/>
      <c r="BE63" s="84">
        <v>0</v>
      </c>
      <c r="BF63" s="38" t="s">
        <v>371</v>
      </c>
      <c r="BG63" s="84"/>
      <c r="BH63" s="114" t="s">
        <v>912</v>
      </c>
      <c r="BI63" s="38" t="s">
        <v>110</v>
      </c>
      <c r="BJ63" s="85">
        <v>45811</v>
      </c>
      <c r="BK63" s="84"/>
      <c r="BL63" s="38" t="s">
        <v>115</v>
      </c>
      <c r="BM63" s="115" t="s">
        <v>130</v>
      </c>
      <c r="BN63" s="116" t="s">
        <v>200</v>
      </c>
      <c r="BO63" s="84" t="s">
        <v>246</v>
      </c>
      <c r="BP63" s="84">
        <v>0</v>
      </c>
      <c r="BQ63" s="117"/>
      <c r="BR63" s="118" t="s">
        <v>974</v>
      </c>
    </row>
    <row r="64" spans="1:70" s="113" customFormat="1" ht="15" customHeight="1" x14ac:dyDescent="0.3">
      <c r="A64" s="84">
        <v>60</v>
      </c>
      <c r="B64" s="38" t="s">
        <v>251</v>
      </c>
      <c r="C64" s="38" t="s">
        <v>250</v>
      </c>
      <c r="D64" s="38" t="s">
        <v>249</v>
      </c>
      <c r="E64" s="38" t="s">
        <v>248</v>
      </c>
      <c r="F64" s="38" t="s">
        <v>248</v>
      </c>
      <c r="G64" s="84" t="s">
        <v>247</v>
      </c>
      <c r="H64" s="38" t="s">
        <v>248</v>
      </c>
      <c r="I64" s="84">
        <v>200536</v>
      </c>
      <c r="J64" s="38" t="s">
        <v>264</v>
      </c>
      <c r="K64" s="84">
        <v>200536</v>
      </c>
      <c r="L64" s="84" t="s">
        <v>253</v>
      </c>
      <c r="M64" s="38" t="s">
        <v>254</v>
      </c>
      <c r="N64" s="84">
        <v>441708</v>
      </c>
      <c r="O64" s="84" t="s">
        <v>265</v>
      </c>
      <c r="P64" s="84">
        <v>689409</v>
      </c>
      <c r="Q64" s="38" t="s">
        <v>293</v>
      </c>
      <c r="R64" s="38" t="s">
        <v>310</v>
      </c>
      <c r="S64" s="84" t="s">
        <v>372</v>
      </c>
      <c r="T64" s="84" t="s">
        <v>372</v>
      </c>
      <c r="U64" s="84" t="s">
        <v>478</v>
      </c>
      <c r="V64" s="84" t="s">
        <v>482</v>
      </c>
      <c r="W64" s="84">
        <v>541</v>
      </c>
      <c r="X64" s="38" t="s">
        <v>484</v>
      </c>
      <c r="Y64" s="84">
        <v>353431011</v>
      </c>
      <c r="Z64" s="38" t="s">
        <v>544</v>
      </c>
      <c r="AA64" s="108" t="s">
        <v>652</v>
      </c>
      <c r="AB64" s="84">
        <v>42000</v>
      </c>
      <c r="AC64" s="108"/>
      <c r="AD64" s="84">
        <v>75</v>
      </c>
      <c r="AE64" s="84" t="s">
        <v>711</v>
      </c>
      <c r="AF64" s="84" t="s">
        <v>717</v>
      </c>
      <c r="AG64" s="108" t="s">
        <v>733</v>
      </c>
      <c r="AH64" s="84" t="s">
        <v>772</v>
      </c>
      <c r="AI64" s="108" t="s">
        <v>783</v>
      </c>
      <c r="AJ64" s="84">
        <v>670</v>
      </c>
      <c r="AK64" s="84">
        <v>670</v>
      </c>
      <c r="AL64" s="108" t="s">
        <v>857</v>
      </c>
      <c r="AM64" s="84">
        <v>3693.58</v>
      </c>
      <c r="AN64" s="112">
        <v>1666.42</v>
      </c>
      <c r="AO64" s="112">
        <v>5360</v>
      </c>
      <c r="AP64" s="112">
        <v>38306.42</v>
      </c>
      <c r="AQ64" s="112">
        <v>6570.58</v>
      </c>
      <c r="AR64" s="112">
        <v>44877</v>
      </c>
      <c r="AS64" s="112">
        <v>38306.42</v>
      </c>
      <c r="AT64" s="112">
        <v>6570.58</v>
      </c>
      <c r="AU64" s="112">
        <v>44877</v>
      </c>
      <c r="AV64" s="84">
        <v>82</v>
      </c>
      <c r="AW64" s="84">
        <f>VLOOKUP(Y64,'[1]OD Report'!$U:$AD,10,0)</f>
        <v>518</v>
      </c>
      <c r="AX64" s="84" t="s">
        <v>910</v>
      </c>
      <c r="AY64" s="108"/>
      <c r="AZ64" s="84"/>
      <c r="BA64" s="84"/>
      <c r="BB64" s="84" t="s">
        <v>906</v>
      </c>
      <c r="BC64" s="84"/>
      <c r="BD64" s="108"/>
      <c r="BE64" s="84">
        <v>0</v>
      </c>
      <c r="BF64" s="38" t="s">
        <v>372</v>
      </c>
      <c r="BG64" s="84"/>
      <c r="BH64" s="114" t="s">
        <v>912</v>
      </c>
      <c r="BI64" s="38" t="s">
        <v>110</v>
      </c>
      <c r="BJ64" s="85">
        <v>45813</v>
      </c>
      <c r="BK64" s="84"/>
      <c r="BL64" s="38" t="s">
        <v>115</v>
      </c>
      <c r="BM64" s="115" t="s">
        <v>130</v>
      </c>
      <c r="BN64" s="116" t="s">
        <v>200</v>
      </c>
      <c r="BO64" s="84" t="s">
        <v>246</v>
      </c>
      <c r="BP64" s="84">
        <v>0</v>
      </c>
      <c r="BQ64" s="117"/>
      <c r="BR64" s="118" t="s">
        <v>974</v>
      </c>
    </row>
    <row r="65" spans="1:70" s="113" customFormat="1" ht="15" customHeight="1" x14ac:dyDescent="0.3">
      <c r="A65" s="84">
        <v>61</v>
      </c>
      <c r="B65" s="38" t="s">
        <v>251</v>
      </c>
      <c r="C65" s="38" t="s">
        <v>250</v>
      </c>
      <c r="D65" s="38" t="s">
        <v>249</v>
      </c>
      <c r="E65" s="38" t="s">
        <v>248</v>
      </c>
      <c r="F65" s="38" t="s">
        <v>248</v>
      </c>
      <c r="G65" s="84" t="s">
        <v>247</v>
      </c>
      <c r="H65" s="38" t="s">
        <v>248</v>
      </c>
      <c r="I65" s="84">
        <v>200536</v>
      </c>
      <c r="J65" s="38" t="s">
        <v>264</v>
      </c>
      <c r="K65" s="84">
        <v>200536</v>
      </c>
      <c r="L65" s="84" t="s">
        <v>253</v>
      </c>
      <c r="M65" s="38" t="s">
        <v>254</v>
      </c>
      <c r="N65" s="84">
        <v>441708</v>
      </c>
      <c r="O65" s="84" t="s">
        <v>265</v>
      </c>
      <c r="P65" s="84">
        <v>689409</v>
      </c>
      <c r="Q65" s="38" t="s">
        <v>293</v>
      </c>
      <c r="R65" s="38" t="s">
        <v>310</v>
      </c>
      <c r="S65" s="84" t="s">
        <v>373</v>
      </c>
      <c r="T65" s="84" t="s">
        <v>373</v>
      </c>
      <c r="U65" s="84" t="s">
        <v>478</v>
      </c>
      <c r="V65" s="84" t="s">
        <v>482</v>
      </c>
      <c r="W65" s="84">
        <v>541</v>
      </c>
      <c r="X65" s="38" t="s">
        <v>484</v>
      </c>
      <c r="Y65" s="84">
        <v>353431073</v>
      </c>
      <c r="Z65" s="38" t="s">
        <v>545</v>
      </c>
      <c r="AA65" s="108" t="s">
        <v>652</v>
      </c>
      <c r="AB65" s="84">
        <v>42000</v>
      </c>
      <c r="AC65" s="108"/>
      <c r="AD65" s="84">
        <v>75</v>
      </c>
      <c r="AE65" s="84" t="s">
        <v>711</v>
      </c>
      <c r="AF65" s="84" t="s">
        <v>717</v>
      </c>
      <c r="AG65" s="108" t="s">
        <v>733</v>
      </c>
      <c r="AH65" s="84" t="s">
        <v>772</v>
      </c>
      <c r="AI65" s="108" t="s">
        <v>783</v>
      </c>
      <c r="AJ65" s="84">
        <v>670</v>
      </c>
      <c r="AK65" s="84">
        <v>670</v>
      </c>
      <c r="AL65" s="108" t="s">
        <v>846</v>
      </c>
      <c r="AM65" s="84">
        <v>10201.1</v>
      </c>
      <c r="AN65" s="112">
        <v>3868.9</v>
      </c>
      <c r="AO65" s="112">
        <v>14070</v>
      </c>
      <c r="AP65" s="112">
        <v>31798.9</v>
      </c>
      <c r="AQ65" s="112">
        <v>4368.1000000000004</v>
      </c>
      <c r="AR65" s="112">
        <v>36167</v>
      </c>
      <c r="AS65" s="112">
        <v>31798.9</v>
      </c>
      <c r="AT65" s="112">
        <v>4368.1000000000004</v>
      </c>
      <c r="AU65" s="112">
        <v>36167</v>
      </c>
      <c r="AV65" s="84">
        <v>82</v>
      </c>
      <c r="AW65" s="84">
        <f>VLOOKUP(Y65,'[1]OD Report'!$U:$AD,10,0)</f>
        <v>427</v>
      </c>
      <c r="AX65" s="84" t="s">
        <v>910</v>
      </c>
      <c r="AY65" s="108"/>
      <c r="AZ65" s="84"/>
      <c r="BA65" s="84"/>
      <c r="BB65" s="84" t="s">
        <v>906</v>
      </c>
      <c r="BC65" s="84"/>
      <c r="BD65" s="108"/>
      <c r="BE65" s="84">
        <v>0</v>
      </c>
      <c r="BF65" s="38" t="s">
        <v>373</v>
      </c>
      <c r="BG65" s="84"/>
      <c r="BH65" s="114" t="s">
        <v>912</v>
      </c>
      <c r="BI65" s="38" t="s">
        <v>110</v>
      </c>
      <c r="BJ65" s="85">
        <v>45813</v>
      </c>
      <c r="BK65" s="84"/>
      <c r="BL65" s="38" t="s">
        <v>115</v>
      </c>
      <c r="BM65" s="115" t="s">
        <v>130</v>
      </c>
      <c r="BN65" s="116" t="s">
        <v>200</v>
      </c>
      <c r="BO65" s="84" t="s">
        <v>246</v>
      </c>
      <c r="BP65" s="84">
        <v>0</v>
      </c>
      <c r="BQ65" s="117"/>
      <c r="BR65" s="118" t="s">
        <v>974</v>
      </c>
    </row>
    <row r="66" spans="1:70" s="113" customFormat="1" ht="15" customHeight="1" x14ac:dyDescent="0.3">
      <c r="A66" s="84">
        <v>62</v>
      </c>
      <c r="B66" s="38" t="s">
        <v>251</v>
      </c>
      <c r="C66" s="38" t="s">
        <v>250</v>
      </c>
      <c r="D66" s="38" t="s">
        <v>249</v>
      </c>
      <c r="E66" s="38" t="s">
        <v>248</v>
      </c>
      <c r="F66" s="38" t="s">
        <v>248</v>
      </c>
      <c r="G66" s="84" t="s">
        <v>247</v>
      </c>
      <c r="H66" s="38" t="s">
        <v>248</v>
      </c>
      <c r="I66" s="84">
        <v>209851</v>
      </c>
      <c r="J66" s="38" t="s">
        <v>268</v>
      </c>
      <c r="K66" s="84">
        <v>209851</v>
      </c>
      <c r="L66" s="84" t="s">
        <v>253</v>
      </c>
      <c r="M66" s="38" t="s">
        <v>254</v>
      </c>
      <c r="N66" s="84">
        <v>500625</v>
      </c>
      <c r="O66" s="84" t="s">
        <v>269</v>
      </c>
      <c r="P66" s="84">
        <v>820748</v>
      </c>
      <c r="Q66" s="38" t="s">
        <v>292</v>
      </c>
      <c r="R66" s="38" t="s">
        <v>310</v>
      </c>
      <c r="S66" s="84" t="s">
        <v>374</v>
      </c>
      <c r="T66" s="84" t="s">
        <v>374</v>
      </c>
      <c r="U66" s="84" t="s">
        <v>477</v>
      </c>
      <c r="V66" s="84" t="s">
        <v>482</v>
      </c>
      <c r="W66" s="84">
        <v>541</v>
      </c>
      <c r="X66" s="38" t="s">
        <v>484</v>
      </c>
      <c r="Y66" s="84">
        <v>353461293</v>
      </c>
      <c r="Z66" s="38" t="s">
        <v>546</v>
      </c>
      <c r="AA66" s="108" t="s">
        <v>653</v>
      </c>
      <c r="AB66" s="84">
        <v>35000</v>
      </c>
      <c r="AC66" s="108" t="s">
        <v>710</v>
      </c>
      <c r="AD66" s="84">
        <v>50</v>
      </c>
      <c r="AE66" s="84" t="s">
        <v>711</v>
      </c>
      <c r="AF66" s="84" t="s">
        <v>717</v>
      </c>
      <c r="AG66" s="108" t="s">
        <v>734</v>
      </c>
      <c r="AH66" s="84" t="s">
        <v>772</v>
      </c>
      <c r="AI66" s="108" t="s">
        <v>784</v>
      </c>
      <c r="AJ66" s="84">
        <v>790</v>
      </c>
      <c r="AK66" s="84">
        <v>790</v>
      </c>
      <c r="AL66" s="108" t="s">
        <v>812</v>
      </c>
      <c r="AM66" s="84">
        <v>19968.310000000001</v>
      </c>
      <c r="AN66" s="112">
        <v>3731.69</v>
      </c>
      <c r="AO66" s="112">
        <v>23700</v>
      </c>
      <c r="AP66" s="112">
        <v>15031.69</v>
      </c>
      <c r="AQ66" s="112">
        <v>768.31</v>
      </c>
      <c r="AR66" s="112">
        <v>15800</v>
      </c>
      <c r="AS66" s="112">
        <v>15031.69</v>
      </c>
      <c r="AT66" s="112">
        <v>768.31</v>
      </c>
      <c r="AU66" s="112">
        <v>15800</v>
      </c>
      <c r="AV66" s="84">
        <v>83</v>
      </c>
      <c r="AW66" s="84">
        <f>VLOOKUP(Y66,'[1]OD Report'!$U:$AD,10,0)</f>
        <v>358</v>
      </c>
      <c r="AX66" s="84" t="s">
        <v>910</v>
      </c>
      <c r="AY66" s="108"/>
      <c r="AZ66" s="84"/>
      <c r="BA66" s="84"/>
      <c r="BB66" s="84" t="s">
        <v>906</v>
      </c>
      <c r="BC66" s="84"/>
      <c r="BD66" s="108"/>
      <c r="BE66" s="84">
        <v>0</v>
      </c>
      <c r="BF66" s="38" t="s">
        <v>374</v>
      </c>
      <c r="BG66" s="84"/>
      <c r="BH66" s="114" t="s">
        <v>912</v>
      </c>
      <c r="BI66" s="38" t="s">
        <v>110</v>
      </c>
      <c r="BJ66" s="85">
        <v>45813</v>
      </c>
      <c r="BK66" s="84"/>
      <c r="BL66" s="38" t="s">
        <v>115</v>
      </c>
      <c r="BM66" s="115" t="s">
        <v>120</v>
      </c>
      <c r="BN66" s="116" t="s">
        <v>200</v>
      </c>
      <c r="BO66" s="84" t="s">
        <v>246</v>
      </c>
      <c r="BP66" s="84">
        <v>0</v>
      </c>
      <c r="BQ66" s="117"/>
      <c r="BR66" s="118" t="s">
        <v>974</v>
      </c>
    </row>
    <row r="67" spans="1:70" s="113" customFormat="1" ht="15" customHeight="1" x14ac:dyDescent="0.3">
      <c r="A67" s="84">
        <v>63</v>
      </c>
      <c r="B67" s="38" t="s">
        <v>251</v>
      </c>
      <c r="C67" s="38" t="s">
        <v>250</v>
      </c>
      <c r="D67" s="38" t="s">
        <v>249</v>
      </c>
      <c r="E67" s="38" t="s">
        <v>248</v>
      </c>
      <c r="F67" s="38" t="s">
        <v>248</v>
      </c>
      <c r="G67" s="84" t="s">
        <v>247</v>
      </c>
      <c r="H67" s="38" t="s">
        <v>248</v>
      </c>
      <c r="I67" s="84">
        <v>198396</v>
      </c>
      <c r="J67" s="38" t="s">
        <v>252</v>
      </c>
      <c r="K67" s="84">
        <v>198396</v>
      </c>
      <c r="L67" s="84" t="s">
        <v>253</v>
      </c>
      <c r="M67" s="38" t="s">
        <v>254</v>
      </c>
      <c r="N67" s="84">
        <v>428983</v>
      </c>
      <c r="O67" s="84" t="s">
        <v>255</v>
      </c>
      <c r="P67" s="84">
        <v>699091</v>
      </c>
      <c r="Q67" s="38" t="s">
        <v>280</v>
      </c>
      <c r="R67" s="38" t="s">
        <v>310</v>
      </c>
      <c r="S67" s="84" t="s">
        <v>375</v>
      </c>
      <c r="T67" s="84" t="s">
        <v>375</v>
      </c>
      <c r="U67" s="84" t="s">
        <v>477</v>
      </c>
      <c r="V67" s="84" t="s">
        <v>482</v>
      </c>
      <c r="W67" s="84">
        <v>541</v>
      </c>
      <c r="X67" s="38" t="s">
        <v>484</v>
      </c>
      <c r="Y67" s="84">
        <v>353520873</v>
      </c>
      <c r="Z67" s="38" t="s">
        <v>510</v>
      </c>
      <c r="AA67" s="108" t="s">
        <v>654</v>
      </c>
      <c r="AB67" s="84">
        <v>42000</v>
      </c>
      <c r="AC67" s="108"/>
      <c r="AD67" s="84">
        <v>102</v>
      </c>
      <c r="AE67" s="84" t="s">
        <v>711</v>
      </c>
      <c r="AF67" s="84" t="s">
        <v>717</v>
      </c>
      <c r="AG67" s="108" t="s">
        <v>735</v>
      </c>
      <c r="AH67" s="84" t="s">
        <v>772</v>
      </c>
      <c r="AI67" s="108" t="s">
        <v>782</v>
      </c>
      <c r="AJ67" s="84">
        <v>520</v>
      </c>
      <c r="AK67" s="84">
        <v>520</v>
      </c>
      <c r="AL67" s="108" t="s">
        <v>858</v>
      </c>
      <c r="AM67" s="84">
        <v>25066.02</v>
      </c>
      <c r="AN67" s="112">
        <v>9773.98</v>
      </c>
      <c r="AO67" s="112">
        <v>34840</v>
      </c>
      <c r="AP67" s="112">
        <v>16933.98</v>
      </c>
      <c r="AQ67" s="112">
        <v>1522.02</v>
      </c>
      <c r="AR67" s="112">
        <v>18456</v>
      </c>
      <c r="AS67" s="112">
        <v>6807.72</v>
      </c>
      <c r="AT67" s="112">
        <v>992.28</v>
      </c>
      <c r="AU67" s="112">
        <v>7800</v>
      </c>
      <c r="AV67" s="84">
        <v>82</v>
      </c>
      <c r="AW67" s="84">
        <f>VLOOKUP(Y67,'[1]OD Report'!$U:$AD,10,0)</f>
        <v>102</v>
      </c>
      <c r="AX67" s="84" t="s">
        <v>910</v>
      </c>
      <c r="AY67" s="108"/>
      <c r="AZ67" s="84"/>
      <c r="BA67" s="84"/>
      <c r="BB67" s="84" t="s">
        <v>906</v>
      </c>
      <c r="BC67" s="84"/>
      <c r="BD67" s="108"/>
      <c r="BE67" s="84">
        <v>0</v>
      </c>
      <c r="BF67" s="38" t="s">
        <v>375</v>
      </c>
      <c r="BG67" s="84"/>
      <c r="BH67" s="114" t="s">
        <v>912</v>
      </c>
      <c r="BI67" s="38" t="s">
        <v>110</v>
      </c>
      <c r="BJ67" s="85">
        <v>45811</v>
      </c>
      <c r="BK67" s="84"/>
      <c r="BL67" s="38" t="s">
        <v>114</v>
      </c>
      <c r="BM67" s="115" t="s">
        <v>119</v>
      </c>
      <c r="BN67" s="116" t="s">
        <v>200</v>
      </c>
      <c r="BO67" s="84" t="s">
        <v>246</v>
      </c>
      <c r="BP67" s="84">
        <v>0</v>
      </c>
      <c r="BQ67" s="117"/>
      <c r="BR67" s="118" t="s">
        <v>972</v>
      </c>
    </row>
    <row r="68" spans="1:70" s="113" customFormat="1" ht="15" customHeight="1" x14ac:dyDescent="0.3">
      <c r="A68" s="84">
        <v>64</v>
      </c>
      <c r="B68" s="38" t="s">
        <v>251</v>
      </c>
      <c r="C68" s="38" t="s">
        <v>250</v>
      </c>
      <c r="D68" s="38" t="s">
        <v>249</v>
      </c>
      <c r="E68" s="38" t="s">
        <v>248</v>
      </c>
      <c r="F68" s="38" t="s">
        <v>248</v>
      </c>
      <c r="G68" s="84" t="s">
        <v>247</v>
      </c>
      <c r="H68" s="38" t="s">
        <v>248</v>
      </c>
      <c r="I68" s="84">
        <v>204667</v>
      </c>
      <c r="J68" s="38" t="s">
        <v>270</v>
      </c>
      <c r="K68" s="84">
        <v>204667</v>
      </c>
      <c r="L68" s="84" t="s">
        <v>253</v>
      </c>
      <c r="M68" s="38" t="s">
        <v>254</v>
      </c>
      <c r="N68" s="84">
        <v>457860</v>
      </c>
      <c r="O68" s="84" t="s">
        <v>271</v>
      </c>
      <c r="P68" s="84">
        <v>703645</v>
      </c>
      <c r="Q68" s="38" t="s">
        <v>294</v>
      </c>
      <c r="R68" s="38" t="s">
        <v>310</v>
      </c>
      <c r="S68" s="84" t="s">
        <v>376</v>
      </c>
      <c r="T68" s="84" t="s">
        <v>376</v>
      </c>
      <c r="U68" s="84" t="s">
        <v>478</v>
      </c>
      <c r="V68" s="84" t="s">
        <v>482</v>
      </c>
      <c r="W68" s="84">
        <v>541</v>
      </c>
      <c r="X68" s="38" t="s">
        <v>484</v>
      </c>
      <c r="Y68" s="84">
        <v>353525633</v>
      </c>
      <c r="Z68" s="38" t="s">
        <v>547</v>
      </c>
      <c r="AA68" s="108" t="s">
        <v>650</v>
      </c>
      <c r="AB68" s="84">
        <v>42000</v>
      </c>
      <c r="AC68" s="108"/>
      <c r="AD68" s="84">
        <v>102</v>
      </c>
      <c r="AE68" s="84" t="s">
        <v>711</v>
      </c>
      <c r="AF68" s="84" t="s">
        <v>717</v>
      </c>
      <c r="AG68" s="108" t="s">
        <v>731</v>
      </c>
      <c r="AH68" s="84" t="s">
        <v>772</v>
      </c>
      <c r="AI68" s="108" t="s">
        <v>781</v>
      </c>
      <c r="AJ68" s="84">
        <v>520</v>
      </c>
      <c r="AK68" s="84">
        <v>520</v>
      </c>
      <c r="AL68" s="108" t="s">
        <v>859</v>
      </c>
      <c r="AM68" s="84">
        <v>31277.93</v>
      </c>
      <c r="AN68" s="112">
        <v>10842.07</v>
      </c>
      <c r="AO68" s="112">
        <v>42120</v>
      </c>
      <c r="AP68" s="112">
        <v>10722.07</v>
      </c>
      <c r="AQ68" s="112">
        <v>593.92999999999995</v>
      </c>
      <c r="AR68" s="112">
        <v>11316</v>
      </c>
      <c r="AS68" s="112">
        <v>0</v>
      </c>
      <c r="AT68" s="112">
        <v>0</v>
      </c>
      <c r="AU68" s="112">
        <v>0</v>
      </c>
      <c r="AV68" s="84">
        <v>81</v>
      </c>
      <c r="AW68" s="84" t="s">
        <v>911</v>
      </c>
      <c r="AX68" s="84"/>
      <c r="AY68" s="108"/>
      <c r="AZ68" s="84"/>
      <c r="BA68" s="84"/>
      <c r="BB68" s="84" t="s">
        <v>906</v>
      </c>
      <c r="BC68" s="84"/>
      <c r="BD68" s="108"/>
      <c r="BE68" s="84">
        <v>0</v>
      </c>
      <c r="BF68" s="38" t="s">
        <v>376</v>
      </c>
      <c r="BG68" s="84"/>
      <c r="BH68" s="114" t="s">
        <v>912</v>
      </c>
      <c r="BI68" s="38" t="s">
        <v>110</v>
      </c>
      <c r="BJ68" s="85">
        <v>45812</v>
      </c>
      <c r="BK68" s="84"/>
      <c r="BL68" s="38" t="s">
        <v>114</v>
      </c>
      <c r="BM68" s="115" t="s">
        <v>119</v>
      </c>
      <c r="BN68" s="116" t="s">
        <v>199</v>
      </c>
      <c r="BO68" s="84" t="s">
        <v>245</v>
      </c>
      <c r="BP68" s="84">
        <v>0</v>
      </c>
      <c r="BQ68" s="117"/>
      <c r="BR68" s="118" t="s">
        <v>971</v>
      </c>
    </row>
    <row r="69" spans="1:70" s="113" customFormat="1" ht="15" customHeight="1" x14ac:dyDescent="0.3">
      <c r="A69" s="84">
        <v>65</v>
      </c>
      <c r="B69" s="38" t="s">
        <v>251</v>
      </c>
      <c r="C69" s="38" t="s">
        <v>250</v>
      </c>
      <c r="D69" s="38" t="s">
        <v>249</v>
      </c>
      <c r="E69" s="38" t="s">
        <v>248</v>
      </c>
      <c r="F69" s="38" t="s">
        <v>248</v>
      </c>
      <c r="G69" s="84" t="s">
        <v>247</v>
      </c>
      <c r="H69" s="38" t="s">
        <v>248</v>
      </c>
      <c r="I69" s="84">
        <v>205507</v>
      </c>
      <c r="J69" s="38" t="s">
        <v>272</v>
      </c>
      <c r="K69" s="84">
        <v>205507</v>
      </c>
      <c r="L69" s="84" t="s">
        <v>261</v>
      </c>
      <c r="M69" s="38" t="s">
        <v>262</v>
      </c>
      <c r="N69" s="84">
        <v>475661</v>
      </c>
      <c r="O69" s="84" t="s">
        <v>273</v>
      </c>
      <c r="P69" s="84">
        <v>741648</v>
      </c>
      <c r="Q69" s="38" t="s">
        <v>296</v>
      </c>
      <c r="R69" s="38" t="s">
        <v>310</v>
      </c>
      <c r="S69" s="84" t="s">
        <v>377</v>
      </c>
      <c r="T69" s="84" t="s">
        <v>377</v>
      </c>
      <c r="U69" s="84" t="s">
        <v>479</v>
      </c>
      <c r="V69" s="84" t="s">
        <v>483</v>
      </c>
      <c r="W69" s="84">
        <v>541</v>
      </c>
      <c r="X69" s="38" t="s">
        <v>484</v>
      </c>
      <c r="Y69" s="84">
        <v>353551046</v>
      </c>
      <c r="Z69" s="38" t="s">
        <v>548</v>
      </c>
      <c r="AA69" s="108" t="s">
        <v>655</v>
      </c>
      <c r="AB69" s="84">
        <v>42000</v>
      </c>
      <c r="AC69" s="108"/>
      <c r="AD69" s="84">
        <v>75</v>
      </c>
      <c r="AE69" s="84" t="s">
        <v>711</v>
      </c>
      <c r="AF69" s="84" t="s">
        <v>717</v>
      </c>
      <c r="AG69" s="108" t="s">
        <v>736</v>
      </c>
      <c r="AH69" s="84" t="s">
        <v>772</v>
      </c>
      <c r="AI69" s="108" t="s">
        <v>785</v>
      </c>
      <c r="AJ69" s="84">
        <v>670</v>
      </c>
      <c r="AK69" s="84">
        <v>670</v>
      </c>
      <c r="AL69" s="108" t="s">
        <v>860</v>
      </c>
      <c r="AM69" s="84">
        <v>26407.47</v>
      </c>
      <c r="AN69" s="112">
        <v>7092.53</v>
      </c>
      <c r="AO69" s="112">
        <v>33500</v>
      </c>
      <c r="AP69" s="112">
        <v>15592.53</v>
      </c>
      <c r="AQ69" s="112">
        <v>980.47</v>
      </c>
      <c r="AR69" s="112">
        <v>16573</v>
      </c>
      <c r="AS69" s="112">
        <v>15592.53</v>
      </c>
      <c r="AT69" s="112">
        <v>980.47</v>
      </c>
      <c r="AU69" s="112">
        <v>16573</v>
      </c>
      <c r="AV69" s="84">
        <v>81</v>
      </c>
      <c r="AW69" s="84">
        <f>VLOOKUP(Y69,'[1]OD Report'!$U:$AD,10,0)</f>
        <v>216</v>
      </c>
      <c r="AX69" s="84" t="s">
        <v>910</v>
      </c>
      <c r="AY69" s="108"/>
      <c r="AZ69" s="84"/>
      <c r="BA69" s="84"/>
      <c r="BB69" s="84" t="s">
        <v>906</v>
      </c>
      <c r="BC69" s="84"/>
      <c r="BD69" s="108"/>
      <c r="BE69" s="84">
        <v>0</v>
      </c>
      <c r="BF69" s="38" t="s">
        <v>377</v>
      </c>
      <c r="BG69" s="84"/>
      <c r="BH69" s="114" t="s">
        <v>912</v>
      </c>
      <c r="BI69" s="38" t="s">
        <v>110</v>
      </c>
      <c r="BJ69" s="85">
        <v>45813</v>
      </c>
      <c r="BK69" s="84"/>
      <c r="BL69" s="38" t="s">
        <v>115</v>
      </c>
      <c r="BM69" s="115" t="s">
        <v>130</v>
      </c>
      <c r="BN69" s="116" t="s">
        <v>200</v>
      </c>
      <c r="BO69" s="84" t="s">
        <v>246</v>
      </c>
      <c r="BP69" s="84">
        <v>0</v>
      </c>
      <c r="BQ69" s="117"/>
      <c r="BR69" s="118" t="s">
        <v>974</v>
      </c>
    </row>
    <row r="70" spans="1:70" s="113" customFormat="1" ht="15" customHeight="1" x14ac:dyDescent="0.3">
      <c r="A70" s="84">
        <v>66</v>
      </c>
      <c r="B70" s="38" t="s">
        <v>251</v>
      </c>
      <c r="C70" s="38" t="s">
        <v>250</v>
      </c>
      <c r="D70" s="38" t="s">
        <v>249</v>
      </c>
      <c r="E70" s="38" t="s">
        <v>248</v>
      </c>
      <c r="F70" s="38" t="s">
        <v>248</v>
      </c>
      <c r="G70" s="84" t="s">
        <v>247</v>
      </c>
      <c r="H70" s="38" t="s">
        <v>248</v>
      </c>
      <c r="I70" s="84">
        <v>205507</v>
      </c>
      <c r="J70" s="38" t="s">
        <v>272</v>
      </c>
      <c r="K70" s="84">
        <v>205507</v>
      </c>
      <c r="L70" s="84" t="s">
        <v>261</v>
      </c>
      <c r="M70" s="38" t="s">
        <v>262</v>
      </c>
      <c r="N70" s="84">
        <v>475661</v>
      </c>
      <c r="O70" s="84" t="s">
        <v>273</v>
      </c>
      <c r="P70" s="84">
        <v>741648</v>
      </c>
      <c r="Q70" s="38" t="s">
        <v>296</v>
      </c>
      <c r="R70" s="38" t="s">
        <v>310</v>
      </c>
      <c r="S70" s="84" t="s">
        <v>378</v>
      </c>
      <c r="T70" s="84" t="s">
        <v>378</v>
      </c>
      <c r="U70" s="84" t="s">
        <v>477</v>
      </c>
      <c r="V70" s="84" t="s">
        <v>482</v>
      </c>
      <c r="W70" s="84">
        <v>541</v>
      </c>
      <c r="X70" s="38" t="s">
        <v>484</v>
      </c>
      <c r="Y70" s="84">
        <v>353551976</v>
      </c>
      <c r="Z70" s="38" t="s">
        <v>549</v>
      </c>
      <c r="AA70" s="108" t="s">
        <v>655</v>
      </c>
      <c r="AB70" s="84">
        <v>42000</v>
      </c>
      <c r="AC70" s="108"/>
      <c r="AD70" s="84">
        <v>75</v>
      </c>
      <c r="AE70" s="84" t="s">
        <v>711</v>
      </c>
      <c r="AF70" s="84" t="s">
        <v>717</v>
      </c>
      <c r="AG70" s="108" t="s">
        <v>736</v>
      </c>
      <c r="AH70" s="84" t="s">
        <v>772</v>
      </c>
      <c r="AI70" s="108" t="s">
        <v>785</v>
      </c>
      <c r="AJ70" s="84">
        <v>670</v>
      </c>
      <c r="AK70" s="84">
        <v>670</v>
      </c>
      <c r="AL70" s="108" t="s">
        <v>861</v>
      </c>
      <c r="AM70" s="84">
        <v>29412.35</v>
      </c>
      <c r="AN70" s="112">
        <v>7437.65</v>
      </c>
      <c r="AO70" s="112">
        <v>36850</v>
      </c>
      <c r="AP70" s="112">
        <v>12587.65</v>
      </c>
      <c r="AQ70" s="112">
        <v>635.35</v>
      </c>
      <c r="AR70" s="112">
        <v>13223</v>
      </c>
      <c r="AS70" s="112">
        <v>12587.65</v>
      </c>
      <c r="AT70" s="112">
        <v>635.35</v>
      </c>
      <c r="AU70" s="112">
        <v>13223</v>
      </c>
      <c r="AV70" s="84">
        <v>81</v>
      </c>
      <c r="AW70" s="84">
        <f>VLOOKUP(Y70,'[1]OD Report'!$U:$AD,10,0)</f>
        <v>181</v>
      </c>
      <c r="AX70" s="84" t="s">
        <v>910</v>
      </c>
      <c r="AY70" s="108"/>
      <c r="AZ70" s="84"/>
      <c r="BA70" s="84"/>
      <c r="BB70" s="84" t="s">
        <v>906</v>
      </c>
      <c r="BC70" s="84"/>
      <c r="BD70" s="108"/>
      <c r="BE70" s="84">
        <v>0</v>
      </c>
      <c r="BF70" s="38" t="s">
        <v>378</v>
      </c>
      <c r="BG70" s="84"/>
      <c r="BH70" s="114" t="s">
        <v>912</v>
      </c>
      <c r="BI70" s="38" t="s">
        <v>110</v>
      </c>
      <c r="BJ70" s="85">
        <v>45813</v>
      </c>
      <c r="BK70" s="84"/>
      <c r="BL70" s="38" t="s">
        <v>115</v>
      </c>
      <c r="BM70" s="115" t="s">
        <v>120</v>
      </c>
      <c r="BN70" s="116" t="s">
        <v>200</v>
      </c>
      <c r="BO70" s="84" t="s">
        <v>246</v>
      </c>
      <c r="BP70" s="84">
        <v>0</v>
      </c>
      <c r="BQ70" s="117"/>
      <c r="BR70" s="118" t="s">
        <v>974</v>
      </c>
    </row>
    <row r="71" spans="1:70" s="113" customFormat="1" ht="15" customHeight="1" x14ac:dyDescent="0.3">
      <c r="A71" s="84">
        <v>67</v>
      </c>
      <c r="B71" s="38" t="s">
        <v>251</v>
      </c>
      <c r="C71" s="38" t="s">
        <v>250</v>
      </c>
      <c r="D71" s="38" t="s">
        <v>249</v>
      </c>
      <c r="E71" s="38" t="s">
        <v>248</v>
      </c>
      <c r="F71" s="38" t="s">
        <v>248</v>
      </c>
      <c r="G71" s="84" t="s">
        <v>247</v>
      </c>
      <c r="H71" s="38" t="s">
        <v>248</v>
      </c>
      <c r="I71" s="84">
        <v>205507</v>
      </c>
      <c r="J71" s="38" t="s">
        <v>272</v>
      </c>
      <c r="K71" s="84">
        <v>205507</v>
      </c>
      <c r="L71" s="84" t="s">
        <v>261</v>
      </c>
      <c r="M71" s="38" t="s">
        <v>262</v>
      </c>
      <c r="N71" s="84">
        <v>475661</v>
      </c>
      <c r="O71" s="84" t="s">
        <v>273</v>
      </c>
      <c r="P71" s="84">
        <v>770380</v>
      </c>
      <c r="Q71" s="38" t="s">
        <v>297</v>
      </c>
      <c r="R71" s="38" t="s">
        <v>310</v>
      </c>
      <c r="S71" s="84" t="s">
        <v>379</v>
      </c>
      <c r="T71" s="84" t="s">
        <v>379</v>
      </c>
      <c r="U71" s="84" t="s">
        <v>477</v>
      </c>
      <c r="V71" s="84" t="s">
        <v>482</v>
      </c>
      <c r="W71" s="84">
        <v>541</v>
      </c>
      <c r="X71" s="38" t="s">
        <v>484</v>
      </c>
      <c r="Y71" s="84">
        <v>353648186</v>
      </c>
      <c r="Z71" s="38" t="s">
        <v>550</v>
      </c>
      <c r="AA71" s="108" t="s">
        <v>656</v>
      </c>
      <c r="AB71" s="84">
        <v>42000</v>
      </c>
      <c r="AC71" s="108"/>
      <c r="AD71" s="84">
        <v>75</v>
      </c>
      <c r="AE71" s="84" t="s">
        <v>711</v>
      </c>
      <c r="AF71" s="84" t="s">
        <v>717</v>
      </c>
      <c r="AG71" s="108" t="s">
        <v>737</v>
      </c>
      <c r="AH71" s="84" t="s">
        <v>772</v>
      </c>
      <c r="AI71" s="108" t="s">
        <v>786</v>
      </c>
      <c r="AJ71" s="84">
        <v>670</v>
      </c>
      <c r="AK71" s="84">
        <v>670</v>
      </c>
      <c r="AL71" s="108" t="s">
        <v>862</v>
      </c>
      <c r="AM71" s="84">
        <v>24769.39</v>
      </c>
      <c r="AN71" s="112">
        <v>7150.61</v>
      </c>
      <c r="AO71" s="112">
        <v>31920</v>
      </c>
      <c r="AP71" s="112">
        <v>17230.61</v>
      </c>
      <c r="AQ71" s="112">
        <v>1168.3900000000001</v>
      </c>
      <c r="AR71" s="112">
        <v>18399</v>
      </c>
      <c r="AS71" s="112">
        <v>17230.61</v>
      </c>
      <c r="AT71" s="112">
        <v>1168.3900000000001</v>
      </c>
      <c r="AU71" s="112">
        <v>18399</v>
      </c>
      <c r="AV71" s="84">
        <v>79</v>
      </c>
      <c r="AW71" s="84">
        <f>VLOOKUP(Y71,'[1]OD Report'!$U:$AD,10,0)</f>
        <v>223</v>
      </c>
      <c r="AX71" s="84" t="s">
        <v>910</v>
      </c>
      <c r="AY71" s="108"/>
      <c r="AZ71" s="84"/>
      <c r="BA71" s="84"/>
      <c r="BB71" s="84" t="s">
        <v>906</v>
      </c>
      <c r="BC71" s="84"/>
      <c r="BD71" s="108"/>
      <c r="BE71" s="84">
        <v>0</v>
      </c>
      <c r="BF71" s="38" t="s">
        <v>379</v>
      </c>
      <c r="BG71" s="84"/>
      <c r="BH71" s="114" t="s">
        <v>912</v>
      </c>
      <c r="BI71" s="38" t="s">
        <v>110</v>
      </c>
      <c r="BJ71" s="85">
        <v>45813</v>
      </c>
      <c r="BK71" s="84"/>
      <c r="BL71" s="38" t="s">
        <v>115</v>
      </c>
      <c r="BM71" s="115" t="s">
        <v>120</v>
      </c>
      <c r="BN71" s="116" t="s">
        <v>200</v>
      </c>
      <c r="BO71" s="84" t="s">
        <v>246</v>
      </c>
      <c r="BP71" s="84">
        <v>0</v>
      </c>
      <c r="BQ71" s="117"/>
      <c r="BR71" s="118" t="s">
        <v>974</v>
      </c>
    </row>
    <row r="72" spans="1:70" s="113" customFormat="1" ht="15" customHeight="1" x14ac:dyDescent="0.3">
      <c r="A72" s="84">
        <v>68</v>
      </c>
      <c r="B72" s="38" t="s">
        <v>251</v>
      </c>
      <c r="C72" s="38" t="s">
        <v>250</v>
      </c>
      <c r="D72" s="38" t="s">
        <v>249</v>
      </c>
      <c r="E72" s="38" t="s">
        <v>248</v>
      </c>
      <c r="F72" s="38" t="s">
        <v>248</v>
      </c>
      <c r="G72" s="84" t="s">
        <v>247</v>
      </c>
      <c r="H72" s="38" t="s">
        <v>248</v>
      </c>
      <c r="I72" s="84">
        <v>200536</v>
      </c>
      <c r="J72" s="38" t="s">
        <v>264</v>
      </c>
      <c r="K72" s="84">
        <v>200536</v>
      </c>
      <c r="L72" s="84" t="s">
        <v>253</v>
      </c>
      <c r="M72" s="38" t="s">
        <v>254</v>
      </c>
      <c r="N72" s="84">
        <v>441708</v>
      </c>
      <c r="O72" s="84" t="s">
        <v>265</v>
      </c>
      <c r="P72" s="84">
        <v>716541</v>
      </c>
      <c r="Q72" s="38" t="s">
        <v>298</v>
      </c>
      <c r="R72" s="38" t="s">
        <v>310</v>
      </c>
      <c r="S72" s="84" t="s">
        <v>380</v>
      </c>
      <c r="T72" s="84" t="s">
        <v>380</v>
      </c>
      <c r="U72" s="84" t="s">
        <v>477</v>
      </c>
      <c r="V72" s="84" t="s">
        <v>482</v>
      </c>
      <c r="W72" s="84">
        <v>541</v>
      </c>
      <c r="X72" s="38" t="s">
        <v>484</v>
      </c>
      <c r="Y72" s="84">
        <v>353764008</v>
      </c>
      <c r="Z72" s="38" t="s">
        <v>551</v>
      </c>
      <c r="AA72" s="108" t="s">
        <v>657</v>
      </c>
      <c r="AB72" s="84">
        <v>35000</v>
      </c>
      <c r="AC72" s="108"/>
      <c r="AD72" s="84">
        <v>75</v>
      </c>
      <c r="AE72" s="84" t="s">
        <v>711</v>
      </c>
      <c r="AF72" s="84" t="s">
        <v>717</v>
      </c>
      <c r="AG72" s="108" t="s">
        <v>738</v>
      </c>
      <c r="AH72" s="84" t="s">
        <v>772</v>
      </c>
      <c r="AI72" s="108" t="s">
        <v>787</v>
      </c>
      <c r="AJ72" s="84">
        <v>560</v>
      </c>
      <c r="AK72" s="84">
        <v>560</v>
      </c>
      <c r="AL72" s="108" t="s">
        <v>863</v>
      </c>
      <c r="AM72" s="84">
        <v>18532.52</v>
      </c>
      <c r="AN72" s="112">
        <v>5547.48</v>
      </c>
      <c r="AO72" s="112">
        <v>24080</v>
      </c>
      <c r="AP72" s="112">
        <v>16467.48</v>
      </c>
      <c r="AQ72" s="112">
        <v>1326.52</v>
      </c>
      <c r="AR72" s="112">
        <v>17794</v>
      </c>
      <c r="AS72" s="112">
        <v>16467.48</v>
      </c>
      <c r="AT72" s="112">
        <v>1326.52</v>
      </c>
      <c r="AU72" s="112">
        <v>17794</v>
      </c>
      <c r="AV72" s="84">
        <v>78</v>
      </c>
      <c r="AW72" s="84">
        <f>VLOOKUP(Y72,'[1]OD Report'!$U:$AD,10,0)</f>
        <v>245</v>
      </c>
      <c r="AX72" s="84" t="s">
        <v>910</v>
      </c>
      <c r="AY72" s="108"/>
      <c r="AZ72" s="84"/>
      <c r="BA72" s="84"/>
      <c r="BB72" s="84" t="s">
        <v>906</v>
      </c>
      <c r="BC72" s="84"/>
      <c r="BD72" s="108"/>
      <c r="BE72" s="84">
        <v>0</v>
      </c>
      <c r="BF72" s="38" t="s">
        <v>380</v>
      </c>
      <c r="BG72" s="84"/>
      <c r="BH72" s="114" t="s">
        <v>912</v>
      </c>
      <c r="BI72" s="38" t="s">
        <v>110</v>
      </c>
      <c r="BJ72" s="85">
        <v>45813</v>
      </c>
      <c r="BK72" s="84"/>
      <c r="BL72" s="38" t="s">
        <v>115</v>
      </c>
      <c r="BM72" s="115" t="s">
        <v>130</v>
      </c>
      <c r="BN72" s="116" t="s">
        <v>200</v>
      </c>
      <c r="BO72" s="84" t="s">
        <v>246</v>
      </c>
      <c r="BP72" s="84">
        <v>0</v>
      </c>
      <c r="BQ72" s="117"/>
      <c r="BR72" s="118" t="s">
        <v>974</v>
      </c>
    </row>
    <row r="73" spans="1:70" s="113" customFormat="1" ht="15" customHeight="1" x14ac:dyDescent="0.3">
      <c r="A73" s="84">
        <v>69</v>
      </c>
      <c r="B73" s="38" t="s">
        <v>251</v>
      </c>
      <c r="C73" s="38" t="s">
        <v>250</v>
      </c>
      <c r="D73" s="38" t="s">
        <v>249</v>
      </c>
      <c r="E73" s="38" t="s">
        <v>248</v>
      </c>
      <c r="F73" s="38" t="s">
        <v>248</v>
      </c>
      <c r="G73" s="84" t="s">
        <v>247</v>
      </c>
      <c r="H73" s="38" t="s">
        <v>248</v>
      </c>
      <c r="I73" s="84">
        <v>203680</v>
      </c>
      <c r="J73" s="38" t="s">
        <v>274</v>
      </c>
      <c r="K73" s="84">
        <v>203680</v>
      </c>
      <c r="L73" s="84" t="s">
        <v>253</v>
      </c>
      <c r="M73" s="38" t="s">
        <v>254</v>
      </c>
      <c r="N73" s="84">
        <v>468161</v>
      </c>
      <c r="O73" s="84" t="s">
        <v>275</v>
      </c>
      <c r="P73" s="84">
        <v>723438</v>
      </c>
      <c r="Q73" s="38" t="s">
        <v>299</v>
      </c>
      <c r="R73" s="38" t="s">
        <v>310</v>
      </c>
      <c r="S73" s="84" t="s">
        <v>381</v>
      </c>
      <c r="T73" s="84" t="s">
        <v>381</v>
      </c>
      <c r="U73" s="84" t="s">
        <v>478</v>
      </c>
      <c r="V73" s="84" t="s">
        <v>482</v>
      </c>
      <c r="W73" s="84">
        <v>541</v>
      </c>
      <c r="X73" s="38" t="s">
        <v>484</v>
      </c>
      <c r="Y73" s="84">
        <v>353871752</v>
      </c>
      <c r="Z73" s="38" t="s">
        <v>552</v>
      </c>
      <c r="AA73" s="108" t="s">
        <v>658</v>
      </c>
      <c r="AB73" s="84">
        <v>42000</v>
      </c>
      <c r="AC73" s="108"/>
      <c r="AD73" s="84">
        <v>75</v>
      </c>
      <c r="AE73" s="84" t="s">
        <v>711</v>
      </c>
      <c r="AF73" s="84" t="s">
        <v>717</v>
      </c>
      <c r="AG73" s="108" t="s">
        <v>739</v>
      </c>
      <c r="AH73" s="84" t="s">
        <v>772</v>
      </c>
      <c r="AI73" s="108" t="s">
        <v>788</v>
      </c>
      <c r="AJ73" s="84">
        <v>670</v>
      </c>
      <c r="AK73" s="84">
        <v>670</v>
      </c>
      <c r="AL73" s="108" t="s">
        <v>864</v>
      </c>
      <c r="AM73" s="84">
        <v>25225.5</v>
      </c>
      <c r="AN73" s="112">
        <v>6934.5</v>
      </c>
      <c r="AO73" s="112">
        <v>32160</v>
      </c>
      <c r="AP73" s="112">
        <v>16774.5</v>
      </c>
      <c r="AQ73" s="112">
        <v>1138.5</v>
      </c>
      <c r="AR73" s="112">
        <v>17913</v>
      </c>
      <c r="AS73" s="112">
        <v>16774.5</v>
      </c>
      <c r="AT73" s="112">
        <v>1138.5</v>
      </c>
      <c r="AU73" s="112">
        <v>17913</v>
      </c>
      <c r="AV73" s="84">
        <v>78</v>
      </c>
      <c r="AW73" s="84">
        <f>VLOOKUP(Y73,'[1]OD Report'!$U:$AD,10,0)</f>
        <v>208</v>
      </c>
      <c r="AX73" s="84" t="s">
        <v>910</v>
      </c>
      <c r="AY73" s="108"/>
      <c r="AZ73" s="84"/>
      <c r="BA73" s="84"/>
      <c r="BB73" s="84" t="s">
        <v>906</v>
      </c>
      <c r="BC73" s="84"/>
      <c r="BD73" s="108"/>
      <c r="BE73" s="84">
        <v>0</v>
      </c>
      <c r="BF73" s="38" t="s">
        <v>381</v>
      </c>
      <c r="BG73" s="84"/>
      <c r="BH73" s="114" t="s">
        <v>912</v>
      </c>
      <c r="BI73" s="38" t="s">
        <v>110</v>
      </c>
      <c r="BJ73" s="85">
        <v>45812</v>
      </c>
      <c r="BK73" s="84"/>
      <c r="BL73" s="38" t="s">
        <v>114</v>
      </c>
      <c r="BM73" s="115" t="s">
        <v>119</v>
      </c>
      <c r="BN73" s="116" t="s">
        <v>200</v>
      </c>
      <c r="BO73" s="84" t="s">
        <v>246</v>
      </c>
      <c r="BP73" s="84">
        <v>0</v>
      </c>
      <c r="BQ73" s="117"/>
      <c r="BR73" s="118" t="s">
        <v>972</v>
      </c>
    </row>
    <row r="74" spans="1:70" s="113" customFormat="1" ht="15" customHeight="1" x14ac:dyDescent="0.3">
      <c r="A74" s="84">
        <v>70</v>
      </c>
      <c r="B74" s="38" t="s">
        <v>251</v>
      </c>
      <c r="C74" s="38" t="s">
        <v>250</v>
      </c>
      <c r="D74" s="38" t="s">
        <v>249</v>
      </c>
      <c r="E74" s="38" t="s">
        <v>248</v>
      </c>
      <c r="F74" s="38" t="s">
        <v>248</v>
      </c>
      <c r="G74" s="84" t="s">
        <v>247</v>
      </c>
      <c r="H74" s="38" t="s">
        <v>248</v>
      </c>
      <c r="I74" s="84">
        <v>203680</v>
      </c>
      <c r="J74" s="38" t="s">
        <v>274</v>
      </c>
      <c r="K74" s="84">
        <v>203680</v>
      </c>
      <c r="L74" s="84" t="s">
        <v>253</v>
      </c>
      <c r="M74" s="38" t="s">
        <v>254</v>
      </c>
      <c r="N74" s="84">
        <v>468161</v>
      </c>
      <c r="O74" s="84" t="s">
        <v>275</v>
      </c>
      <c r="P74" s="84">
        <v>723438</v>
      </c>
      <c r="Q74" s="38" t="s">
        <v>299</v>
      </c>
      <c r="R74" s="38" t="s">
        <v>310</v>
      </c>
      <c r="S74" s="84" t="s">
        <v>382</v>
      </c>
      <c r="T74" s="84" t="s">
        <v>382</v>
      </c>
      <c r="U74" s="84" t="s">
        <v>477</v>
      </c>
      <c r="V74" s="84" t="s">
        <v>482</v>
      </c>
      <c r="W74" s="84">
        <v>541</v>
      </c>
      <c r="X74" s="38" t="s">
        <v>484</v>
      </c>
      <c r="Y74" s="84">
        <v>353871764</v>
      </c>
      <c r="Z74" s="38" t="s">
        <v>553</v>
      </c>
      <c r="AA74" s="108" t="s">
        <v>658</v>
      </c>
      <c r="AB74" s="84">
        <v>42000</v>
      </c>
      <c r="AC74" s="108"/>
      <c r="AD74" s="84">
        <v>75</v>
      </c>
      <c r="AE74" s="84" t="s">
        <v>711</v>
      </c>
      <c r="AF74" s="84" t="s">
        <v>717</v>
      </c>
      <c r="AG74" s="108" t="s">
        <v>739</v>
      </c>
      <c r="AH74" s="84" t="s">
        <v>772</v>
      </c>
      <c r="AI74" s="108" t="s">
        <v>788</v>
      </c>
      <c r="AJ74" s="84">
        <v>670</v>
      </c>
      <c r="AK74" s="84">
        <v>670</v>
      </c>
      <c r="AL74" s="108" t="s">
        <v>865</v>
      </c>
      <c r="AM74" s="84">
        <v>26407.47</v>
      </c>
      <c r="AN74" s="112">
        <v>7092.53</v>
      </c>
      <c r="AO74" s="112">
        <v>33500</v>
      </c>
      <c r="AP74" s="112">
        <v>15592.53</v>
      </c>
      <c r="AQ74" s="112">
        <v>980.47</v>
      </c>
      <c r="AR74" s="112">
        <v>16573</v>
      </c>
      <c r="AS74" s="112">
        <v>15592.53</v>
      </c>
      <c r="AT74" s="112">
        <v>980.47</v>
      </c>
      <c r="AU74" s="112">
        <v>16573</v>
      </c>
      <c r="AV74" s="84">
        <v>78</v>
      </c>
      <c r="AW74" s="84">
        <f>VLOOKUP(Y74,'[1]OD Report'!$U:$AD,10,0)</f>
        <v>194</v>
      </c>
      <c r="AX74" s="84" t="s">
        <v>910</v>
      </c>
      <c r="AY74" s="108"/>
      <c r="AZ74" s="84"/>
      <c r="BA74" s="84"/>
      <c r="BB74" s="84" t="s">
        <v>906</v>
      </c>
      <c r="BC74" s="84"/>
      <c r="BD74" s="108"/>
      <c r="BE74" s="84">
        <v>0</v>
      </c>
      <c r="BF74" s="38" t="s">
        <v>382</v>
      </c>
      <c r="BG74" s="84"/>
      <c r="BH74" s="114" t="s">
        <v>912</v>
      </c>
      <c r="BI74" s="38" t="s">
        <v>110</v>
      </c>
      <c r="BJ74" s="85">
        <v>45812</v>
      </c>
      <c r="BK74" s="84"/>
      <c r="BL74" s="38" t="s">
        <v>114</v>
      </c>
      <c r="BM74" s="115" t="s">
        <v>119</v>
      </c>
      <c r="BN74" s="116" t="s">
        <v>200</v>
      </c>
      <c r="BO74" s="84" t="s">
        <v>246</v>
      </c>
      <c r="BP74" s="84">
        <v>0</v>
      </c>
      <c r="BQ74" s="117"/>
      <c r="BR74" s="118" t="s">
        <v>972</v>
      </c>
    </row>
    <row r="75" spans="1:70" s="113" customFormat="1" ht="15" customHeight="1" x14ac:dyDescent="0.3">
      <c r="A75" s="84">
        <v>71</v>
      </c>
      <c r="B75" s="38" t="s">
        <v>251</v>
      </c>
      <c r="C75" s="38" t="s">
        <v>250</v>
      </c>
      <c r="D75" s="38" t="s">
        <v>249</v>
      </c>
      <c r="E75" s="38" t="s">
        <v>248</v>
      </c>
      <c r="F75" s="38" t="s">
        <v>248</v>
      </c>
      <c r="G75" s="84" t="s">
        <v>247</v>
      </c>
      <c r="H75" s="38" t="s">
        <v>248</v>
      </c>
      <c r="I75" s="84">
        <v>203680</v>
      </c>
      <c r="J75" s="38" t="s">
        <v>274</v>
      </c>
      <c r="K75" s="84">
        <v>203680</v>
      </c>
      <c r="L75" s="84" t="s">
        <v>253</v>
      </c>
      <c r="M75" s="38" t="s">
        <v>254</v>
      </c>
      <c r="N75" s="84">
        <v>468161</v>
      </c>
      <c r="O75" s="84" t="s">
        <v>275</v>
      </c>
      <c r="P75" s="84">
        <v>723438</v>
      </c>
      <c r="Q75" s="38" t="s">
        <v>299</v>
      </c>
      <c r="R75" s="38" t="s">
        <v>310</v>
      </c>
      <c r="S75" s="84" t="s">
        <v>383</v>
      </c>
      <c r="T75" s="84" t="s">
        <v>383</v>
      </c>
      <c r="U75" s="84" t="s">
        <v>477</v>
      </c>
      <c r="V75" s="84" t="s">
        <v>482</v>
      </c>
      <c r="W75" s="84">
        <v>541</v>
      </c>
      <c r="X75" s="38" t="s">
        <v>484</v>
      </c>
      <c r="Y75" s="84">
        <v>353871902</v>
      </c>
      <c r="Z75" s="38" t="s">
        <v>554</v>
      </c>
      <c r="AA75" s="108" t="s">
        <v>658</v>
      </c>
      <c r="AB75" s="84">
        <v>42000</v>
      </c>
      <c r="AC75" s="108"/>
      <c r="AD75" s="84">
        <v>75</v>
      </c>
      <c r="AE75" s="84" t="s">
        <v>711</v>
      </c>
      <c r="AF75" s="84" t="s">
        <v>717</v>
      </c>
      <c r="AG75" s="108" t="s">
        <v>739</v>
      </c>
      <c r="AH75" s="84" t="s">
        <v>772</v>
      </c>
      <c r="AI75" s="108" t="s">
        <v>788</v>
      </c>
      <c r="AJ75" s="84">
        <v>670</v>
      </c>
      <c r="AK75" s="84">
        <v>670</v>
      </c>
      <c r="AL75" s="108" t="s">
        <v>866</v>
      </c>
      <c r="AM75" s="84">
        <v>23473.61</v>
      </c>
      <c r="AN75" s="112">
        <v>6676.39</v>
      </c>
      <c r="AO75" s="112">
        <v>30150</v>
      </c>
      <c r="AP75" s="112">
        <v>18526.39</v>
      </c>
      <c r="AQ75" s="112">
        <v>1396.61</v>
      </c>
      <c r="AR75" s="112">
        <v>19923</v>
      </c>
      <c r="AS75" s="112">
        <v>18526.39</v>
      </c>
      <c r="AT75" s="112">
        <v>1396.61</v>
      </c>
      <c r="AU75" s="112">
        <v>19923</v>
      </c>
      <c r="AV75" s="84">
        <v>78</v>
      </c>
      <c r="AW75" s="84">
        <f>VLOOKUP(Y75,'[1]OD Report'!$U:$AD,10,0)</f>
        <v>229</v>
      </c>
      <c r="AX75" s="84" t="s">
        <v>910</v>
      </c>
      <c r="AY75" s="108"/>
      <c r="AZ75" s="84"/>
      <c r="BA75" s="84"/>
      <c r="BB75" s="84" t="s">
        <v>906</v>
      </c>
      <c r="BC75" s="84"/>
      <c r="BD75" s="108"/>
      <c r="BE75" s="84">
        <v>0</v>
      </c>
      <c r="BF75" s="38" t="s">
        <v>383</v>
      </c>
      <c r="BG75" s="84"/>
      <c r="BH75" s="114" t="s">
        <v>912</v>
      </c>
      <c r="BI75" s="38" t="s">
        <v>110</v>
      </c>
      <c r="BJ75" s="85">
        <v>45812</v>
      </c>
      <c r="BK75" s="84"/>
      <c r="BL75" s="38" t="s">
        <v>115</v>
      </c>
      <c r="BM75" s="115" t="s">
        <v>120</v>
      </c>
      <c r="BN75" s="116" t="s">
        <v>200</v>
      </c>
      <c r="BO75" s="84" t="s">
        <v>246</v>
      </c>
      <c r="BP75" s="84">
        <v>0</v>
      </c>
      <c r="BQ75" s="117"/>
      <c r="BR75" s="118" t="s">
        <v>974</v>
      </c>
    </row>
    <row r="76" spans="1:70" s="113" customFormat="1" ht="15" customHeight="1" x14ac:dyDescent="0.3">
      <c r="A76" s="84">
        <v>72</v>
      </c>
      <c r="B76" s="38" t="s">
        <v>251</v>
      </c>
      <c r="C76" s="38" t="s">
        <v>250</v>
      </c>
      <c r="D76" s="38" t="s">
        <v>249</v>
      </c>
      <c r="E76" s="38" t="s">
        <v>248</v>
      </c>
      <c r="F76" s="38" t="s">
        <v>248</v>
      </c>
      <c r="G76" s="84" t="s">
        <v>247</v>
      </c>
      <c r="H76" s="38" t="s">
        <v>248</v>
      </c>
      <c r="I76" s="84">
        <v>203680</v>
      </c>
      <c r="J76" s="38" t="s">
        <v>274</v>
      </c>
      <c r="K76" s="84">
        <v>203680</v>
      </c>
      <c r="L76" s="84" t="s">
        <v>253</v>
      </c>
      <c r="M76" s="38" t="s">
        <v>254</v>
      </c>
      <c r="N76" s="84">
        <v>468161</v>
      </c>
      <c r="O76" s="84" t="s">
        <v>275</v>
      </c>
      <c r="P76" s="84">
        <v>723438</v>
      </c>
      <c r="Q76" s="38" t="s">
        <v>299</v>
      </c>
      <c r="R76" s="38" t="s">
        <v>310</v>
      </c>
      <c r="S76" s="84" t="s">
        <v>384</v>
      </c>
      <c r="T76" s="84" t="s">
        <v>384</v>
      </c>
      <c r="U76" s="84" t="s">
        <v>478</v>
      </c>
      <c r="V76" s="84" t="s">
        <v>482</v>
      </c>
      <c r="W76" s="84">
        <v>541</v>
      </c>
      <c r="X76" s="38" t="s">
        <v>484</v>
      </c>
      <c r="Y76" s="84">
        <v>353871910</v>
      </c>
      <c r="Z76" s="38" t="s">
        <v>520</v>
      </c>
      <c r="AA76" s="108" t="s">
        <v>658</v>
      </c>
      <c r="AB76" s="84">
        <v>41000</v>
      </c>
      <c r="AC76" s="108"/>
      <c r="AD76" s="84">
        <v>75</v>
      </c>
      <c r="AE76" s="84" t="s">
        <v>711</v>
      </c>
      <c r="AF76" s="84" t="s">
        <v>717</v>
      </c>
      <c r="AG76" s="108" t="s">
        <v>739</v>
      </c>
      <c r="AH76" s="84" t="s">
        <v>772</v>
      </c>
      <c r="AI76" s="108" t="s">
        <v>788</v>
      </c>
      <c r="AJ76" s="84">
        <v>650</v>
      </c>
      <c r="AK76" s="84">
        <v>650</v>
      </c>
      <c r="AL76" s="108" t="s">
        <v>867</v>
      </c>
      <c r="AM76" s="84">
        <v>24977.439999999999</v>
      </c>
      <c r="AN76" s="112">
        <v>6872.56</v>
      </c>
      <c r="AO76" s="112">
        <v>31850</v>
      </c>
      <c r="AP76" s="112">
        <v>16022.56</v>
      </c>
      <c r="AQ76" s="112">
        <v>1069.44</v>
      </c>
      <c r="AR76" s="112">
        <v>17092</v>
      </c>
      <c r="AS76" s="112">
        <v>16022.56</v>
      </c>
      <c r="AT76" s="112">
        <v>1069.44</v>
      </c>
      <c r="AU76" s="112">
        <v>17092</v>
      </c>
      <c r="AV76" s="84">
        <v>78</v>
      </c>
      <c r="AW76" s="84">
        <f>VLOOKUP(Y76,'[1]OD Report'!$U:$AD,10,0)</f>
        <v>201</v>
      </c>
      <c r="AX76" s="84" t="s">
        <v>910</v>
      </c>
      <c r="AY76" s="108"/>
      <c r="AZ76" s="84"/>
      <c r="BA76" s="84"/>
      <c r="BB76" s="84" t="s">
        <v>906</v>
      </c>
      <c r="BC76" s="84"/>
      <c r="BD76" s="108"/>
      <c r="BE76" s="84">
        <v>0</v>
      </c>
      <c r="BF76" s="38" t="s">
        <v>384</v>
      </c>
      <c r="BG76" s="84"/>
      <c r="BH76" s="114" t="s">
        <v>912</v>
      </c>
      <c r="BI76" s="38" t="s">
        <v>110</v>
      </c>
      <c r="BJ76" s="85">
        <v>45812</v>
      </c>
      <c r="BK76" s="84"/>
      <c r="BL76" s="38" t="s">
        <v>115</v>
      </c>
      <c r="BM76" s="115" t="s">
        <v>130</v>
      </c>
      <c r="BN76" s="116" t="s">
        <v>200</v>
      </c>
      <c r="BO76" s="84" t="s">
        <v>246</v>
      </c>
      <c r="BP76" s="84">
        <v>0</v>
      </c>
      <c r="BQ76" s="117"/>
      <c r="BR76" s="129" t="s">
        <v>974</v>
      </c>
    </row>
    <row r="77" spans="1:70" s="113" customFormat="1" ht="15" customHeight="1" x14ac:dyDescent="0.3">
      <c r="A77" s="84">
        <v>73</v>
      </c>
      <c r="B77" s="38" t="s">
        <v>251</v>
      </c>
      <c r="C77" s="38" t="s">
        <v>250</v>
      </c>
      <c r="D77" s="38" t="s">
        <v>249</v>
      </c>
      <c r="E77" s="38" t="s">
        <v>248</v>
      </c>
      <c r="F77" s="38" t="s">
        <v>248</v>
      </c>
      <c r="G77" s="84" t="s">
        <v>247</v>
      </c>
      <c r="H77" s="38" t="s">
        <v>248</v>
      </c>
      <c r="I77" s="84">
        <v>203680</v>
      </c>
      <c r="J77" s="38" t="s">
        <v>274</v>
      </c>
      <c r="K77" s="84">
        <v>203680</v>
      </c>
      <c r="L77" s="84" t="s">
        <v>253</v>
      </c>
      <c r="M77" s="38" t="s">
        <v>254</v>
      </c>
      <c r="N77" s="84">
        <v>468161</v>
      </c>
      <c r="O77" s="84" t="s">
        <v>275</v>
      </c>
      <c r="P77" s="84">
        <v>723439</v>
      </c>
      <c r="Q77" s="38" t="s">
        <v>300</v>
      </c>
      <c r="R77" s="38" t="s">
        <v>310</v>
      </c>
      <c r="S77" s="84" t="s">
        <v>385</v>
      </c>
      <c r="T77" s="84" t="s">
        <v>385</v>
      </c>
      <c r="U77" s="84" t="s">
        <v>478</v>
      </c>
      <c r="V77" s="84" t="s">
        <v>482</v>
      </c>
      <c r="W77" s="84">
        <v>541</v>
      </c>
      <c r="X77" s="38" t="s">
        <v>485</v>
      </c>
      <c r="Y77" s="84">
        <v>353872352</v>
      </c>
      <c r="Z77" s="38" t="s">
        <v>555</v>
      </c>
      <c r="AA77" s="108" t="s">
        <v>658</v>
      </c>
      <c r="AB77" s="84">
        <v>42000</v>
      </c>
      <c r="AC77" s="108"/>
      <c r="AD77" s="84">
        <v>75</v>
      </c>
      <c r="AE77" s="84" t="s">
        <v>711</v>
      </c>
      <c r="AF77" s="84" t="s">
        <v>717</v>
      </c>
      <c r="AG77" s="108" t="s">
        <v>739</v>
      </c>
      <c r="AH77" s="84" t="s">
        <v>772</v>
      </c>
      <c r="AI77" s="108" t="s">
        <v>788</v>
      </c>
      <c r="AJ77" s="84">
        <v>670</v>
      </c>
      <c r="AK77" s="84">
        <v>670</v>
      </c>
      <c r="AL77" s="108" t="s">
        <v>868</v>
      </c>
      <c r="AM77" s="84">
        <v>28051.77</v>
      </c>
      <c r="AN77" s="112">
        <v>7308.23</v>
      </c>
      <c r="AO77" s="112">
        <v>35360</v>
      </c>
      <c r="AP77" s="112">
        <v>13948.23</v>
      </c>
      <c r="AQ77" s="112">
        <v>764.77</v>
      </c>
      <c r="AR77" s="112">
        <v>14713</v>
      </c>
      <c r="AS77" s="112">
        <v>13948.23</v>
      </c>
      <c r="AT77" s="112">
        <v>764.77</v>
      </c>
      <c r="AU77" s="112">
        <v>14713</v>
      </c>
      <c r="AV77" s="84">
        <v>78</v>
      </c>
      <c r="AW77" s="84">
        <f>VLOOKUP(Y77,'[1]OD Report'!$U:$AD,10,0)</f>
        <v>180</v>
      </c>
      <c r="AX77" s="84" t="s">
        <v>910</v>
      </c>
      <c r="AY77" s="108"/>
      <c r="AZ77" s="84"/>
      <c r="BA77" s="84"/>
      <c r="BB77" s="84" t="s">
        <v>906</v>
      </c>
      <c r="BC77" s="84"/>
      <c r="BD77" s="108"/>
      <c r="BE77" s="84">
        <v>0</v>
      </c>
      <c r="BF77" s="38" t="s">
        <v>385</v>
      </c>
      <c r="BG77" s="84"/>
      <c r="BH77" s="114" t="s">
        <v>912</v>
      </c>
      <c r="BI77" s="38" t="s">
        <v>110</v>
      </c>
      <c r="BJ77" s="85">
        <v>45812</v>
      </c>
      <c r="BK77" s="84"/>
      <c r="BL77" s="38" t="s">
        <v>115</v>
      </c>
      <c r="BM77" s="115" t="s">
        <v>120</v>
      </c>
      <c r="BN77" s="116" t="s">
        <v>200</v>
      </c>
      <c r="BO77" s="84" t="s">
        <v>246</v>
      </c>
      <c r="BP77" s="84">
        <v>0</v>
      </c>
      <c r="BQ77" s="117"/>
      <c r="BR77" s="118" t="s">
        <v>974</v>
      </c>
    </row>
    <row r="78" spans="1:70" s="113" customFormat="1" ht="15" customHeight="1" x14ac:dyDescent="0.3">
      <c r="A78" s="84">
        <v>74</v>
      </c>
      <c r="B78" s="38" t="s">
        <v>251</v>
      </c>
      <c r="C78" s="38" t="s">
        <v>250</v>
      </c>
      <c r="D78" s="38" t="s">
        <v>249</v>
      </c>
      <c r="E78" s="38" t="s">
        <v>248</v>
      </c>
      <c r="F78" s="38" t="s">
        <v>248</v>
      </c>
      <c r="G78" s="84" t="s">
        <v>247</v>
      </c>
      <c r="H78" s="38" t="s">
        <v>248</v>
      </c>
      <c r="I78" s="84">
        <v>205507</v>
      </c>
      <c r="J78" s="38" t="s">
        <v>272</v>
      </c>
      <c r="K78" s="84">
        <v>205507</v>
      </c>
      <c r="L78" s="84" t="s">
        <v>261</v>
      </c>
      <c r="M78" s="38" t="s">
        <v>262</v>
      </c>
      <c r="N78" s="84">
        <v>475661</v>
      </c>
      <c r="O78" s="84" t="s">
        <v>273</v>
      </c>
      <c r="P78" s="84">
        <v>770380</v>
      </c>
      <c r="Q78" s="38" t="s">
        <v>297</v>
      </c>
      <c r="R78" s="38" t="s">
        <v>310</v>
      </c>
      <c r="S78" s="84" t="s">
        <v>386</v>
      </c>
      <c r="T78" s="84" t="s">
        <v>386</v>
      </c>
      <c r="U78" s="84" t="s">
        <v>477</v>
      </c>
      <c r="V78" s="84" t="s">
        <v>482</v>
      </c>
      <c r="W78" s="84">
        <v>541</v>
      </c>
      <c r="X78" s="38" t="s">
        <v>484</v>
      </c>
      <c r="Y78" s="84">
        <v>353898027</v>
      </c>
      <c r="Z78" s="38" t="s">
        <v>556</v>
      </c>
      <c r="AA78" s="108" t="s">
        <v>658</v>
      </c>
      <c r="AB78" s="84">
        <v>42000</v>
      </c>
      <c r="AC78" s="108"/>
      <c r="AD78" s="84">
        <v>75</v>
      </c>
      <c r="AE78" s="84" t="s">
        <v>711</v>
      </c>
      <c r="AF78" s="84" t="s">
        <v>717</v>
      </c>
      <c r="AG78" s="108" t="s">
        <v>739</v>
      </c>
      <c r="AH78" s="84" t="s">
        <v>772</v>
      </c>
      <c r="AI78" s="108" t="s">
        <v>789</v>
      </c>
      <c r="AJ78" s="84">
        <v>670</v>
      </c>
      <c r="AK78" s="84">
        <v>670</v>
      </c>
      <c r="AL78" s="108" t="s">
        <v>869</v>
      </c>
      <c r="AM78" s="84">
        <v>28017.35</v>
      </c>
      <c r="AN78" s="112">
        <v>7492.65</v>
      </c>
      <c r="AO78" s="112">
        <v>35510</v>
      </c>
      <c r="AP78" s="112">
        <v>13982.65</v>
      </c>
      <c r="AQ78" s="112">
        <v>785.35</v>
      </c>
      <c r="AR78" s="112">
        <v>14768</v>
      </c>
      <c r="AS78" s="112">
        <v>13982.65</v>
      </c>
      <c r="AT78" s="112">
        <v>785.35</v>
      </c>
      <c r="AU78" s="112">
        <v>14768</v>
      </c>
      <c r="AV78" s="84">
        <v>77</v>
      </c>
      <c r="AW78" s="84">
        <f>VLOOKUP(Y78,'[1]OD Report'!$U:$AD,10,0)</f>
        <v>160</v>
      </c>
      <c r="AX78" s="84" t="s">
        <v>910</v>
      </c>
      <c r="AY78" s="108"/>
      <c r="AZ78" s="84"/>
      <c r="BA78" s="84"/>
      <c r="BB78" s="84" t="s">
        <v>906</v>
      </c>
      <c r="BC78" s="84"/>
      <c r="BD78" s="108"/>
      <c r="BE78" s="84">
        <v>0</v>
      </c>
      <c r="BF78" s="38" t="s">
        <v>386</v>
      </c>
      <c r="BG78" s="84"/>
      <c r="BH78" s="114" t="s">
        <v>912</v>
      </c>
      <c r="BI78" s="38" t="s">
        <v>110</v>
      </c>
      <c r="BJ78" s="85">
        <v>45813</v>
      </c>
      <c r="BK78" s="84"/>
      <c r="BL78" s="38" t="s">
        <v>115</v>
      </c>
      <c r="BM78" s="115" t="s">
        <v>130</v>
      </c>
      <c r="BN78" s="116" t="s">
        <v>200</v>
      </c>
      <c r="BO78" s="84" t="s">
        <v>246</v>
      </c>
      <c r="BP78" s="84">
        <v>0</v>
      </c>
      <c r="BQ78" s="117"/>
      <c r="BR78" s="118" t="s">
        <v>974</v>
      </c>
    </row>
    <row r="79" spans="1:70" s="113" customFormat="1" ht="15" customHeight="1" x14ac:dyDescent="0.3">
      <c r="A79" s="84">
        <v>75</v>
      </c>
      <c r="B79" s="38" t="s">
        <v>251</v>
      </c>
      <c r="C79" s="38" t="s">
        <v>250</v>
      </c>
      <c r="D79" s="38" t="s">
        <v>249</v>
      </c>
      <c r="E79" s="38" t="s">
        <v>248</v>
      </c>
      <c r="F79" s="38" t="s">
        <v>248</v>
      </c>
      <c r="G79" s="84" t="s">
        <v>247</v>
      </c>
      <c r="H79" s="38" t="s">
        <v>248</v>
      </c>
      <c r="I79" s="84">
        <v>203680</v>
      </c>
      <c r="J79" s="38" t="s">
        <v>274</v>
      </c>
      <c r="K79" s="84">
        <v>203680</v>
      </c>
      <c r="L79" s="84" t="s">
        <v>253</v>
      </c>
      <c r="M79" s="38" t="s">
        <v>254</v>
      </c>
      <c r="N79" s="84">
        <v>468161</v>
      </c>
      <c r="O79" s="84" t="s">
        <v>275</v>
      </c>
      <c r="P79" s="84">
        <v>723439</v>
      </c>
      <c r="Q79" s="38" t="s">
        <v>300</v>
      </c>
      <c r="R79" s="38" t="s">
        <v>310</v>
      </c>
      <c r="S79" s="84" t="s">
        <v>387</v>
      </c>
      <c r="T79" s="84" t="s">
        <v>387</v>
      </c>
      <c r="U79" s="84" t="s">
        <v>477</v>
      </c>
      <c r="V79" s="84" t="s">
        <v>482</v>
      </c>
      <c r="W79" s="84">
        <v>541</v>
      </c>
      <c r="X79" s="38" t="s">
        <v>484</v>
      </c>
      <c r="Y79" s="84">
        <v>353903154</v>
      </c>
      <c r="Z79" s="38" t="s">
        <v>508</v>
      </c>
      <c r="AA79" s="108" t="s">
        <v>658</v>
      </c>
      <c r="AB79" s="84">
        <v>42000</v>
      </c>
      <c r="AC79" s="108"/>
      <c r="AD79" s="84">
        <v>75</v>
      </c>
      <c r="AE79" s="84" t="s">
        <v>711</v>
      </c>
      <c r="AF79" s="84" t="s">
        <v>717</v>
      </c>
      <c r="AG79" s="108" t="s">
        <v>739</v>
      </c>
      <c r="AH79" s="84" t="s">
        <v>772</v>
      </c>
      <c r="AI79" s="108" t="s">
        <v>788</v>
      </c>
      <c r="AJ79" s="84">
        <v>670</v>
      </c>
      <c r="AK79" s="84">
        <v>670</v>
      </c>
      <c r="AL79" s="108" t="s">
        <v>870</v>
      </c>
      <c r="AM79" s="84">
        <v>25225.5</v>
      </c>
      <c r="AN79" s="112">
        <v>6934.5</v>
      </c>
      <c r="AO79" s="112">
        <v>32160</v>
      </c>
      <c r="AP79" s="112">
        <v>16774.5</v>
      </c>
      <c r="AQ79" s="112">
        <v>1138.5</v>
      </c>
      <c r="AR79" s="112">
        <v>17913</v>
      </c>
      <c r="AS79" s="112">
        <v>16774.5</v>
      </c>
      <c r="AT79" s="112">
        <v>1138.5</v>
      </c>
      <c r="AU79" s="112">
        <v>17913</v>
      </c>
      <c r="AV79" s="84">
        <v>78</v>
      </c>
      <c r="AW79" s="84">
        <f>VLOOKUP(Y79,'[1]OD Report'!$U:$AD,10,0)</f>
        <v>208</v>
      </c>
      <c r="AX79" s="84" t="s">
        <v>910</v>
      </c>
      <c r="AY79" s="108"/>
      <c r="AZ79" s="84"/>
      <c r="BA79" s="84"/>
      <c r="BB79" s="84" t="s">
        <v>906</v>
      </c>
      <c r="BC79" s="84"/>
      <c r="BD79" s="108"/>
      <c r="BE79" s="84">
        <v>0</v>
      </c>
      <c r="BF79" s="38" t="s">
        <v>387</v>
      </c>
      <c r="BG79" s="84"/>
      <c r="BH79" s="114" t="s">
        <v>912</v>
      </c>
      <c r="BI79" s="38" t="s">
        <v>110</v>
      </c>
      <c r="BJ79" s="85">
        <v>45812</v>
      </c>
      <c r="BK79" s="84"/>
      <c r="BL79" s="38" t="s">
        <v>115</v>
      </c>
      <c r="BM79" s="115" t="s">
        <v>130</v>
      </c>
      <c r="BN79" s="116" t="s">
        <v>200</v>
      </c>
      <c r="BO79" s="84" t="s">
        <v>246</v>
      </c>
      <c r="BP79" s="84">
        <v>0</v>
      </c>
      <c r="BQ79" s="117"/>
      <c r="BR79" s="118" t="s">
        <v>974</v>
      </c>
    </row>
    <row r="80" spans="1:70" s="113" customFormat="1" ht="15" customHeight="1" x14ac:dyDescent="0.3">
      <c r="A80" s="84">
        <v>76</v>
      </c>
      <c r="B80" s="38" t="s">
        <v>251</v>
      </c>
      <c r="C80" s="38" t="s">
        <v>250</v>
      </c>
      <c r="D80" s="38" t="s">
        <v>249</v>
      </c>
      <c r="E80" s="38" t="s">
        <v>248</v>
      </c>
      <c r="F80" s="38" t="s">
        <v>248</v>
      </c>
      <c r="G80" s="84" t="s">
        <v>247</v>
      </c>
      <c r="H80" s="38" t="s">
        <v>248</v>
      </c>
      <c r="I80" s="84">
        <v>203680</v>
      </c>
      <c r="J80" s="38" t="s">
        <v>274</v>
      </c>
      <c r="K80" s="84">
        <v>203680</v>
      </c>
      <c r="L80" s="84" t="s">
        <v>253</v>
      </c>
      <c r="M80" s="38" t="s">
        <v>254</v>
      </c>
      <c r="N80" s="84">
        <v>468161</v>
      </c>
      <c r="O80" s="84" t="s">
        <v>275</v>
      </c>
      <c r="P80" s="84">
        <v>723439</v>
      </c>
      <c r="Q80" s="38" t="s">
        <v>300</v>
      </c>
      <c r="R80" s="38" t="s">
        <v>310</v>
      </c>
      <c r="S80" s="84" t="s">
        <v>388</v>
      </c>
      <c r="T80" s="84" t="s">
        <v>388</v>
      </c>
      <c r="U80" s="84" t="s">
        <v>477</v>
      </c>
      <c r="V80" s="84" t="s">
        <v>482</v>
      </c>
      <c r="W80" s="84">
        <v>541</v>
      </c>
      <c r="X80" s="38" t="s">
        <v>484</v>
      </c>
      <c r="Y80" s="84">
        <v>353904112</v>
      </c>
      <c r="Z80" s="38" t="s">
        <v>557</v>
      </c>
      <c r="AA80" s="108" t="s">
        <v>658</v>
      </c>
      <c r="AB80" s="84">
        <v>42000</v>
      </c>
      <c r="AC80" s="108"/>
      <c r="AD80" s="84">
        <v>102</v>
      </c>
      <c r="AE80" s="84" t="s">
        <v>711</v>
      </c>
      <c r="AF80" s="84" t="s">
        <v>717</v>
      </c>
      <c r="AG80" s="108" t="s">
        <v>739</v>
      </c>
      <c r="AH80" s="84" t="s">
        <v>772</v>
      </c>
      <c r="AI80" s="108" t="s">
        <v>788</v>
      </c>
      <c r="AJ80" s="84">
        <v>520</v>
      </c>
      <c r="AK80" s="84">
        <v>520</v>
      </c>
      <c r="AL80" s="108" t="s">
        <v>871</v>
      </c>
      <c r="AM80" s="84">
        <v>19174.91</v>
      </c>
      <c r="AN80" s="112">
        <v>8385.09</v>
      </c>
      <c r="AO80" s="112">
        <v>27560</v>
      </c>
      <c r="AP80" s="112">
        <v>22825.09</v>
      </c>
      <c r="AQ80" s="112">
        <v>2863.91</v>
      </c>
      <c r="AR80" s="112">
        <v>25689</v>
      </c>
      <c r="AS80" s="112">
        <v>10876.93</v>
      </c>
      <c r="AT80" s="112">
        <v>2123.0700000000002</v>
      </c>
      <c r="AU80" s="112">
        <v>13000</v>
      </c>
      <c r="AV80" s="84">
        <v>78</v>
      </c>
      <c r="AW80" s="84">
        <f>VLOOKUP(Y80,'[1]OD Report'!$U:$AD,10,0)</f>
        <v>173</v>
      </c>
      <c r="AX80" s="84" t="s">
        <v>910</v>
      </c>
      <c r="AY80" s="108"/>
      <c r="AZ80" s="84"/>
      <c r="BA80" s="84"/>
      <c r="BB80" s="84" t="s">
        <v>906</v>
      </c>
      <c r="BC80" s="84"/>
      <c r="BD80" s="108"/>
      <c r="BE80" s="84">
        <v>0</v>
      </c>
      <c r="BF80" s="38" t="s">
        <v>388</v>
      </c>
      <c r="BG80" s="84"/>
      <c r="BH80" s="114" t="s">
        <v>912</v>
      </c>
      <c r="BI80" s="38" t="s">
        <v>110</v>
      </c>
      <c r="BJ80" s="85">
        <v>45812</v>
      </c>
      <c r="BK80" s="84"/>
      <c r="BL80" s="38" t="s">
        <v>115</v>
      </c>
      <c r="BM80" s="115" t="s">
        <v>130</v>
      </c>
      <c r="BN80" s="116" t="s">
        <v>200</v>
      </c>
      <c r="BO80" s="84" t="s">
        <v>246</v>
      </c>
      <c r="BP80" s="84">
        <v>0</v>
      </c>
      <c r="BQ80" s="117"/>
      <c r="BR80" s="118" t="s">
        <v>974</v>
      </c>
    </row>
    <row r="81" spans="1:70" s="113" customFormat="1" ht="15" customHeight="1" x14ac:dyDescent="0.3">
      <c r="A81" s="84">
        <v>77</v>
      </c>
      <c r="B81" s="38" t="s">
        <v>251</v>
      </c>
      <c r="C81" s="38" t="s">
        <v>250</v>
      </c>
      <c r="D81" s="38" t="s">
        <v>249</v>
      </c>
      <c r="E81" s="38" t="s">
        <v>248</v>
      </c>
      <c r="F81" s="38" t="s">
        <v>248</v>
      </c>
      <c r="G81" s="84" t="s">
        <v>247</v>
      </c>
      <c r="H81" s="38" t="s">
        <v>248</v>
      </c>
      <c r="I81" s="84">
        <v>205507</v>
      </c>
      <c r="J81" s="38" t="s">
        <v>272</v>
      </c>
      <c r="K81" s="84">
        <v>205507</v>
      </c>
      <c r="L81" s="84" t="s">
        <v>261</v>
      </c>
      <c r="M81" s="38" t="s">
        <v>262</v>
      </c>
      <c r="N81" s="84">
        <v>475661</v>
      </c>
      <c r="O81" s="84" t="s">
        <v>273</v>
      </c>
      <c r="P81" s="84">
        <v>741648</v>
      </c>
      <c r="Q81" s="38" t="s">
        <v>296</v>
      </c>
      <c r="R81" s="38" t="s">
        <v>310</v>
      </c>
      <c r="S81" s="84" t="s">
        <v>389</v>
      </c>
      <c r="T81" s="84" t="s">
        <v>389</v>
      </c>
      <c r="U81" s="84" t="s">
        <v>477</v>
      </c>
      <c r="V81" s="84" t="s">
        <v>482</v>
      </c>
      <c r="W81" s="84">
        <v>541</v>
      </c>
      <c r="X81" s="38" t="s">
        <v>484</v>
      </c>
      <c r="Y81" s="84">
        <v>353987718</v>
      </c>
      <c r="Z81" s="38" t="s">
        <v>558</v>
      </c>
      <c r="AA81" s="108" t="s">
        <v>659</v>
      </c>
      <c r="AB81" s="84">
        <v>42000</v>
      </c>
      <c r="AC81" s="108"/>
      <c r="AD81" s="84">
        <v>75</v>
      </c>
      <c r="AE81" s="84" t="s">
        <v>711</v>
      </c>
      <c r="AF81" s="84" t="s">
        <v>717</v>
      </c>
      <c r="AG81" s="108" t="s">
        <v>740</v>
      </c>
      <c r="AH81" s="84" t="s">
        <v>772</v>
      </c>
      <c r="AI81" s="108" t="s">
        <v>790</v>
      </c>
      <c r="AJ81" s="84">
        <v>670</v>
      </c>
      <c r="AK81" s="84">
        <v>670</v>
      </c>
      <c r="AL81" s="108" t="s">
        <v>872</v>
      </c>
      <c r="AM81" s="84">
        <v>22143.759999999998</v>
      </c>
      <c r="AN81" s="112">
        <v>6666.24</v>
      </c>
      <c r="AO81" s="112">
        <v>28810</v>
      </c>
      <c r="AP81" s="112">
        <v>19856.240000000002</v>
      </c>
      <c r="AQ81" s="112">
        <v>1611.76</v>
      </c>
      <c r="AR81" s="112">
        <v>21468</v>
      </c>
      <c r="AS81" s="112">
        <v>19856.240000000002</v>
      </c>
      <c r="AT81" s="112">
        <v>1611.76</v>
      </c>
      <c r="AU81" s="112">
        <v>21468</v>
      </c>
      <c r="AV81" s="84">
        <v>76</v>
      </c>
      <c r="AW81" s="84">
        <f>VLOOKUP(Y81,'[1]OD Report'!$U:$AD,10,0)</f>
        <v>230</v>
      </c>
      <c r="AX81" s="84" t="s">
        <v>910</v>
      </c>
      <c r="AY81" s="108"/>
      <c r="AZ81" s="84"/>
      <c r="BA81" s="84"/>
      <c r="BB81" s="84" t="s">
        <v>906</v>
      </c>
      <c r="BC81" s="84"/>
      <c r="BD81" s="108"/>
      <c r="BE81" s="84">
        <v>0</v>
      </c>
      <c r="BF81" s="38" t="s">
        <v>389</v>
      </c>
      <c r="BG81" s="84"/>
      <c r="BH81" s="114" t="s">
        <v>912</v>
      </c>
      <c r="BI81" s="38" t="s">
        <v>110</v>
      </c>
      <c r="BJ81" s="85">
        <v>45811</v>
      </c>
      <c r="BK81" s="84"/>
      <c r="BL81" s="38" t="s">
        <v>115</v>
      </c>
      <c r="BM81" s="115" t="s">
        <v>130</v>
      </c>
      <c r="BN81" s="116" t="s">
        <v>200</v>
      </c>
      <c r="BO81" s="84" t="s">
        <v>246</v>
      </c>
      <c r="BP81" s="84">
        <v>0</v>
      </c>
      <c r="BQ81" s="117"/>
      <c r="BR81" s="118" t="s">
        <v>974</v>
      </c>
    </row>
    <row r="82" spans="1:70" s="113" customFormat="1" ht="15" customHeight="1" x14ac:dyDescent="0.3">
      <c r="A82" s="84">
        <v>78</v>
      </c>
      <c r="B82" s="38" t="s">
        <v>251</v>
      </c>
      <c r="C82" s="38" t="s">
        <v>250</v>
      </c>
      <c r="D82" s="38" t="s">
        <v>249</v>
      </c>
      <c r="E82" s="38" t="s">
        <v>248</v>
      </c>
      <c r="F82" s="38" t="s">
        <v>248</v>
      </c>
      <c r="G82" s="84" t="s">
        <v>247</v>
      </c>
      <c r="H82" s="38" t="s">
        <v>248</v>
      </c>
      <c r="I82" s="84">
        <v>194360</v>
      </c>
      <c r="J82" s="38" t="s">
        <v>256</v>
      </c>
      <c r="K82" s="84">
        <v>194360</v>
      </c>
      <c r="L82" s="84" t="s">
        <v>253</v>
      </c>
      <c r="M82" s="38" t="s">
        <v>254</v>
      </c>
      <c r="N82" s="84">
        <v>415678</v>
      </c>
      <c r="O82" s="84" t="s">
        <v>257</v>
      </c>
      <c r="P82" s="84">
        <v>672531</v>
      </c>
      <c r="Q82" s="38" t="s">
        <v>282</v>
      </c>
      <c r="R82" s="38" t="s">
        <v>310</v>
      </c>
      <c r="S82" s="84" t="s">
        <v>390</v>
      </c>
      <c r="T82" s="84" t="s">
        <v>390</v>
      </c>
      <c r="U82" s="84" t="s">
        <v>478</v>
      </c>
      <c r="V82" s="84" t="s">
        <v>482</v>
      </c>
      <c r="W82" s="84">
        <v>541</v>
      </c>
      <c r="X82" s="38" t="s">
        <v>484</v>
      </c>
      <c r="Y82" s="84">
        <v>354103607</v>
      </c>
      <c r="Z82" s="38" t="s">
        <v>559</v>
      </c>
      <c r="AA82" s="108" t="s">
        <v>660</v>
      </c>
      <c r="AB82" s="84">
        <v>42000</v>
      </c>
      <c r="AC82" s="108"/>
      <c r="AD82" s="84">
        <v>75</v>
      </c>
      <c r="AE82" s="84" t="s">
        <v>711</v>
      </c>
      <c r="AF82" s="84" t="s">
        <v>717</v>
      </c>
      <c r="AG82" s="108" t="s">
        <v>741</v>
      </c>
      <c r="AH82" s="84" t="s">
        <v>772</v>
      </c>
      <c r="AI82" s="108" t="s">
        <v>791</v>
      </c>
      <c r="AJ82" s="84">
        <v>670</v>
      </c>
      <c r="AK82" s="84">
        <v>670</v>
      </c>
      <c r="AL82" s="108" t="s">
        <v>859</v>
      </c>
      <c r="AM82" s="84">
        <v>40183.599999999999</v>
      </c>
      <c r="AN82" s="112">
        <v>8056.4</v>
      </c>
      <c r="AO82" s="112">
        <v>48240</v>
      </c>
      <c r="AP82" s="112">
        <v>1816.4</v>
      </c>
      <c r="AQ82" s="112">
        <v>16.600000000000001</v>
      </c>
      <c r="AR82" s="112">
        <v>1833</v>
      </c>
      <c r="AS82" s="112">
        <v>0</v>
      </c>
      <c r="AT82" s="112">
        <v>0</v>
      </c>
      <c r="AU82" s="112">
        <v>0</v>
      </c>
      <c r="AV82" s="84">
        <v>72</v>
      </c>
      <c r="AW82" s="84" t="s">
        <v>911</v>
      </c>
      <c r="AX82" s="84"/>
      <c r="AY82" s="108"/>
      <c r="AZ82" s="84"/>
      <c r="BA82" s="84"/>
      <c r="BB82" s="84" t="s">
        <v>906</v>
      </c>
      <c r="BC82" s="84"/>
      <c r="BD82" s="108"/>
      <c r="BE82" s="84">
        <v>0</v>
      </c>
      <c r="BF82" s="38" t="s">
        <v>390</v>
      </c>
      <c r="BG82" s="84"/>
      <c r="BH82" s="114" t="s">
        <v>912</v>
      </c>
      <c r="BI82" s="38" t="s">
        <v>110</v>
      </c>
      <c r="BJ82" s="85">
        <v>45814</v>
      </c>
      <c r="BK82" s="84"/>
      <c r="BL82" s="38" t="s">
        <v>115</v>
      </c>
      <c r="BM82" s="115" t="s">
        <v>120</v>
      </c>
      <c r="BN82" s="116" t="s">
        <v>200</v>
      </c>
      <c r="BO82" s="84" t="s">
        <v>246</v>
      </c>
      <c r="BP82" s="84">
        <v>0</v>
      </c>
      <c r="BQ82" s="117"/>
      <c r="BR82" s="118" t="s">
        <v>974</v>
      </c>
    </row>
    <row r="83" spans="1:70" s="113" customFormat="1" ht="15" customHeight="1" x14ac:dyDescent="0.3">
      <c r="A83" s="84">
        <v>79</v>
      </c>
      <c r="B83" s="38" t="s">
        <v>251</v>
      </c>
      <c r="C83" s="38" t="s">
        <v>250</v>
      </c>
      <c r="D83" s="38" t="s">
        <v>249</v>
      </c>
      <c r="E83" s="38" t="s">
        <v>248</v>
      </c>
      <c r="F83" s="38" t="s">
        <v>248</v>
      </c>
      <c r="G83" s="84" t="s">
        <v>247</v>
      </c>
      <c r="H83" s="38" t="s">
        <v>248</v>
      </c>
      <c r="I83" s="84">
        <v>209851</v>
      </c>
      <c r="J83" s="38" t="s">
        <v>268</v>
      </c>
      <c r="K83" s="84">
        <v>209851</v>
      </c>
      <c r="L83" s="84" t="s">
        <v>253</v>
      </c>
      <c r="M83" s="38" t="s">
        <v>254</v>
      </c>
      <c r="N83" s="84">
        <v>500625</v>
      </c>
      <c r="O83" s="84" t="s">
        <v>269</v>
      </c>
      <c r="P83" s="84">
        <v>820748</v>
      </c>
      <c r="Q83" s="38" t="s">
        <v>292</v>
      </c>
      <c r="R83" s="38" t="s">
        <v>310</v>
      </c>
      <c r="S83" s="84" t="s">
        <v>391</v>
      </c>
      <c r="T83" s="84" t="s">
        <v>391</v>
      </c>
      <c r="U83" s="84" t="s">
        <v>478</v>
      </c>
      <c r="V83" s="84" t="s">
        <v>482</v>
      </c>
      <c r="W83" s="84">
        <v>541</v>
      </c>
      <c r="X83" s="38" t="s">
        <v>484</v>
      </c>
      <c r="Y83" s="84">
        <v>354325230</v>
      </c>
      <c r="Z83" s="38" t="s">
        <v>537</v>
      </c>
      <c r="AA83" s="108" t="s">
        <v>661</v>
      </c>
      <c r="AB83" s="84">
        <v>45000</v>
      </c>
      <c r="AC83" s="108" t="s">
        <v>710</v>
      </c>
      <c r="AD83" s="84">
        <v>75</v>
      </c>
      <c r="AE83" s="84" t="s">
        <v>711</v>
      </c>
      <c r="AF83" s="84" t="s">
        <v>717</v>
      </c>
      <c r="AG83" s="108" t="s">
        <v>742</v>
      </c>
      <c r="AH83" s="84" t="s">
        <v>772</v>
      </c>
      <c r="AI83" s="108" t="s">
        <v>792</v>
      </c>
      <c r="AJ83" s="84">
        <v>720</v>
      </c>
      <c r="AK83" s="84">
        <v>720</v>
      </c>
      <c r="AL83" s="108" t="s">
        <v>873</v>
      </c>
      <c r="AM83" s="84">
        <v>42977.95</v>
      </c>
      <c r="AN83" s="112">
        <v>8862.0499999999993</v>
      </c>
      <c r="AO83" s="112">
        <v>51840</v>
      </c>
      <c r="AP83" s="112">
        <v>2022.05</v>
      </c>
      <c r="AQ83" s="112">
        <v>18.95</v>
      </c>
      <c r="AR83" s="112">
        <v>2041</v>
      </c>
      <c r="AS83" s="112">
        <v>0</v>
      </c>
      <c r="AT83" s="112">
        <v>0</v>
      </c>
      <c r="AU83" s="112">
        <v>0</v>
      </c>
      <c r="AV83" s="84">
        <v>72</v>
      </c>
      <c r="AW83" s="84" t="s">
        <v>911</v>
      </c>
      <c r="AX83" s="84"/>
      <c r="AY83" s="108"/>
      <c r="AZ83" s="84"/>
      <c r="BA83" s="84"/>
      <c r="BB83" s="84" t="s">
        <v>906</v>
      </c>
      <c r="BC83" s="84"/>
      <c r="BD83" s="108"/>
      <c r="BE83" s="84">
        <v>0</v>
      </c>
      <c r="BF83" s="38" t="s">
        <v>391</v>
      </c>
      <c r="BG83" s="84"/>
      <c r="BH83" s="114" t="s">
        <v>912</v>
      </c>
      <c r="BI83" s="38" t="s">
        <v>110</v>
      </c>
      <c r="BJ83" s="85">
        <v>45813</v>
      </c>
      <c r="BK83" s="84"/>
      <c r="BL83" s="38" t="s">
        <v>114</v>
      </c>
      <c r="BM83" s="115" t="s">
        <v>119</v>
      </c>
      <c r="BN83" s="116" t="s">
        <v>199</v>
      </c>
      <c r="BO83" s="84" t="s">
        <v>245</v>
      </c>
      <c r="BP83" s="84">
        <v>0</v>
      </c>
      <c r="BQ83" s="117"/>
      <c r="BR83" s="118" t="s">
        <v>971</v>
      </c>
    </row>
    <row r="84" spans="1:70" s="113" customFormat="1" ht="15" customHeight="1" x14ac:dyDescent="0.3">
      <c r="A84" s="84">
        <v>80</v>
      </c>
      <c r="B84" s="38" t="s">
        <v>251</v>
      </c>
      <c r="C84" s="38" t="s">
        <v>250</v>
      </c>
      <c r="D84" s="38" t="s">
        <v>249</v>
      </c>
      <c r="E84" s="38" t="s">
        <v>248</v>
      </c>
      <c r="F84" s="38" t="s">
        <v>248</v>
      </c>
      <c r="G84" s="84" t="s">
        <v>247</v>
      </c>
      <c r="H84" s="38" t="s">
        <v>248</v>
      </c>
      <c r="I84" s="84">
        <v>205507</v>
      </c>
      <c r="J84" s="38" t="s">
        <v>272</v>
      </c>
      <c r="K84" s="84">
        <v>205507</v>
      </c>
      <c r="L84" s="84" t="s">
        <v>261</v>
      </c>
      <c r="M84" s="38" t="s">
        <v>262</v>
      </c>
      <c r="N84" s="84">
        <v>475661</v>
      </c>
      <c r="O84" s="84" t="s">
        <v>273</v>
      </c>
      <c r="P84" s="84">
        <v>741648</v>
      </c>
      <c r="Q84" s="38" t="s">
        <v>296</v>
      </c>
      <c r="R84" s="38" t="s">
        <v>310</v>
      </c>
      <c r="S84" s="84" t="s">
        <v>392</v>
      </c>
      <c r="T84" s="84" t="s">
        <v>392</v>
      </c>
      <c r="U84" s="84" t="s">
        <v>477</v>
      </c>
      <c r="V84" s="84" t="s">
        <v>482</v>
      </c>
      <c r="W84" s="84">
        <v>541</v>
      </c>
      <c r="X84" s="38" t="s">
        <v>484</v>
      </c>
      <c r="Y84" s="84">
        <v>354423178</v>
      </c>
      <c r="Z84" s="38" t="s">
        <v>560</v>
      </c>
      <c r="AA84" s="108" t="s">
        <v>662</v>
      </c>
      <c r="AB84" s="84">
        <v>42000</v>
      </c>
      <c r="AC84" s="108"/>
      <c r="AD84" s="84">
        <v>75</v>
      </c>
      <c r="AE84" s="84" t="s">
        <v>711</v>
      </c>
      <c r="AF84" s="84" t="s">
        <v>717</v>
      </c>
      <c r="AG84" s="108" t="s">
        <v>743</v>
      </c>
      <c r="AH84" s="84" t="s">
        <v>772</v>
      </c>
      <c r="AI84" s="108" t="s">
        <v>793</v>
      </c>
      <c r="AJ84" s="84">
        <v>670</v>
      </c>
      <c r="AK84" s="84">
        <v>670</v>
      </c>
      <c r="AL84" s="108" t="s">
        <v>874</v>
      </c>
      <c r="AM84" s="84">
        <v>26301.08</v>
      </c>
      <c r="AN84" s="112">
        <v>7128.92</v>
      </c>
      <c r="AO84" s="112">
        <v>33430</v>
      </c>
      <c r="AP84" s="112">
        <v>15698.92</v>
      </c>
      <c r="AQ84" s="112">
        <v>986.08</v>
      </c>
      <c r="AR84" s="112">
        <v>16685</v>
      </c>
      <c r="AS84" s="112">
        <v>14503.17</v>
      </c>
      <c r="AT84" s="112">
        <v>976.83</v>
      </c>
      <c r="AU84" s="112">
        <v>15480</v>
      </c>
      <c r="AV84" s="84">
        <v>73</v>
      </c>
      <c r="AW84" s="84">
        <f>VLOOKUP(Y84,'[1]OD Report'!$U:$AD,10,0)</f>
        <v>167</v>
      </c>
      <c r="AX84" s="84" t="s">
        <v>910</v>
      </c>
      <c r="AY84" s="108"/>
      <c r="AZ84" s="84"/>
      <c r="BA84" s="84"/>
      <c r="BB84" s="84" t="s">
        <v>906</v>
      </c>
      <c r="BC84" s="84"/>
      <c r="BD84" s="108"/>
      <c r="BE84" s="84">
        <v>0</v>
      </c>
      <c r="BF84" s="38" t="s">
        <v>392</v>
      </c>
      <c r="BG84" s="84"/>
      <c r="BH84" s="114" t="s">
        <v>912</v>
      </c>
      <c r="BI84" s="38" t="s">
        <v>110</v>
      </c>
      <c r="BJ84" s="85">
        <v>45813</v>
      </c>
      <c r="BK84" s="84"/>
      <c r="BL84" s="38" t="s">
        <v>115</v>
      </c>
      <c r="BM84" s="115" t="s">
        <v>130</v>
      </c>
      <c r="BN84" s="116" t="s">
        <v>200</v>
      </c>
      <c r="BO84" s="84" t="s">
        <v>246</v>
      </c>
      <c r="BP84" s="84">
        <v>0</v>
      </c>
      <c r="BQ84" s="117"/>
      <c r="BR84" s="118" t="s">
        <v>974</v>
      </c>
    </row>
    <row r="85" spans="1:70" s="113" customFormat="1" ht="15" customHeight="1" x14ac:dyDescent="0.3">
      <c r="A85" s="84">
        <v>81</v>
      </c>
      <c r="B85" s="38" t="s">
        <v>251</v>
      </c>
      <c r="C85" s="38" t="s">
        <v>250</v>
      </c>
      <c r="D85" s="38" t="s">
        <v>249</v>
      </c>
      <c r="E85" s="38" t="s">
        <v>248</v>
      </c>
      <c r="F85" s="38" t="s">
        <v>248</v>
      </c>
      <c r="G85" s="84" t="s">
        <v>247</v>
      </c>
      <c r="H85" s="38" t="s">
        <v>248</v>
      </c>
      <c r="I85" s="84">
        <v>205507</v>
      </c>
      <c r="J85" s="38" t="s">
        <v>272</v>
      </c>
      <c r="K85" s="84">
        <v>205507</v>
      </c>
      <c r="L85" s="84" t="s">
        <v>261</v>
      </c>
      <c r="M85" s="38" t="s">
        <v>262</v>
      </c>
      <c r="N85" s="84">
        <v>475661</v>
      </c>
      <c r="O85" s="84" t="s">
        <v>273</v>
      </c>
      <c r="P85" s="84">
        <v>741648</v>
      </c>
      <c r="Q85" s="38" t="s">
        <v>296</v>
      </c>
      <c r="R85" s="38" t="s">
        <v>310</v>
      </c>
      <c r="S85" s="84" t="s">
        <v>393</v>
      </c>
      <c r="T85" s="84" t="s">
        <v>393</v>
      </c>
      <c r="U85" s="84" t="s">
        <v>480</v>
      </c>
      <c r="V85" s="84" t="s">
        <v>482</v>
      </c>
      <c r="W85" s="84">
        <v>541</v>
      </c>
      <c r="X85" s="38" t="s">
        <v>484</v>
      </c>
      <c r="Y85" s="84">
        <v>354427531</v>
      </c>
      <c r="Z85" s="38" t="s">
        <v>561</v>
      </c>
      <c r="AA85" s="108" t="s">
        <v>662</v>
      </c>
      <c r="AB85" s="84">
        <v>42000</v>
      </c>
      <c r="AC85" s="108"/>
      <c r="AD85" s="84">
        <v>75</v>
      </c>
      <c r="AE85" s="84" t="s">
        <v>711</v>
      </c>
      <c r="AF85" s="84" t="s">
        <v>717</v>
      </c>
      <c r="AG85" s="108" t="s">
        <v>743</v>
      </c>
      <c r="AH85" s="84" t="s">
        <v>772</v>
      </c>
      <c r="AI85" s="108" t="s">
        <v>793</v>
      </c>
      <c r="AJ85" s="84">
        <v>670</v>
      </c>
      <c r="AK85" s="84">
        <v>670</v>
      </c>
      <c r="AL85" s="108" t="s">
        <v>875</v>
      </c>
      <c r="AM85" s="84">
        <v>40804.25</v>
      </c>
      <c r="AN85" s="112">
        <v>8105.75</v>
      </c>
      <c r="AO85" s="112">
        <v>48910</v>
      </c>
      <c r="AP85" s="112">
        <v>1195.75</v>
      </c>
      <c r="AQ85" s="112">
        <v>9.25</v>
      </c>
      <c r="AR85" s="112">
        <v>1205</v>
      </c>
      <c r="AS85" s="112">
        <v>0</v>
      </c>
      <c r="AT85" s="112">
        <v>0</v>
      </c>
      <c r="AU85" s="112">
        <v>0</v>
      </c>
      <c r="AV85" s="84">
        <v>73</v>
      </c>
      <c r="AW85" s="84" t="s">
        <v>911</v>
      </c>
      <c r="AX85" s="84"/>
      <c r="AY85" s="108"/>
      <c r="AZ85" s="84"/>
      <c r="BA85" s="84"/>
      <c r="BB85" s="84" t="s">
        <v>906</v>
      </c>
      <c r="BC85" s="84"/>
      <c r="BD85" s="108"/>
      <c r="BE85" s="84">
        <v>0</v>
      </c>
      <c r="BF85" s="38" t="s">
        <v>393</v>
      </c>
      <c r="BG85" s="84"/>
      <c r="BH85" s="114" t="s">
        <v>912</v>
      </c>
      <c r="BI85" s="38" t="s">
        <v>110</v>
      </c>
      <c r="BJ85" s="85">
        <v>45813</v>
      </c>
      <c r="BK85" s="84"/>
      <c r="BL85" s="38" t="s">
        <v>114</v>
      </c>
      <c r="BM85" s="115" t="s">
        <v>119</v>
      </c>
      <c r="BN85" s="116" t="s">
        <v>200</v>
      </c>
      <c r="BO85" s="84" t="s">
        <v>245</v>
      </c>
      <c r="BP85" s="84">
        <v>0</v>
      </c>
      <c r="BQ85" s="117"/>
      <c r="BR85" s="118" t="s">
        <v>973</v>
      </c>
    </row>
    <row r="86" spans="1:70" s="113" customFormat="1" ht="15" customHeight="1" x14ac:dyDescent="0.3">
      <c r="A86" s="84">
        <v>82</v>
      </c>
      <c r="B86" s="38" t="s">
        <v>251</v>
      </c>
      <c r="C86" s="38" t="s">
        <v>250</v>
      </c>
      <c r="D86" s="38" t="s">
        <v>249</v>
      </c>
      <c r="E86" s="38" t="s">
        <v>248</v>
      </c>
      <c r="F86" s="38" t="s">
        <v>248</v>
      </c>
      <c r="G86" s="84" t="s">
        <v>247</v>
      </c>
      <c r="H86" s="38" t="s">
        <v>248</v>
      </c>
      <c r="I86" s="84">
        <v>200163</v>
      </c>
      <c r="J86" s="38" t="s">
        <v>276</v>
      </c>
      <c r="K86" s="84">
        <v>200163</v>
      </c>
      <c r="L86" s="84" t="s">
        <v>253</v>
      </c>
      <c r="M86" s="38" t="s">
        <v>254</v>
      </c>
      <c r="N86" s="84">
        <v>437132</v>
      </c>
      <c r="O86" s="84" t="s">
        <v>277</v>
      </c>
      <c r="P86" s="84">
        <v>682698</v>
      </c>
      <c r="Q86" s="38" t="s">
        <v>301</v>
      </c>
      <c r="R86" s="38" t="s">
        <v>310</v>
      </c>
      <c r="S86" s="84" t="s">
        <v>394</v>
      </c>
      <c r="T86" s="84" t="s">
        <v>394</v>
      </c>
      <c r="U86" s="84" t="s">
        <v>478</v>
      </c>
      <c r="V86" s="84" t="s">
        <v>482</v>
      </c>
      <c r="W86" s="84">
        <v>541</v>
      </c>
      <c r="X86" s="38" t="s">
        <v>484</v>
      </c>
      <c r="Y86" s="84">
        <v>354444357</v>
      </c>
      <c r="Z86" s="38" t="s">
        <v>562</v>
      </c>
      <c r="AA86" s="108" t="s">
        <v>663</v>
      </c>
      <c r="AB86" s="84">
        <v>42000</v>
      </c>
      <c r="AC86" s="108"/>
      <c r="AD86" s="84">
        <v>75</v>
      </c>
      <c r="AE86" s="84" t="s">
        <v>711</v>
      </c>
      <c r="AF86" s="84" t="s">
        <v>717</v>
      </c>
      <c r="AG86" s="108" t="s">
        <v>744</v>
      </c>
      <c r="AH86" s="84" t="s">
        <v>772</v>
      </c>
      <c r="AI86" s="108" t="s">
        <v>794</v>
      </c>
      <c r="AJ86" s="84">
        <v>670</v>
      </c>
      <c r="AK86" s="84">
        <v>670</v>
      </c>
      <c r="AL86" s="108" t="s">
        <v>873</v>
      </c>
      <c r="AM86" s="84">
        <v>40062.400000000001</v>
      </c>
      <c r="AN86" s="112">
        <v>8177.6</v>
      </c>
      <c r="AO86" s="112">
        <v>48240</v>
      </c>
      <c r="AP86" s="112">
        <v>1937.6</v>
      </c>
      <c r="AQ86" s="112">
        <v>18.399999999999999</v>
      </c>
      <c r="AR86" s="112">
        <v>1956</v>
      </c>
      <c r="AS86" s="112">
        <v>0</v>
      </c>
      <c r="AT86" s="112">
        <v>0</v>
      </c>
      <c r="AU86" s="112">
        <v>0</v>
      </c>
      <c r="AV86" s="84">
        <v>72</v>
      </c>
      <c r="AW86" s="84" t="s">
        <v>911</v>
      </c>
      <c r="AX86" s="84"/>
      <c r="AY86" s="108"/>
      <c r="AZ86" s="84"/>
      <c r="BA86" s="84"/>
      <c r="BB86" s="84" t="s">
        <v>906</v>
      </c>
      <c r="BC86" s="84"/>
      <c r="BD86" s="108"/>
      <c r="BE86" s="84">
        <v>0</v>
      </c>
      <c r="BF86" s="38" t="s">
        <v>394</v>
      </c>
      <c r="BG86" s="84"/>
      <c r="BH86" s="114" t="s">
        <v>912</v>
      </c>
      <c r="BI86" s="38" t="s">
        <v>110</v>
      </c>
      <c r="BJ86" s="85">
        <v>45811</v>
      </c>
      <c r="BK86" s="84"/>
      <c r="BL86" s="38" t="s">
        <v>114</v>
      </c>
      <c r="BM86" s="115" t="s">
        <v>119</v>
      </c>
      <c r="BN86" s="116" t="s">
        <v>199</v>
      </c>
      <c r="BO86" s="84" t="s">
        <v>245</v>
      </c>
      <c r="BP86" s="84">
        <v>0</v>
      </c>
      <c r="BQ86" s="117"/>
      <c r="BR86" s="118" t="s">
        <v>971</v>
      </c>
    </row>
    <row r="87" spans="1:70" s="113" customFormat="1" ht="15" customHeight="1" x14ac:dyDescent="0.3">
      <c r="A87" s="84">
        <v>83</v>
      </c>
      <c r="B87" s="38" t="s">
        <v>251</v>
      </c>
      <c r="C87" s="38" t="s">
        <v>250</v>
      </c>
      <c r="D87" s="38" t="s">
        <v>249</v>
      </c>
      <c r="E87" s="38" t="s">
        <v>248</v>
      </c>
      <c r="F87" s="38" t="s">
        <v>248</v>
      </c>
      <c r="G87" s="84" t="s">
        <v>247</v>
      </c>
      <c r="H87" s="38" t="s">
        <v>248</v>
      </c>
      <c r="I87" s="84">
        <v>205507</v>
      </c>
      <c r="J87" s="38" t="s">
        <v>272</v>
      </c>
      <c r="K87" s="84">
        <v>205507</v>
      </c>
      <c r="L87" s="84" t="s">
        <v>261</v>
      </c>
      <c r="M87" s="38" t="s">
        <v>262</v>
      </c>
      <c r="N87" s="84">
        <v>475661</v>
      </c>
      <c r="O87" s="84" t="s">
        <v>273</v>
      </c>
      <c r="P87" s="84">
        <v>770380</v>
      </c>
      <c r="Q87" s="38" t="s">
        <v>297</v>
      </c>
      <c r="R87" s="38" t="s">
        <v>310</v>
      </c>
      <c r="S87" s="84" t="s">
        <v>395</v>
      </c>
      <c r="T87" s="84" t="s">
        <v>395</v>
      </c>
      <c r="U87" s="84" t="s">
        <v>478</v>
      </c>
      <c r="V87" s="84" t="s">
        <v>482</v>
      </c>
      <c r="W87" s="84">
        <v>541</v>
      </c>
      <c r="X87" s="38" t="s">
        <v>484</v>
      </c>
      <c r="Y87" s="84">
        <v>354468187</v>
      </c>
      <c r="Z87" s="38" t="s">
        <v>504</v>
      </c>
      <c r="AA87" s="108" t="s">
        <v>664</v>
      </c>
      <c r="AB87" s="84">
        <v>45000</v>
      </c>
      <c r="AC87" s="108"/>
      <c r="AD87" s="84">
        <v>102</v>
      </c>
      <c r="AE87" s="84" t="s">
        <v>711</v>
      </c>
      <c r="AF87" s="84" t="s">
        <v>717</v>
      </c>
      <c r="AG87" s="108" t="s">
        <v>745</v>
      </c>
      <c r="AH87" s="84" t="s">
        <v>772</v>
      </c>
      <c r="AI87" s="108" t="s">
        <v>666</v>
      </c>
      <c r="AJ87" s="84">
        <v>560</v>
      </c>
      <c r="AK87" s="84">
        <v>560</v>
      </c>
      <c r="AL87" s="108" t="s">
        <v>875</v>
      </c>
      <c r="AM87" s="84">
        <v>29258.33</v>
      </c>
      <c r="AN87" s="112">
        <v>11061.67</v>
      </c>
      <c r="AO87" s="112">
        <v>40320</v>
      </c>
      <c r="AP87" s="112">
        <v>15741.67</v>
      </c>
      <c r="AQ87" s="112">
        <v>1207.33</v>
      </c>
      <c r="AR87" s="112">
        <v>16949</v>
      </c>
      <c r="AS87" s="112">
        <v>0</v>
      </c>
      <c r="AT87" s="112">
        <v>0</v>
      </c>
      <c r="AU87" s="112">
        <v>0</v>
      </c>
      <c r="AV87" s="84">
        <v>72</v>
      </c>
      <c r="AW87" s="84" t="s">
        <v>911</v>
      </c>
      <c r="AX87" s="84"/>
      <c r="AY87" s="108"/>
      <c r="AZ87" s="84"/>
      <c r="BA87" s="84"/>
      <c r="BB87" s="84" t="s">
        <v>906</v>
      </c>
      <c r="BC87" s="84"/>
      <c r="BD87" s="108"/>
      <c r="BE87" s="84">
        <v>0</v>
      </c>
      <c r="BF87" s="38" t="s">
        <v>395</v>
      </c>
      <c r="BG87" s="84"/>
      <c r="BH87" s="114" t="s">
        <v>912</v>
      </c>
      <c r="BI87" s="38" t="s">
        <v>110</v>
      </c>
      <c r="BJ87" s="85">
        <v>45813</v>
      </c>
      <c r="BK87" s="84"/>
      <c r="BL87" s="38" t="s">
        <v>114</v>
      </c>
      <c r="BM87" s="115" t="s">
        <v>119</v>
      </c>
      <c r="BN87" s="116" t="s">
        <v>200</v>
      </c>
      <c r="BO87" s="84" t="s">
        <v>245</v>
      </c>
      <c r="BP87" s="84">
        <v>0</v>
      </c>
      <c r="BQ87" s="117"/>
      <c r="BR87" s="118" t="s">
        <v>973</v>
      </c>
    </row>
    <row r="88" spans="1:70" s="113" customFormat="1" ht="15" customHeight="1" x14ac:dyDescent="0.3">
      <c r="A88" s="84">
        <v>84</v>
      </c>
      <c r="B88" s="38" t="s">
        <v>251</v>
      </c>
      <c r="C88" s="38" t="s">
        <v>250</v>
      </c>
      <c r="D88" s="38" t="s">
        <v>249</v>
      </c>
      <c r="E88" s="38" t="s">
        <v>248</v>
      </c>
      <c r="F88" s="38" t="s">
        <v>248</v>
      </c>
      <c r="G88" s="84" t="s">
        <v>247</v>
      </c>
      <c r="H88" s="38" t="s">
        <v>248</v>
      </c>
      <c r="I88" s="84">
        <v>198396</v>
      </c>
      <c r="J88" s="38" t="s">
        <v>252</v>
      </c>
      <c r="K88" s="84">
        <v>198396</v>
      </c>
      <c r="L88" s="84" t="s">
        <v>253</v>
      </c>
      <c r="M88" s="38" t="s">
        <v>254</v>
      </c>
      <c r="N88" s="84">
        <v>428983</v>
      </c>
      <c r="O88" s="84" t="s">
        <v>255</v>
      </c>
      <c r="P88" s="84">
        <v>699091</v>
      </c>
      <c r="Q88" s="38" t="s">
        <v>280</v>
      </c>
      <c r="R88" s="38" t="s">
        <v>310</v>
      </c>
      <c r="S88" s="84" t="s">
        <v>396</v>
      </c>
      <c r="T88" s="84" t="s">
        <v>396</v>
      </c>
      <c r="U88" s="84" t="s">
        <v>477</v>
      </c>
      <c r="V88" s="84" t="s">
        <v>482</v>
      </c>
      <c r="W88" s="84">
        <v>541</v>
      </c>
      <c r="X88" s="38" t="s">
        <v>484</v>
      </c>
      <c r="Y88" s="84">
        <v>354535506</v>
      </c>
      <c r="Z88" s="38" t="s">
        <v>563</v>
      </c>
      <c r="AA88" s="108" t="s">
        <v>660</v>
      </c>
      <c r="AB88" s="84">
        <v>42000</v>
      </c>
      <c r="AC88" s="108"/>
      <c r="AD88" s="84">
        <v>75</v>
      </c>
      <c r="AE88" s="84" t="s">
        <v>711</v>
      </c>
      <c r="AF88" s="84" t="s">
        <v>717</v>
      </c>
      <c r="AG88" s="108" t="s">
        <v>741</v>
      </c>
      <c r="AH88" s="84" t="s">
        <v>772</v>
      </c>
      <c r="AI88" s="108" t="s">
        <v>795</v>
      </c>
      <c r="AJ88" s="84">
        <v>670</v>
      </c>
      <c r="AK88" s="84">
        <v>670</v>
      </c>
      <c r="AL88" s="108" t="s">
        <v>703</v>
      </c>
      <c r="AM88" s="84">
        <v>19940.810000000001</v>
      </c>
      <c r="AN88" s="112">
        <v>6189.19</v>
      </c>
      <c r="AO88" s="112">
        <v>26130</v>
      </c>
      <c r="AP88" s="112">
        <v>22059.19</v>
      </c>
      <c r="AQ88" s="112">
        <v>2006.81</v>
      </c>
      <c r="AR88" s="112">
        <v>24066</v>
      </c>
      <c r="AS88" s="112">
        <v>20121.59</v>
      </c>
      <c r="AT88" s="112">
        <v>1988.41</v>
      </c>
      <c r="AU88" s="112">
        <v>22110</v>
      </c>
      <c r="AV88" s="84">
        <v>72</v>
      </c>
      <c r="AW88" s="84">
        <f>VLOOKUP(Y88,'[1]OD Report'!$U:$AD,10,0)</f>
        <v>228</v>
      </c>
      <c r="AX88" s="84" t="s">
        <v>910</v>
      </c>
      <c r="AY88" s="108"/>
      <c r="AZ88" s="84"/>
      <c r="BA88" s="84"/>
      <c r="BB88" s="84" t="s">
        <v>906</v>
      </c>
      <c r="BC88" s="84"/>
      <c r="BD88" s="108"/>
      <c r="BE88" s="84">
        <v>0</v>
      </c>
      <c r="BF88" s="38" t="s">
        <v>396</v>
      </c>
      <c r="BG88" s="84"/>
      <c r="BH88" s="114" t="s">
        <v>912</v>
      </c>
      <c r="BI88" s="38" t="s">
        <v>110</v>
      </c>
      <c r="BJ88" s="85">
        <v>45811</v>
      </c>
      <c r="BK88" s="84"/>
      <c r="BL88" s="38" t="s">
        <v>114</v>
      </c>
      <c r="BM88" s="115" t="s">
        <v>119</v>
      </c>
      <c r="BN88" s="116" t="s">
        <v>200</v>
      </c>
      <c r="BO88" s="84" t="s">
        <v>246</v>
      </c>
      <c r="BP88" s="84">
        <v>0</v>
      </c>
      <c r="BQ88" s="117"/>
      <c r="BR88" s="118" t="s">
        <v>972</v>
      </c>
    </row>
    <row r="89" spans="1:70" s="113" customFormat="1" ht="15" customHeight="1" x14ac:dyDescent="0.3">
      <c r="A89" s="84">
        <v>85</v>
      </c>
      <c r="B89" s="38" t="s">
        <v>251</v>
      </c>
      <c r="C89" s="38" t="s">
        <v>250</v>
      </c>
      <c r="D89" s="38" t="s">
        <v>249</v>
      </c>
      <c r="E89" s="38" t="s">
        <v>248</v>
      </c>
      <c r="F89" s="38" t="s">
        <v>248</v>
      </c>
      <c r="G89" s="84" t="s">
        <v>247</v>
      </c>
      <c r="H89" s="38" t="s">
        <v>248</v>
      </c>
      <c r="I89" s="84">
        <v>211377</v>
      </c>
      <c r="J89" s="38" t="s">
        <v>278</v>
      </c>
      <c r="K89" s="84">
        <v>211377</v>
      </c>
      <c r="L89" s="84" t="s">
        <v>261</v>
      </c>
      <c r="M89" s="38" t="s">
        <v>262</v>
      </c>
      <c r="N89" s="84">
        <v>479331</v>
      </c>
      <c r="O89" s="84" t="s">
        <v>279</v>
      </c>
      <c r="P89" s="84">
        <v>752329</v>
      </c>
      <c r="Q89" s="38" t="s">
        <v>302</v>
      </c>
      <c r="R89" s="38" t="s">
        <v>310</v>
      </c>
      <c r="S89" s="84" t="s">
        <v>397</v>
      </c>
      <c r="T89" s="84" t="s">
        <v>397</v>
      </c>
      <c r="U89" s="84" t="s">
        <v>478</v>
      </c>
      <c r="V89" s="84" t="s">
        <v>483</v>
      </c>
      <c r="W89" s="84">
        <v>541</v>
      </c>
      <c r="X89" s="38" t="s">
        <v>484</v>
      </c>
      <c r="Y89" s="84">
        <v>354549845</v>
      </c>
      <c r="Z89" s="38" t="s">
        <v>564</v>
      </c>
      <c r="AA89" s="108" t="s">
        <v>660</v>
      </c>
      <c r="AB89" s="84">
        <v>42000</v>
      </c>
      <c r="AC89" s="108"/>
      <c r="AD89" s="84">
        <v>75</v>
      </c>
      <c r="AE89" s="84" t="s">
        <v>711</v>
      </c>
      <c r="AF89" s="84" t="s">
        <v>717</v>
      </c>
      <c r="AG89" s="108" t="s">
        <v>741</v>
      </c>
      <c r="AH89" s="84" t="s">
        <v>772</v>
      </c>
      <c r="AI89" s="108" t="s">
        <v>666</v>
      </c>
      <c r="AJ89" s="84">
        <v>670</v>
      </c>
      <c r="AK89" s="84">
        <v>670</v>
      </c>
      <c r="AL89" s="108" t="s">
        <v>876</v>
      </c>
      <c r="AM89" s="84">
        <v>9780.52</v>
      </c>
      <c r="AN89" s="112">
        <v>3619.48</v>
      </c>
      <c r="AO89" s="112">
        <v>13400</v>
      </c>
      <c r="AP89" s="112">
        <v>32219.48</v>
      </c>
      <c r="AQ89" s="112">
        <v>4495.5200000000004</v>
      </c>
      <c r="AR89" s="112">
        <v>36715</v>
      </c>
      <c r="AS89" s="112">
        <v>30362.63</v>
      </c>
      <c r="AT89" s="112">
        <v>4477.37</v>
      </c>
      <c r="AU89" s="112">
        <v>34840</v>
      </c>
      <c r="AV89" s="84">
        <v>72</v>
      </c>
      <c r="AW89" s="84">
        <f>VLOOKUP(Y89,'[1]OD Report'!$U:$AD,10,0)</f>
        <v>363</v>
      </c>
      <c r="AX89" s="84" t="s">
        <v>910</v>
      </c>
      <c r="AY89" s="108"/>
      <c r="AZ89" s="84"/>
      <c r="BA89" s="84"/>
      <c r="BB89" s="84" t="s">
        <v>906</v>
      </c>
      <c r="BC89" s="84"/>
      <c r="BD89" s="108"/>
      <c r="BE89" s="84">
        <v>0</v>
      </c>
      <c r="BF89" s="38" t="s">
        <v>397</v>
      </c>
      <c r="BG89" s="84"/>
      <c r="BH89" s="114" t="s">
        <v>912</v>
      </c>
      <c r="BI89" s="38" t="s">
        <v>110</v>
      </c>
      <c r="BJ89" s="85">
        <v>45812</v>
      </c>
      <c r="BK89" s="84"/>
      <c r="BL89" s="38" t="s">
        <v>115</v>
      </c>
      <c r="BM89" s="115" t="s">
        <v>130</v>
      </c>
      <c r="BN89" s="116" t="s">
        <v>200</v>
      </c>
      <c r="BO89" s="84" t="s">
        <v>246</v>
      </c>
      <c r="BP89" s="84">
        <v>0</v>
      </c>
      <c r="BQ89" s="117"/>
      <c r="BR89" s="118" t="s">
        <v>974</v>
      </c>
    </row>
    <row r="90" spans="1:70" s="113" customFormat="1" ht="15" customHeight="1" x14ac:dyDescent="0.3">
      <c r="A90" s="84">
        <v>86</v>
      </c>
      <c r="B90" s="38" t="s">
        <v>251</v>
      </c>
      <c r="C90" s="38" t="s">
        <v>250</v>
      </c>
      <c r="D90" s="38" t="s">
        <v>249</v>
      </c>
      <c r="E90" s="38" t="s">
        <v>248</v>
      </c>
      <c r="F90" s="38" t="s">
        <v>248</v>
      </c>
      <c r="G90" s="84" t="s">
        <v>247</v>
      </c>
      <c r="H90" s="38" t="s">
        <v>248</v>
      </c>
      <c r="I90" s="84">
        <v>211377</v>
      </c>
      <c r="J90" s="38" t="s">
        <v>278</v>
      </c>
      <c r="K90" s="84">
        <v>211377</v>
      </c>
      <c r="L90" s="84" t="s">
        <v>261</v>
      </c>
      <c r="M90" s="38" t="s">
        <v>262</v>
      </c>
      <c r="N90" s="84">
        <v>479331</v>
      </c>
      <c r="O90" s="84" t="s">
        <v>279</v>
      </c>
      <c r="P90" s="84">
        <v>752329</v>
      </c>
      <c r="Q90" s="38" t="s">
        <v>302</v>
      </c>
      <c r="R90" s="38" t="s">
        <v>310</v>
      </c>
      <c r="S90" s="84" t="s">
        <v>398</v>
      </c>
      <c r="T90" s="84" t="s">
        <v>398</v>
      </c>
      <c r="U90" s="84" t="s">
        <v>481</v>
      </c>
      <c r="V90" s="84" t="s">
        <v>482</v>
      </c>
      <c r="W90" s="84">
        <v>541</v>
      </c>
      <c r="X90" s="38" t="s">
        <v>484</v>
      </c>
      <c r="Y90" s="84">
        <v>354584035</v>
      </c>
      <c r="Z90" s="38" t="s">
        <v>565</v>
      </c>
      <c r="AA90" s="108" t="s">
        <v>660</v>
      </c>
      <c r="AB90" s="84">
        <v>45000</v>
      </c>
      <c r="AC90" s="108"/>
      <c r="AD90" s="84">
        <v>75</v>
      </c>
      <c r="AE90" s="84" t="s">
        <v>711</v>
      </c>
      <c r="AF90" s="84" t="s">
        <v>717</v>
      </c>
      <c r="AG90" s="108" t="s">
        <v>741</v>
      </c>
      <c r="AH90" s="84" t="s">
        <v>772</v>
      </c>
      <c r="AI90" s="108" t="s">
        <v>666</v>
      </c>
      <c r="AJ90" s="84">
        <v>720</v>
      </c>
      <c r="AK90" s="84">
        <v>720</v>
      </c>
      <c r="AL90" s="108" t="s">
        <v>877</v>
      </c>
      <c r="AM90" s="84">
        <v>25224.73</v>
      </c>
      <c r="AN90" s="112">
        <v>7275.27</v>
      </c>
      <c r="AO90" s="112">
        <v>32500</v>
      </c>
      <c r="AP90" s="112">
        <v>19775.27</v>
      </c>
      <c r="AQ90" s="112">
        <v>1386.73</v>
      </c>
      <c r="AR90" s="112">
        <v>21162</v>
      </c>
      <c r="AS90" s="112">
        <v>17969.560000000001</v>
      </c>
      <c r="AT90" s="112">
        <v>1370.44</v>
      </c>
      <c r="AU90" s="112">
        <v>19340</v>
      </c>
      <c r="AV90" s="84">
        <v>72</v>
      </c>
      <c r="AW90" s="84">
        <f>VLOOKUP(Y90,'[1]OD Report'!$U:$AD,10,0)</f>
        <v>188</v>
      </c>
      <c r="AX90" s="84" t="s">
        <v>910</v>
      </c>
      <c r="AY90" s="108"/>
      <c r="AZ90" s="84"/>
      <c r="BA90" s="84"/>
      <c r="BB90" s="84" t="s">
        <v>906</v>
      </c>
      <c r="BC90" s="84"/>
      <c r="BD90" s="108"/>
      <c r="BE90" s="84">
        <v>0</v>
      </c>
      <c r="BF90" s="38" t="s">
        <v>398</v>
      </c>
      <c r="BG90" s="84"/>
      <c r="BH90" s="114" t="s">
        <v>912</v>
      </c>
      <c r="BI90" s="38" t="s">
        <v>110</v>
      </c>
      <c r="BJ90" s="85">
        <v>45812</v>
      </c>
      <c r="BK90" s="84"/>
      <c r="BL90" s="38" t="s">
        <v>115</v>
      </c>
      <c r="BM90" s="115" t="s">
        <v>120</v>
      </c>
      <c r="BN90" s="116" t="s">
        <v>200</v>
      </c>
      <c r="BO90" s="84" t="s">
        <v>246</v>
      </c>
      <c r="BP90" s="84">
        <v>0</v>
      </c>
      <c r="BQ90" s="117"/>
      <c r="BR90" s="118" t="s">
        <v>974</v>
      </c>
    </row>
    <row r="91" spans="1:70" s="113" customFormat="1" ht="15" customHeight="1" x14ac:dyDescent="0.3">
      <c r="A91" s="84">
        <v>87</v>
      </c>
      <c r="B91" s="38" t="s">
        <v>251</v>
      </c>
      <c r="C91" s="38" t="s">
        <v>250</v>
      </c>
      <c r="D91" s="38" t="s">
        <v>249</v>
      </c>
      <c r="E91" s="38" t="s">
        <v>248</v>
      </c>
      <c r="F91" s="38" t="s">
        <v>248</v>
      </c>
      <c r="G91" s="84" t="s">
        <v>247</v>
      </c>
      <c r="H91" s="38" t="s">
        <v>248</v>
      </c>
      <c r="I91" s="84">
        <v>211377</v>
      </c>
      <c r="J91" s="38" t="s">
        <v>278</v>
      </c>
      <c r="K91" s="84">
        <v>211377</v>
      </c>
      <c r="L91" s="84" t="s">
        <v>261</v>
      </c>
      <c r="M91" s="38" t="s">
        <v>262</v>
      </c>
      <c r="N91" s="84">
        <v>479331</v>
      </c>
      <c r="O91" s="84" t="s">
        <v>279</v>
      </c>
      <c r="P91" s="84">
        <v>752327</v>
      </c>
      <c r="Q91" s="38" t="s">
        <v>303</v>
      </c>
      <c r="R91" s="38" t="s">
        <v>310</v>
      </c>
      <c r="S91" s="84" t="s">
        <v>399</v>
      </c>
      <c r="T91" s="84" t="s">
        <v>399</v>
      </c>
      <c r="U91" s="84" t="s">
        <v>481</v>
      </c>
      <c r="V91" s="84" t="s">
        <v>482</v>
      </c>
      <c r="W91" s="84">
        <v>541</v>
      </c>
      <c r="X91" s="38" t="s">
        <v>484</v>
      </c>
      <c r="Y91" s="84">
        <v>354584259</v>
      </c>
      <c r="Z91" s="38" t="s">
        <v>566</v>
      </c>
      <c r="AA91" s="108" t="s">
        <v>660</v>
      </c>
      <c r="AB91" s="84">
        <v>45000</v>
      </c>
      <c r="AC91" s="108"/>
      <c r="AD91" s="84">
        <v>75</v>
      </c>
      <c r="AE91" s="84" t="s">
        <v>711</v>
      </c>
      <c r="AF91" s="84" t="s">
        <v>717</v>
      </c>
      <c r="AG91" s="108" t="s">
        <v>741</v>
      </c>
      <c r="AH91" s="84" t="s">
        <v>772</v>
      </c>
      <c r="AI91" s="108" t="s">
        <v>666</v>
      </c>
      <c r="AJ91" s="84">
        <v>720</v>
      </c>
      <c r="AK91" s="84">
        <v>720</v>
      </c>
      <c r="AL91" s="108" t="s">
        <v>878</v>
      </c>
      <c r="AM91" s="84">
        <v>11636.06</v>
      </c>
      <c r="AN91" s="112">
        <v>4203.9399999999996</v>
      </c>
      <c r="AO91" s="112">
        <v>15840</v>
      </c>
      <c r="AP91" s="112">
        <v>33363.94</v>
      </c>
      <c r="AQ91" s="112">
        <v>4458.0600000000004</v>
      </c>
      <c r="AR91" s="112">
        <v>37822</v>
      </c>
      <c r="AS91" s="112">
        <v>31558.23</v>
      </c>
      <c r="AT91" s="112">
        <v>4441.7700000000004</v>
      </c>
      <c r="AU91" s="112">
        <v>36000</v>
      </c>
      <c r="AV91" s="84">
        <v>72</v>
      </c>
      <c r="AW91" s="84">
        <f>VLOOKUP(Y91,'[1]OD Report'!$U:$AD,10,0)</f>
        <v>349</v>
      </c>
      <c r="AX91" s="84" t="s">
        <v>910</v>
      </c>
      <c r="AY91" s="108"/>
      <c r="AZ91" s="84"/>
      <c r="BA91" s="84"/>
      <c r="BB91" s="84" t="s">
        <v>906</v>
      </c>
      <c r="BC91" s="84"/>
      <c r="BD91" s="108"/>
      <c r="BE91" s="84">
        <v>0</v>
      </c>
      <c r="BF91" s="38" t="s">
        <v>399</v>
      </c>
      <c r="BG91" s="84"/>
      <c r="BH91" s="114" t="s">
        <v>912</v>
      </c>
      <c r="BI91" s="38" t="s">
        <v>110</v>
      </c>
      <c r="BJ91" s="85">
        <v>45812</v>
      </c>
      <c r="BK91" s="84"/>
      <c r="BL91" s="38" t="s">
        <v>115</v>
      </c>
      <c r="BM91" s="115" t="s">
        <v>120</v>
      </c>
      <c r="BN91" s="116" t="s">
        <v>200</v>
      </c>
      <c r="BO91" s="84" t="s">
        <v>246</v>
      </c>
      <c r="BP91" s="84">
        <v>0</v>
      </c>
      <c r="BQ91" s="117"/>
      <c r="BR91" s="118" t="s">
        <v>974</v>
      </c>
    </row>
    <row r="92" spans="1:70" s="113" customFormat="1" ht="15" customHeight="1" x14ac:dyDescent="0.3">
      <c r="A92" s="84">
        <v>88</v>
      </c>
      <c r="B92" s="38" t="s">
        <v>251</v>
      </c>
      <c r="C92" s="38" t="s">
        <v>250</v>
      </c>
      <c r="D92" s="38" t="s">
        <v>249</v>
      </c>
      <c r="E92" s="38" t="s">
        <v>248</v>
      </c>
      <c r="F92" s="38" t="s">
        <v>248</v>
      </c>
      <c r="G92" s="84" t="s">
        <v>247</v>
      </c>
      <c r="H92" s="38" t="s">
        <v>248</v>
      </c>
      <c r="I92" s="84">
        <v>211377</v>
      </c>
      <c r="J92" s="38" t="s">
        <v>278</v>
      </c>
      <c r="K92" s="84">
        <v>211377</v>
      </c>
      <c r="L92" s="84" t="s">
        <v>261</v>
      </c>
      <c r="M92" s="38" t="s">
        <v>262</v>
      </c>
      <c r="N92" s="84">
        <v>479331</v>
      </c>
      <c r="O92" s="84" t="s">
        <v>279</v>
      </c>
      <c r="P92" s="84">
        <v>752327</v>
      </c>
      <c r="Q92" s="38" t="s">
        <v>303</v>
      </c>
      <c r="R92" s="38" t="s">
        <v>310</v>
      </c>
      <c r="S92" s="84" t="s">
        <v>400</v>
      </c>
      <c r="T92" s="84" t="s">
        <v>400</v>
      </c>
      <c r="U92" s="84" t="s">
        <v>481</v>
      </c>
      <c r="V92" s="84" t="s">
        <v>482</v>
      </c>
      <c r="W92" s="84">
        <v>541</v>
      </c>
      <c r="X92" s="38" t="s">
        <v>484</v>
      </c>
      <c r="Y92" s="84">
        <v>354585267</v>
      </c>
      <c r="Z92" s="38" t="s">
        <v>530</v>
      </c>
      <c r="AA92" s="108" t="s">
        <v>660</v>
      </c>
      <c r="AB92" s="84">
        <v>45000</v>
      </c>
      <c r="AC92" s="108"/>
      <c r="AD92" s="84">
        <v>75</v>
      </c>
      <c r="AE92" s="84" t="s">
        <v>711</v>
      </c>
      <c r="AF92" s="84" t="s">
        <v>717</v>
      </c>
      <c r="AG92" s="108" t="s">
        <v>741</v>
      </c>
      <c r="AH92" s="84" t="s">
        <v>772</v>
      </c>
      <c r="AI92" s="108" t="s">
        <v>666</v>
      </c>
      <c r="AJ92" s="84">
        <v>720</v>
      </c>
      <c r="AK92" s="84">
        <v>720</v>
      </c>
      <c r="AL92" s="108" t="s">
        <v>867</v>
      </c>
      <c r="AM92" s="84">
        <v>28375.5</v>
      </c>
      <c r="AN92" s="112">
        <v>7624.5</v>
      </c>
      <c r="AO92" s="112">
        <v>36000</v>
      </c>
      <c r="AP92" s="112">
        <v>16624.5</v>
      </c>
      <c r="AQ92" s="112">
        <v>1037.5</v>
      </c>
      <c r="AR92" s="112">
        <v>17662</v>
      </c>
      <c r="AS92" s="112">
        <v>14818.79</v>
      </c>
      <c r="AT92" s="112">
        <v>1021.21</v>
      </c>
      <c r="AU92" s="112">
        <v>15840</v>
      </c>
      <c r="AV92" s="84">
        <v>72</v>
      </c>
      <c r="AW92" s="84">
        <f>VLOOKUP(Y92,'[1]OD Report'!$U:$AD,10,0)</f>
        <v>153</v>
      </c>
      <c r="AX92" s="84" t="s">
        <v>910</v>
      </c>
      <c r="AY92" s="108"/>
      <c r="AZ92" s="84"/>
      <c r="BA92" s="84"/>
      <c r="BB92" s="84" t="s">
        <v>906</v>
      </c>
      <c r="BC92" s="84"/>
      <c r="BD92" s="108"/>
      <c r="BE92" s="84">
        <v>0</v>
      </c>
      <c r="BF92" s="38" t="s">
        <v>400</v>
      </c>
      <c r="BG92" s="84"/>
      <c r="BH92" s="114" t="s">
        <v>912</v>
      </c>
      <c r="BI92" s="38" t="s">
        <v>110</v>
      </c>
      <c r="BJ92" s="85">
        <v>45812</v>
      </c>
      <c r="BK92" s="84"/>
      <c r="BL92" s="38" t="s">
        <v>114</v>
      </c>
      <c r="BM92" s="115" t="s">
        <v>119</v>
      </c>
      <c r="BN92" s="116" t="s">
        <v>199</v>
      </c>
      <c r="BO92" s="84" t="s">
        <v>244</v>
      </c>
      <c r="BP92" s="84">
        <v>10800</v>
      </c>
      <c r="BQ92" s="117" t="s">
        <v>201</v>
      </c>
      <c r="BR92" s="129" t="s">
        <v>968</v>
      </c>
    </row>
    <row r="93" spans="1:70" s="113" customFormat="1" ht="15" customHeight="1" x14ac:dyDescent="0.3">
      <c r="A93" s="84">
        <v>89</v>
      </c>
      <c r="B93" s="38" t="s">
        <v>251</v>
      </c>
      <c r="C93" s="38" t="s">
        <v>250</v>
      </c>
      <c r="D93" s="38" t="s">
        <v>249</v>
      </c>
      <c r="E93" s="38" t="s">
        <v>248</v>
      </c>
      <c r="F93" s="38" t="s">
        <v>248</v>
      </c>
      <c r="G93" s="84" t="s">
        <v>247</v>
      </c>
      <c r="H93" s="38" t="s">
        <v>248</v>
      </c>
      <c r="I93" s="84">
        <v>198342</v>
      </c>
      <c r="J93" s="38" t="s">
        <v>258</v>
      </c>
      <c r="K93" s="84">
        <v>198342</v>
      </c>
      <c r="L93" s="84" t="s">
        <v>253</v>
      </c>
      <c r="M93" s="38" t="s">
        <v>254</v>
      </c>
      <c r="N93" s="84">
        <v>429119</v>
      </c>
      <c r="O93" s="84" t="s">
        <v>259</v>
      </c>
      <c r="P93" s="84">
        <v>680175</v>
      </c>
      <c r="Q93" s="38" t="s">
        <v>287</v>
      </c>
      <c r="R93" s="38" t="s">
        <v>310</v>
      </c>
      <c r="S93" s="84" t="s">
        <v>401</v>
      </c>
      <c r="T93" s="84" t="s">
        <v>401</v>
      </c>
      <c r="U93" s="84" t="s">
        <v>478</v>
      </c>
      <c r="V93" s="84" t="s">
        <v>483</v>
      </c>
      <c r="W93" s="84">
        <v>541</v>
      </c>
      <c r="X93" s="38" t="s">
        <v>484</v>
      </c>
      <c r="Y93" s="84">
        <v>354705483</v>
      </c>
      <c r="Z93" s="38" t="s">
        <v>567</v>
      </c>
      <c r="AA93" s="108" t="s">
        <v>665</v>
      </c>
      <c r="AB93" s="84">
        <v>42000</v>
      </c>
      <c r="AC93" s="108"/>
      <c r="AD93" s="84">
        <v>102</v>
      </c>
      <c r="AE93" s="84" t="s">
        <v>711</v>
      </c>
      <c r="AF93" s="84" t="s">
        <v>717</v>
      </c>
      <c r="AG93" s="108" t="s">
        <v>746</v>
      </c>
      <c r="AH93" s="84" t="s">
        <v>772</v>
      </c>
      <c r="AI93" s="108" t="s">
        <v>671</v>
      </c>
      <c r="AJ93" s="84">
        <v>520</v>
      </c>
      <c r="AK93" s="84">
        <v>520</v>
      </c>
      <c r="AL93" s="108" t="s">
        <v>859</v>
      </c>
      <c r="AM93" s="84">
        <v>25746.6</v>
      </c>
      <c r="AN93" s="112">
        <v>10133.4</v>
      </c>
      <c r="AO93" s="112">
        <v>35880</v>
      </c>
      <c r="AP93" s="112">
        <v>16253.4</v>
      </c>
      <c r="AQ93" s="112">
        <v>1395.6</v>
      </c>
      <c r="AR93" s="112">
        <v>17649</v>
      </c>
      <c r="AS93" s="112">
        <v>0</v>
      </c>
      <c r="AT93" s="112">
        <v>0</v>
      </c>
      <c r="AU93" s="112">
        <v>0</v>
      </c>
      <c r="AV93" s="84">
        <v>69</v>
      </c>
      <c r="AW93" s="84" t="s">
        <v>911</v>
      </c>
      <c r="AX93" s="84"/>
      <c r="AY93" s="108"/>
      <c r="AZ93" s="84"/>
      <c r="BA93" s="84"/>
      <c r="BB93" s="84" t="s">
        <v>906</v>
      </c>
      <c r="BC93" s="84"/>
      <c r="BD93" s="108"/>
      <c r="BE93" s="84">
        <v>0</v>
      </c>
      <c r="BF93" s="38" t="s">
        <v>401</v>
      </c>
      <c r="BG93" s="84"/>
      <c r="BH93" s="114" t="s">
        <v>912</v>
      </c>
      <c r="BI93" s="38" t="s">
        <v>110</v>
      </c>
      <c r="BJ93" s="85">
        <v>45812</v>
      </c>
      <c r="BK93" s="84"/>
      <c r="BL93" s="38" t="s">
        <v>114</v>
      </c>
      <c r="BM93" s="115" t="s">
        <v>119</v>
      </c>
      <c r="BN93" s="116" t="s">
        <v>199</v>
      </c>
      <c r="BO93" s="84" t="s">
        <v>245</v>
      </c>
      <c r="BP93" s="84">
        <v>0</v>
      </c>
      <c r="BQ93" s="117"/>
      <c r="BR93" s="118" t="s">
        <v>971</v>
      </c>
    </row>
    <row r="94" spans="1:70" s="113" customFormat="1" ht="15" customHeight="1" x14ac:dyDescent="0.3">
      <c r="A94" s="84">
        <v>90</v>
      </c>
      <c r="B94" s="38" t="s">
        <v>251</v>
      </c>
      <c r="C94" s="38" t="s">
        <v>250</v>
      </c>
      <c r="D94" s="38" t="s">
        <v>249</v>
      </c>
      <c r="E94" s="38" t="s">
        <v>248</v>
      </c>
      <c r="F94" s="38" t="s">
        <v>248</v>
      </c>
      <c r="G94" s="84" t="s">
        <v>247</v>
      </c>
      <c r="H94" s="38" t="s">
        <v>248</v>
      </c>
      <c r="I94" s="84">
        <v>200536</v>
      </c>
      <c r="J94" s="38" t="s">
        <v>264</v>
      </c>
      <c r="K94" s="84">
        <v>200536</v>
      </c>
      <c r="L94" s="84" t="s">
        <v>253</v>
      </c>
      <c r="M94" s="38" t="s">
        <v>254</v>
      </c>
      <c r="N94" s="84">
        <v>441708</v>
      </c>
      <c r="O94" s="84" t="s">
        <v>265</v>
      </c>
      <c r="P94" s="84">
        <v>716541</v>
      </c>
      <c r="Q94" s="38" t="s">
        <v>298</v>
      </c>
      <c r="R94" s="38" t="s">
        <v>310</v>
      </c>
      <c r="S94" s="84" t="s">
        <v>402</v>
      </c>
      <c r="T94" s="84" t="s">
        <v>402</v>
      </c>
      <c r="U94" s="84" t="s">
        <v>477</v>
      </c>
      <c r="V94" s="84" t="s">
        <v>482</v>
      </c>
      <c r="W94" s="84">
        <v>541</v>
      </c>
      <c r="X94" s="38" t="s">
        <v>484</v>
      </c>
      <c r="Y94" s="84">
        <v>354707590</v>
      </c>
      <c r="Z94" s="38" t="s">
        <v>568</v>
      </c>
      <c r="AA94" s="108" t="s">
        <v>666</v>
      </c>
      <c r="AB94" s="84">
        <v>45000</v>
      </c>
      <c r="AC94" s="108"/>
      <c r="AD94" s="84">
        <v>102</v>
      </c>
      <c r="AE94" s="84" t="s">
        <v>711</v>
      </c>
      <c r="AF94" s="84" t="s">
        <v>717</v>
      </c>
      <c r="AG94" s="108" t="s">
        <v>747</v>
      </c>
      <c r="AH94" s="84" t="s">
        <v>772</v>
      </c>
      <c r="AI94" s="108" t="s">
        <v>796</v>
      </c>
      <c r="AJ94" s="84">
        <v>560</v>
      </c>
      <c r="AK94" s="84">
        <v>560</v>
      </c>
      <c r="AL94" s="108" t="s">
        <v>859</v>
      </c>
      <c r="AM94" s="84">
        <v>28296.21</v>
      </c>
      <c r="AN94" s="112">
        <v>10903.79</v>
      </c>
      <c r="AO94" s="112">
        <v>39200</v>
      </c>
      <c r="AP94" s="112">
        <v>16703.79</v>
      </c>
      <c r="AQ94" s="112">
        <v>1365.21</v>
      </c>
      <c r="AR94" s="112">
        <v>18069</v>
      </c>
      <c r="AS94" s="112">
        <v>0</v>
      </c>
      <c r="AT94" s="112">
        <v>0</v>
      </c>
      <c r="AU94" s="112">
        <v>0</v>
      </c>
      <c r="AV94" s="84">
        <v>70</v>
      </c>
      <c r="AW94" s="84" t="s">
        <v>911</v>
      </c>
      <c r="AX94" s="84"/>
      <c r="AY94" s="108"/>
      <c r="AZ94" s="84"/>
      <c r="BA94" s="84"/>
      <c r="BB94" s="84" t="s">
        <v>906</v>
      </c>
      <c r="BC94" s="84"/>
      <c r="BD94" s="108"/>
      <c r="BE94" s="84">
        <v>0</v>
      </c>
      <c r="BF94" s="38" t="s">
        <v>402</v>
      </c>
      <c r="BG94" s="84"/>
      <c r="BH94" s="114" t="s">
        <v>912</v>
      </c>
      <c r="BI94" s="38" t="s">
        <v>110</v>
      </c>
      <c r="BJ94" s="85">
        <v>45813</v>
      </c>
      <c r="BK94" s="84"/>
      <c r="BL94" s="38" t="s">
        <v>114</v>
      </c>
      <c r="BM94" s="115" t="s">
        <v>119</v>
      </c>
      <c r="BN94" s="116" t="s">
        <v>200</v>
      </c>
      <c r="BO94" s="84" t="s">
        <v>245</v>
      </c>
      <c r="BP94" s="84">
        <v>0</v>
      </c>
      <c r="BQ94" s="117"/>
      <c r="BR94" s="118" t="s">
        <v>973</v>
      </c>
    </row>
    <row r="95" spans="1:70" s="113" customFormat="1" ht="15" customHeight="1" x14ac:dyDescent="0.3">
      <c r="A95" s="84">
        <v>91</v>
      </c>
      <c r="B95" s="38" t="s">
        <v>251</v>
      </c>
      <c r="C95" s="38" t="s">
        <v>250</v>
      </c>
      <c r="D95" s="38" t="s">
        <v>249</v>
      </c>
      <c r="E95" s="38" t="s">
        <v>248</v>
      </c>
      <c r="F95" s="38" t="s">
        <v>248</v>
      </c>
      <c r="G95" s="84" t="s">
        <v>247</v>
      </c>
      <c r="H95" s="38" t="s">
        <v>248</v>
      </c>
      <c r="I95" s="84">
        <v>198396</v>
      </c>
      <c r="J95" s="38" t="s">
        <v>252</v>
      </c>
      <c r="K95" s="84">
        <v>198396</v>
      </c>
      <c r="L95" s="84" t="s">
        <v>253</v>
      </c>
      <c r="M95" s="38" t="s">
        <v>254</v>
      </c>
      <c r="N95" s="84">
        <v>428983</v>
      </c>
      <c r="O95" s="84" t="s">
        <v>255</v>
      </c>
      <c r="P95" s="84">
        <v>699091</v>
      </c>
      <c r="Q95" s="38" t="s">
        <v>280</v>
      </c>
      <c r="R95" s="38" t="s">
        <v>311</v>
      </c>
      <c r="S95" s="84" t="s">
        <v>313</v>
      </c>
      <c r="T95" s="84" t="s">
        <v>313</v>
      </c>
      <c r="U95" s="84" t="s">
        <v>477</v>
      </c>
      <c r="V95" s="84" t="s">
        <v>482</v>
      </c>
      <c r="W95" s="84">
        <v>0</v>
      </c>
      <c r="X95" s="38" t="s">
        <v>486</v>
      </c>
      <c r="Y95" s="84">
        <v>354708130</v>
      </c>
      <c r="Z95" s="38" t="s">
        <v>487</v>
      </c>
      <c r="AA95" s="108" t="s">
        <v>667</v>
      </c>
      <c r="AB95" s="84">
        <v>12999</v>
      </c>
      <c r="AC95" s="108"/>
      <c r="AD95" s="84">
        <v>50</v>
      </c>
      <c r="AE95" s="84" t="s">
        <v>712</v>
      </c>
      <c r="AF95" s="84" t="s">
        <v>717</v>
      </c>
      <c r="AG95" s="108" t="s">
        <v>719</v>
      </c>
      <c r="AH95" s="84" t="s">
        <v>772</v>
      </c>
      <c r="AI95" s="108" t="s">
        <v>668</v>
      </c>
      <c r="AJ95" s="84">
        <v>290</v>
      </c>
      <c r="AK95" s="84">
        <v>290</v>
      </c>
      <c r="AL95" s="108" t="s">
        <v>809</v>
      </c>
      <c r="AM95" s="84">
        <v>3018.17</v>
      </c>
      <c r="AN95" s="112">
        <v>751.83</v>
      </c>
      <c r="AO95" s="112">
        <v>3770</v>
      </c>
      <c r="AP95" s="112">
        <v>9980.83</v>
      </c>
      <c r="AQ95" s="112">
        <v>953.17</v>
      </c>
      <c r="AR95" s="112">
        <v>10934</v>
      </c>
      <c r="AS95" s="112">
        <v>9980.83</v>
      </c>
      <c r="AT95" s="112">
        <v>953.17</v>
      </c>
      <c r="AU95" s="112">
        <v>10934</v>
      </c>
      <c r="AV95" s="84">
        <v>70</v>
      </c>
      <c r="AW95" s="84">
        <f>VLOOKUP(Y95,'[1]OD Report'!$U:$AD,10,0)</f>
        <v>396</v>
      </c>
      <c r="AX95" s="84" t="s">
        <v>910</v>
      </c>
      <c r="AY95" s="108"/>
      <c r="AZ95" s="84"/>
      <c r="BA95" s="84"/>
      <c r="BB95" s="84" t="s">
        <v>906</v>
      </c>
      <c r="BC95" s="84"/>
      <c r="BD95" s="108"/>
      <c r="BE95" s="84">
        <v>0</v>
      </c>
      <c r="BF95" s="38" t="s">
        <v>313</v>
      </c>
      <c r="BG95" s="84"/>
      <c r="BH95" s="114" t="s">
        <v>912</v>
      </c>
      <c r="BI95" s="38" t="s">
        <v>110</v>
      </c>
      <c r="BJ95" s="85">
        <v>45811</v>
      </c>
      <c r="BK95" s="84"/>
      <c r="BL95" s="38" t="s">
        <v>115</v>
      </c>
      <c r="BM95" s="115" t="s">
        <v>130</v>
      </c>
      <c r="BN95" s="116" t="s">
        <v>200</v>
      </c>
      <c r="BO95" s="84" t="s">
        <v>246</v>
      </c>
      <c r="BP95" s="84">
        <v>0</v>
      </c>
      <c r="BQ95" s="117"/>
      <c r="BR95" s="118" t="s">
        <v>974</v>
      </c>
    </row>
    <row r="96" spans="1:70" s="113" customFormat="1" ht="15" customHeight="1" x14ac:dyDescent="0.3">
      <c r="A96" s="84">
        <v>92</v>
      </c>
      <c r="B96" s="38" t="s">
        <v>251</v>
      </c>
      <c r="C96" s="38" t="s">
        <v>250</v>
      </c>
      <c r="D96" s="38" t="s">
        <v>249</v>
      </c>
      <c r="E96" s="38" t="s">
        <v>248</v>
      </c>
      <c r="F96" s="38" t="s">
        <v>248</v>
      </c>
      <c r="G96" s="84" t="s">
        <v>247</v>
      </c>
      <c r="H96" s="38" t="s">
        <v>248</v>
      </c>
      <c r="I96" s="84">
        <v>205507</v>
      </c>
      <c r="J96" s="38" t="s">
        <v>272</v>
      </c>
      <c r="K96" s="84">
        <v>205507</v>
      </c>
      <c r="L96" s="84" t="s">
        <v>261</v>
      </c>
      <c r="M96" s="38" t="s">
        <v>262</v>
      </c>
      <c r="N96" s="84">
        <v>475661</v>
      </c>
      <c r="O96" s="84" t="s">
        <v>273</v>
      </c>
      <c r="P96" s="84">
        <v>770380</v>
      </c>
      <c r="Q96" s="38" t="s">
        <v>297</v>
      </c>
      <c r="R96" s="38" t="s">
        <v>310</v>
      </c>
      <c r="S96" s="84" t="s">
        <v>403</v>
      </c>
      <c r="T96" s="84" t="s">
        <v>403</v>
      </c>
      <c r="U96" s="84" t="s">
        <v>477</v>
      </c>
      <c r="V96" s="84" t="s">
        <v>482</v>
      </c>
      <c r="W96" s="84">
        <v>541</v>
      </c>
      <c r="X96" s="38" t="s">
        <v>484</v>
      </c>
      <c r="Y96" s="84">
        <v>354903997</v>
      </c>
      <c r="Z96" s="38" t="s">
        <v>569</v>
      </c>
      <c r="AA96" s="108" t="s">
        <v>668</v>
      </c>
      <c r="AB96" s="84">
        <v>45000</v>
      </c>
      <c r="AC96" s="108"/>
      <c r="AD96" s="84">
        <v>102</v>
      </c>
      <c r="AE96" s="84" t="s">
        <v>711</v>
      </c>
      <c r="AF96" s="84" t="s">
        <v>717</v>
      </c>
      <c r="AG96" s="108" t="s">
        <v>748</v>
      </c>
      <c r="AH96" s="84" t="s">
        <v>772</v>
      </c>
      <c r="AI96" s="108" t="s">
        <v>673</v>
      </c>
      <c r="AJ96" s="84">
        <v>560</v>
      </c>
      <c r="AK96" s="84">
        <v>560</v>
      </c>
      <c r="AL96" s="108" t="s">
        <v>875</v>
      </c>
      <c r="AM96" s="84">
        <v>27385.759999999998</v>
      </c>
      <c r="AN96" s="112">
        <v>10694.24</v>
      </c>
      <c r="AO96" s="112">
        <v>38080</v>
      </c>
      <c r="AP96" s="112">
        <v>17614.240000000002</v>
      </c>
      <c r="AQ96" s="112">
        <v>1524.76</v>
      </c>
      <c r="AR96" s="112">
        <v>19139</v>
      </c>
      <c r="AS96" s="112">
        <v>0</v>
      </c>
      <c r="AT96" s="112">
        <v>0</v>
      </c>
      <c r="AU96" s="112">
        <v>0</v>
      </c>
      <c r="AV96" s="84">
        <v>68</v>
      </c>
      <c r="AW96" s="84" t="s">
        <v>911</v>
      </c>
      <c r="AX96" s="84"/>
      <c r="AY96" s="108"/>
      <c r="AZ96" s="84"/>
      <c r="BA96" s="84"/>
      <c r="BB96" s="84" t="s">
        <v>906</v>
      </c>
      <c r="BC96" s="84"/>
      <c r="BD96" s="108"/>
      <c r="BE96" s="84">
        <v>0</v>
      </c>
      <c r="BF96" s="38" t="s">
        <v>403</v>
      </c>
      <c r="BG96" s="84"/>
      <c r="BH96" s="114" t="s">
        <v>912</v>
      </c>
      <c r="BI96" s="38" t="s">
        <v>110</v>
      </c>
      <c r="BJ96" s="85">
        <v>45813</v>
      </c>
      <c r="BK96" s="84"/>
      <c r="BL96" s="38" t="s">
        <v>114</v>
      </c>
      <c r="BM96" s="115" t="s">
        <v>119</v>
      </c>
      <c r="BN96" s="116" t="s">
        <v>200</v>
      </c>
      <c r="BO96" s="84" t="s">
        <v>245</v>
      </c>
      <c r="BP96" s="84">
        <v>0</v>
      </c>
      <c r="BQ96" s="117"/>
      <c r="BR96" s="118" t="s">
        <v>973</v>
      </c>
    </row>
    <row r="97" spans="1:70" s="113" customFormat="1" ht="15" customHeight="1" x14ac:dyDescent="0.3">
      <c r="A97" s="84">
        <v>93</v>
      </c>
      <c r="B97" s="38" t="s">
        <v>251</v>
      </c>
      <c r="C97" s="38" t="s">
        <v>250</v>
      </c>
      <c r="D97" s="38" t="s">
        <v>249</v>
      </c>
      <c r="E97" s="38" t="s">
        <v>248</v>
      </c>
      <c r="F97" s="38" t="s">
        <v>248</v>
      </c>
      <c r="G97" s="84" t="s">
        <v>247</v>
      </c>
      <c r="H97" s="38" t="s">
        <v>248</v>
      </c>
      <c r="I97" s="84">
        <v>211377</v>
      </c>
      <c r="J97" s="38" t="s">
        <v>278</v>
      </c>
      <c r="K97" s="84">
        <v>211377</v>
      </c>
      <c r="L97" s="84" t="s">
        <v>261</v>
      </c>
      <c r="M97" s="38" t="s">
        <v>262</v>
      </c>
      <c r="N97" s="84">
        <v>479331</v>
      </c>
      <c r="O97" s="84" t="s">
        <v>279</v>
      </c>
      <c r="P97" s="84">
        <v>752327</v>
      </c>
      <c r="Q97" s="38" t="s">
        <v>303</v>
      </c>
      <c r="R97" s="38" t="s">
        <v>310</v>
      </c>
      <c r="S97" s="84" t="s">
        <v>404</v>
      </c>
      <c r="T97" s="84" t="s">
        <v>404</v>
      </c>
      <c r="U97" s="84" t="s">
        <v>481</v>
      </c>
      <c r="V97" s="84" t="s">
        <v>482</v>
      </c>
      <c r="W97" s="84">
        <v>541</v>
      </c>
      <c r="X97" s="38" t="s">
        <v>484</v>
      </c>
      <c r="Y97" s="84">
        <v>354964867</v>
      </c>
      <c r="Z97" s="38" t="s">
        <v>570</v>
      </c>
      <c r="AA97" s="108" t="s">
        <v>669</v>
      </c>
      <c r="AB97" s="84">
        <v>45000</v>
      </c>
      <c r="AC97" s="108"/>
      <c r="AD97" s="84">
        <v>75</v>
      </c>
      <c r="AE97" s="84" t="s">
        <v>711</v>
      </c>
      <c r="AF97" s="84" t="s">
        <v>717</v>
      </c>
      <c r="AG97" s="108" t="s">
        <v>749</v>
      </c>
      <c r="AH97" s="84" t="s">
        <v>772</v>
      </c>
      <c r="AI97" s="108" t="s">
        <v>673</v>
      </c>
      <c r="AJ97" s="84">
        <v>720</v>
      </c>
      <c r="AK97" s="84">
        <v>720</v>
      </c>
      <c r="AL97" s="108" t="s">
        <v>875</v>
      </c>
      <c r="AM97" s="84">
        <v>40255.32</v>
      </c>
      <c r="AN97" s="112">
        <v>8704.68</v>
      </c>
      <c r="AO97" s="112">
        <v>48960</v>
      </c>
      <c r="AP97" s="112">
        <v>4744.68</v>
      </c>
      <c r="AQ97" s="112">
        <v>89.32</v>
      </c>
      <c r="AR97" s="112">
        <v>4834</v>
      </c>
      <c r="AS97" s="112">
        <v>0</v>
      </c>
      <c r="AT97" s="112">
        <v>0</v>
      </c>
      <c r="AU97" s="112">
        <v>0</v>
      </c>
      <c r="AV97" s="84">
        <v>68</v>
      </c>
      <c r="AW97" s="84" t="s">
        <v>911</v>
      </c>
      <c r="AX97" s="84"/>
      <c r="AY97" s="108"/>
      <c r="AZ97" s="84"/>
      <c r="BA97" s="84"/>
      <c r="BB97" s="84" t="s">
        <v>906</v>
      </c>
      <c r="BC97" s="84"/>
      <c r="BD97" s="108"/>
      <c r="BE97" s="84">
        <v>0</v>
      </c>
      <c r="BF97" s="38" t="s">
        <v>404</v>
      </c>
      <c r="BG97" s="84"/>
      <c r="BH97" s="114" t="s">
        <v>912</v>
      </c>
      <c r="BI97" s="38" t="s">
        <v>110</v>
      </c>
      <c r="BJ97" s="85">
        <v>45812</v>
      </c>
      <c r="BK97" s="84"/>
      <c r="BL97" s="38" t="s">
        <v>114</v>
      </c>
      <c r="BM97" s="115" t="s">
        <v>119</v>
      </c>
      <c r="BN97" s="116" t="s">
        <v>199</v>
      </c>
      <c r="BO97" s="84" t="s">
        <v>245</v>
      </c>
      <c r="BP97" s="84">
        <v>0</v>
      </c>
      <c r="BQ97" s="117"/>
      <c r="BR97" s="118" t="s">
        <v>971</v>
      </c>
    </row>
    <row r="98" spans="1:70" s="113" customFormat="1" ht="15" customHeight="1" x14ac:dyDescent="0.3">
      <c r="A98" s="84">
        <v>94</v>
      </c>
      <c r="B98" s="38" t="s">
        <v>251</v>
      </c>
      <c r="C98" s="38" t="s">
        <v>250</v>
      </c>
      <c r="D98" s="38" t="s">
        <v>249</v>
      </c>
      <c r="E98" s="38" t="s">
        <v>248</v>
      </c>
      <c r="F98" s="38" t="s">
        <v>248</v>
      </c>
      <c r="G98" s="84" t="s">
        <v>247</v>
      </c>
      <c r="H98" s="38" t="s">
        <v>248</v>
      </c>
      <c r="I98" s="84">
        <v>200163</v>
      </c>
      <c r="J98" s="38" t="s">
        <v>276</v>
      </c>
      <c r="K98" s="84">
        <v>200163</v>
      </c>
      <c r="L98" s="84" t="s">
        <v>253</v>
      </c>
      <c r="M98" s="38" t="s">
        <v>254</v>
      </c>
      <c r="N98" s="84">
        <v>437132</v>
      </c>
      <c r="O98" s="84" t="s">
        <v>277</v>
      </c>
      <c r="P98" s="84">
        <v>688812</v>
      </c>
      <c r="Q98" s="38" t="s">
        <v>304</v>
      </c>
      <c r="R98" s="38" t="s">
        <v>310</v>
      </c>
      <c r="S98" s="84" t="s">
        <v>405</v>
      </c>
      <c r="T98" s="84" t="s">
        <v>405</v>
      </c>
      <c r="U98" s="84" t="s">
        <v>477</v>
      </c>
      <c r="V98" s="84" t="s">
        <v>482</v>
      </c>
      <c r="W98" s="84">
        <v>0</v>
      </c>
      <c r="X98" s="38" t="s">
        <v>484</v>
      </c>
      <c r="Y98" s="84">
        <v>355071147</v>
      </c>
      <c r="Z98" s="38" t="s">
        <v>571</v>
      </c>
      <c r="AA98" s="108" t="s">
        <v>670</v>
      </c>
      <c r="AB98" s="84">
        <v>42000</v>
      </c>
      <c r="AC98" s="108"/>
      <c r="AD98" s="84">
        <v>75</v>
      </c>
      <c r="AE98" s="84" t="s">
        <v>711</v>
      </c>
      <c r="AF98" s="84" t="s">
        <v>717</v>
      </c>
      <c r="AG98" s="108" t="s">
        <v>750</v>
      </c>
      <c r="AH98" s="84" t="s">
        <v>772</v>
      </c>
      <c r="AI98" s="108" t="s">
        <v>672</v>
      </c>
      <c r="AJ98" s="84">
        <v>670</v>
      </c>
      <c r="AK98" s="84">
        <v>670</v>
      </c>
      <c r="AL98" s="108" t="s">
        <v>879</v>
      </c>
      <c r="AM98" s="84">
        <v>29412.35</v>
      </c>
      <c r="AN98" s="112">
        <v>7437.65</v>
      </c>
      <c r="AO98" s="112">
        <v>36850</v>
      </c>
      <c r="AP98" s="112">
        <v>12587.65</v>
      </c>
      <c r="AQ98" s="112">
        <v>635.35</v>
      </c>
      <c r="AR98" s="112">
        <v>13223</v>
      </c>
      <c r="AS98" s="112">
        <v>8157.48</v>
      </c>
      <c r="AT98" s="112">
        <v>552.52</v>
      </c>
      <c r="AU98" s="112">
        <v>8710</v>
      </c>
      <c r="AV98" s="84">
        <v>68</v>
      </c>
      <c r="AW98" s="84">
        <f>VLOOKUP(Y98,'[1]OD Report'!$U:$AD,10,0)</f>
        <v>92</v>
      </c>
      <c r="AX98" s="84" t="s">
        <v>910</v>
      </c>
      <c r="AY98" s="108"/>
      <c r="AZ98" s="84"/>
      <c r="BA98" s="84"/>
      <c r="BB98" s="84" t="s">
        <v>906</v>
      </c>
      <c r="BC98" s="84"/>
      <c r="BD98" s="108"/>
      <c r="BE98" s="84">
        <v>0</v>
      </c>
      <c r="BF98" s="38" t="s">
        <v>405</v>
      </c>
      <c r="BG98" s="84"/>
      <c r="BH98" s="114" t="s">
        <v>912</v>
      </c>
      <c r="BI98" s="38" t="s">
        <v>110</v>
      </c>
      <c r="BJ98" s="85">
        <v>45811</v>
      </c>
      <c r="BK98" s="84"/>
      <c r="BL98" s="38" t="s">
        <v>115</v>
      </c>
      <c r="BM98" s="115" t="s">
        <v>120</v>
      </c>
      <c r="BN98" s="116" t="s">
        <v>200</v>
      </c>
      <c r="BO98" s="84" t="s">
        <v>246</v>
      </c>
      <c r="BP98" s="84">
        <v>0</v>
      </c>
      <c r="BQ98" s="117"/>
      <c r="BR98" s="118" t="s">
        <v>974</v>
      </c>
    </row>
    <row r="99" spans="1:70" s="113" customFormat="1" ht="15" customHeight="1" x14ac:dyDescent="0.3">
      <c r="A99" s="84">
        <v>95</v>
      </c>
      <c r="B99" s="38" t="s">
        <v>251</v>
      </c>
      <c r="C99" s="38" t="s">
        <v>250</v>
      </c>
      <c r="D99" s="38" t="s">
        <v>249</v>
      </c>
      <c r="E99" s="38" t="s">
        <v>248</v>
      </c>
      <c r="F99" s="38" t="s">
        <v>248</v>
      </c>
      <c r="G99" s="84" t="s">
        <v>247</v>
      </c>
      <c r="H99" s="38" t="s">
        <v>248</v>
      </c>
      <c r="I99" s="84">
        <v>209851</v>
      </c>
      <c r="J99" s="38" t="s">
        <v>268</v>
      </c>
      <c r="K99" s="84">
        <v>209851</v>
      </c>
      <c r="L99" s="84" t="s">
        <v>253</v>
      </c>
      <c r="M99" s="38" t="s">
        <v>254</v>
      </c>
      <c r="N99" s="84">
        <v>500625</v>
      </c>
      <c r="O99" s="84" t="s">
        <v>269</v>
      </c>
      <c r="P99" s="84">
        <v>809715</v>
      </c>
      <c r="Q99" s="38" t="s">
        <v>305</v>
      </c>
      <c r="R99" s="38" t="s">
        <v>310</v>
      </c>
      <c r="S99" s="84" t="s">
        <v>406</v>
      </c>
      <c r="T99" s="84" t="s">
        <v>406</v>
      </c>
      <c r="U99" s="84" t="s">
        <v>481</v>
      </c>
      <c r="V99" s="84" t="s">
        <v>482</v>
      </c>
      <c r="W99" s="84">
        <v>541</v>
      </c>
      <c r="X99" s="38" t="s">
        <v>484</v>
      </c>
      <c r="Y99" s="84">
        <v>355079597</v>
      </c>
      <c r="Z99" s="38" t="s">
        <v>572</v>
      </c>
      <c r="AA99" s="108" t="s">
        <v>671</v>
      </c>
      <c r="AB99" s="84">
        <v>45000</v>
      </c>
      <c r="AC99" s="108" t="s">
        <v>710</v>
      </c>
      <c r="AD99" s="84">
        <v>102</v>
      </c>
      <c r="AE99" s="84" t="s">
        <v>711</v>
      </c>
      <c r="AF99" s="84" t="s">
        <v>717</v>
      </c>
      <c r="AG99" s="108" t="s">
        <v>751</v>
      </c>
      <c r="AH99" s="84" t="s">
        <v>772</v>
      </c>
      <c r="AI99" s="108" t="s">
        <v>673</v>
      </c>
      <c r="AJ99" s="84">
        <v>560</v>
      </c>
      <c r="AK99" s="84">
        <v>560</v>
      </c>
      <c r="AL99" s="108" t="s">
        <v>880</v>
      </c>
      <c r="AM99" s="84">
        <v>28032.01</v>
      </c>
      <c r="AN99" s="112">
        <v>10607.99</v>
      </c>
      <c r="AO99" s="112">
        <v>38640</v>
      </c>
      <c r="AP99" s="112">
        <v>16967.990000000002</v>
      </c>
      <c r="AQ99" s="112">
        <v>1411.01</v>
      </c>
      <c r="AR99" s="112">
        <v>18379</v>
      </c>
      <c r="AS99" s="112">
        <v>0</v>
      </c>
      <c r="AT99" s="112">
        <v>0</v>
      </c>
      <c r="AU99" s="112">
        <v>0</v>
      </c>
      <c r="AV99" s="84">
        <v>69</v>
      </c>
      <c r="AW99" s="84" t="s">
        <v>911</v>
      </c>
      <c r="AX99" s="84"/>
      <c r="AY99" s="108"/>
      <c r="AZ99" s="84"/>
      <c r="BA99" s="84"/>
      <c r="BB99" s="84" t="s">
        <v>906</v>
      </c>
      <c r="BC99" s="84"/>
      <c r="BD99" s="108"/>
      <c r="BE99" s="84">
        <v>0</v>
      </c>
      <c r="BF99" s="38" t="s">
        <v>406</v>
      </c>
      <c r="BG99" s="84"/>
      <c r="BH99" s="114" t="s">
        <v>912</v>
      </c>
      <c r="BI99" s="38" t="s">
        <v>110</v>
      </c>
      <c r="BJ99" s="85">
        <v>45813</v>
      </c>
      <c r="BK99" s="84"/>
      <c r="BL99" s="38" t="s">
        <v>114</v>
      </c>
      <c r="BM99" s="115" t="s">
        <v>119</v>
      </c>
      <c r="BN99" s="116" t="s">
        <v>199</v>
      </c>
      <c r="BO99" s="84" t="s">
        <v>245</v>
      </c>
      <c r="BP99" s="84">
        <v>0</v>
      </c>
      <c r="BQ99" s="117"/>
      <c r="BR99" s="118" t="s">
        <v>971</v>
      </c>
    </row>
    <row r="100" spans="1:70" s="113" customFormat="1" ht="15" customHeight="1" x14ac:dyDescent="0.3">
      <c r="A100" s="84">
        <v>96</v>
      </c>
      <c r="B100" s="38" t="s">
        <v>251</v>
      </c>
      <c r="C100" s="38" t="s">
        <v>250</v>
      </c>
      <c r="D100" s="38" t="s">
        <v>249</v>
      </c>
      <c r="E100" s="38" t="s">
        <v>248</v>
      </c>
      <c r="F100" s="38" t="s">
        <v>248</v>
      </c>
      <c r="G100" s="84" t="s">
        <v>247</v>
      </c>
      <c r="H100" s="38" t="s">
        <v>248</v>
      </c>
      <c r="I100" s="84">
        <v>209851</v>
      </c>
      <c r="J100" s="38" t="s">
        <v>268</v>
      </c>
      <c r="K100" s="84">
        <v>209851</v>
      </c>
      <c r="L100" s="84" t="s">
        <v>253</v>
      </c>
      <c r="M100" s="38" t="s">
        <v>254</v>
      </c>
      <c r="N100" s="84">
        <v>500625</v>
      </c>
      <c r="O100" s="84" t="s">
        <v>269</v>
      </c>
      <c r="P100" s="84">
        <v>863988</v>
      </c>
      <c r="Q100" s="38" t="s">
        <v>306</v>
      </c>
      <c r="R100" s="38" t="s">
        <v>310</v>
      </c>
      <c r="S100" s="84" t="s">
        <v>407</v>
      </c>
      <c r="T100" s="84" t="s">
        <v>407</v>
      </c>
      <c r="U100" s="84" t="s">
        <v>481</v>
      </c>
      <c r="V100" s="84" t="s">
        <v>482</v>
      </c>
      <c r="W100" s="84">
        <v>541</v>
      </c>
      <c r="X100" s="38" t="s">
        <v>484</v>
      </c>
      <c r="Y100" s="84">
        <v>355082043</v>
      </c>
      <c r="Z100" s="38" t="s">
        <v>517</v>
      </c>
      <c r="AA100" s="108" t="s">
        <v>671</v>
      </c>
      <c r="AB100" s="84">
        <v>45000</v>
      </c>
      <c r="AC100" s="108" t="s">
        <v>710</v>
      </c>
      <c r="AD100" s="84">
        <v>102</v>
      </c>
      <c r="AE100" s="84" t="s">
        <v>711</v>
      </c>
      <c r="AF100" s="84" t="s">
        <v>717</v>
      </c>
      <c r="AG100" s="108" t="s">
        <v>751</v>
      </c>
      <c r="AH100" s="84" t="s">
        <v>772</v>
      </c>
      <c r="AI100" s="108" t="s">
        <v>673</v>
      </c>
      <c r="AJ100" s="84">
        <v>560</v>
      </c>
      <c r="AK100" s="84">
        <v>560</v>
      </c>
      <c r="AL100" s="108" t="s">
        <v>694</v>
      </c>
      <c r="AM100" s="84">
        <v>6048.87</v>
      </c>
      <c r="AN100" s="112">
        <v>3471.13</v>
      </c>
      <c r="AO100" s="112">
        <v>9520</v>
      </c>
      <c r="AP100" s="112">
        <v>38951.129999999997</v>
      </c>
      <c r="AQ100" s="112">
        <v>8547.8700000000008</v>
      </c>
      <c r="AR100" s="112">
        <v>47499</v>
      </c>
      <c r="AS100" s="112">
        <v>21506.78</v>
      </c>
      <c r="AT100" s="112">
        <v>7053.22</v>
      </c>
      <c r="AU100" s="112">
        <v>28560</v>
      </c>
      <c r="AV100" s="84">
        <v>68</v>
      </c>
      <c r="AW100" s="84">
        <f>VLOOKUP(Y100,'[1]OD Report'!$U:$AD,10,0)</f>
        <v>358</v>
      </c>
      <c r="AX100" s="84" t="s">
        <v>910</v>
      </c>
      <c r="AY100" s="108"/>
      <c r="AZ100" s="84"/>
      <c r="BA100" s="84"/>
      <c r="BB100" s="84" t="s">
        <v>906</v>
      </c>
      <c r="BC100" s="84"/>
      <c r="BD100" s="108"/>
      <c r="BE100" s="84">
        <v>0</v>
      </c>
      <c r="BF100" s="38" t="s">
        <v>407</v>
      </c>
      <c r="BG100" s="84"/>
      <c r="BH100" s="114" t="s">
        <v>912</v>
      </c>
      <c r="BI100" s="38" t="s">
        <v>110</v>
      </c>
      <c r="BJ100" s="85">
        <v>45813</v>
      </c>
      <c r="BK100" s="84"/>
      <c r="BL100" s="38" t="s">
        <v>115</v>
      </c>
      <c r="BM100" s="115" t="s">
        <v>130</v>
      </c>
      <c r="BN100" s="116" t="s">
        <v>200</v>
      </c>
      <c r="BO100" s="84" t="s">
        <v>246</v>
      </c>
      <c r="BP100" s="84">
        <v>0</v>
      </c>
      <c r="BQ100" s="117"/>
      <c r="BR100" s="118" t="s">
        <v>974</v>
      </c>
    </row>
    <row r="101" spans="1:70" s="113" customFormat="1" ht="15" customHeight="1" x14ac:dyDescent="0.3">
      <c r="A101" s="84">
        <v>97</v>
      </c>
      <c r="B101" s="38" t="s">
        <v>251</v>
      </c>
      <c r="C101" s="38" t="s">
        <v>250</v>
      </c>
      <c r="D101" s="38" t="s">
        <v>249</v>
      </c>
      <c r="E101" s="38" t="s">
        <v>248</v>
      </c>
      <c r="F101" s="38" t="s">
        <v>248</v>
      </c>
      <c r="G101" s="84" t="s">
        <v>247</v>
      </c>
      <c r="H101" s="38" t="s">
        <v>248</v>
      </c>
      <c r="I101" s="84">
        <v>211377</v>
      </c>
      <c r="J101" s="38" t="s">
        <v>278</v>
      </c>
      <c r="K101" s="84">
        <v>211377</v>
      </c>
      <c r="L101" s="84" t="s">
        <v>261</v>
      </c>
      <c r="M101" s="38" t="s">
        <v>262</v>
      </c>
      <c r="N101" s="84">
        <v>479331</v>
      </c>
      <c r="O101" s="84" t="s">
        <v>279</v>
      </c>
      <c r="P101" s="84">
        <v>752329</v>
      </c>
      <c r="Q101" s="38" t="s">
        <v>302</v>
      </c>
      <c r="R101" s="38" t="s">
        <v>310</v>
      </c>
      <c r="S101" s="84" t="s">
        <v>408</v>
      </c>
      <c r="T101" s="84" t="s">
        <v>408</v>
      </c>
      <c r="U101" s="84" t="s">
        <v>481</v>
      </c>
      <c r="V101" s="84" t="s">
        <v>482</v>
      </c>
      <c r="W101" s="84">
        <v>541</v>
      </c>
      <c r="X101" s="38" t="s">
        <v>484</v>
      </c>
      <c r="Y101" s="84">
        <v>355154208</v>
      </c>
      <c r="Z101" s="38" t="s">
        <v>573</v>
      </c>
      <c r="AA101" s="108" t="s">
        <v>672</v>
      </c>
      <c r="AB101" s="84">
        <v>45000</v>
      </c>
      <c r="AC101" s="108"/>
      <c r="AD101" s="84">
        <v>102</v>
      </c>
      <c r="AE101" s="84" t="s">
        <v>711</v>
      </c>
      <c r="AF101" s="84" t="s">
        <v>717</v>
      </c>
      <c r="AG101" s="108" t="s">
        <v>752</v>
      </c>
      <c r="AH101" s="84" t="s">
        <v>772</v>
      </c>
      <c r="AI101" s="108" t="s">
        <v>675</v>
      </c>
      <c r="AJ101" s="84">
        <v>560</v>
      </c>
      <c r="AK101" s="84">
        <v>560</v>
      </c>
      <c r="AL101" s="108" t="s">
        <v>875</v>
      </c>
      <c r="AM101" s="84">
        <v>27039.24</v>
      </c>
      <c r="AN101" s="112">
        <v>10480.76</v>
      </c>
      <c r="AO101" s="112">
        <v>37520</v>
      </c>
      <c r="AP101" s="112">
        <v>17960.759999999998</v>
      </c>
      <c r="AQ101" s="112">
        <v>1588.24</v>
      </c>
      <c r="AR101" s="112">
        <v>19549</v>
      </c>
      <c r="AS101" s="112">
        <v>0</v>
      </c>
      <c r="AT101" s="112">
        <v>0</v>
      </c>
      <c r="AU101" s="112">
        <v>0</v>
      </c>
      <c r="AV101" s="84">
        <v>67</v>
      </c>
      <c r="AW101" s="84" t="s">
        <v>911</v>
      </c>
      <c r="AX101" s="84"/>
      <c r="AY101" s="108"/>
      <c r="AZ101" s="84"/>
      <c r="BA101" s="84"/>
      <c r="BB101" s="84" t="s">
        <v>906</v>
      </c>
      <c r="BC101" s="84"/>
      <c r="BD101" s="108"/>
      <c r="BE101" s="84">
        <v>0</v>
      </c>
      <c r="BF101" s="38" t="s">
        <v>408</v>
      </c>
      <c r="BG101" s="84"/>
      <c r="BH101" s="114" t="s">
        <v>912</v>
      </c>
      <c r="BI101" s="38" t="s">
        <v>110</v>
      </c>
      <c r="BJ101" s="85">
        <v>45812</v>
      </c>
      <c r="BK101" s="84"/>
      <c r="BL101" s="38" t="s">
        <v>114</v>
      </c>
      <c r="BM101" s="115" t="s">
        <v>119</v>
      </c>
      <c r="BN101" s="116" t="s">
        <v>199</v>
      </c>
      <c r="BO101" s="84" t="s">
        <v>245</v>
      </c>
      <c r="BP101" s="84">
        <v>0</v>
      </c>
      <c r="BQ101" s="117"/>
      <c r="BR101" s="118" t="s">
        <v>971</v>
      </c>
    </row>
    <row r="102" spans="1:70" s="113" customFormat="1" ht="15" customHeight="1" x14ac:dyDescent="0.3">
      <c r="A102" s="84">
        <v>98</v>
      </c>
      <c r="B102" s="38" t="s">
        <v>251</v>
      </c>
      <c r="C102" s="38" t="s">
        <v>250</v>
      </c>
      <c r="D102" s="38" t="s">
        <v>249</v>
      </c>
      <c r="E102" s="38" t="s">
        <v>248</v>
      </c>
      <c r="F102" s="38" t="s">
        <v>248</v>
      </c>
      <c r="G102" s="84" t="s">
        <v>247</v>
      </c>
      <c r="H102" s="38" t="s">
        <v>248</v>
      </c>
      <c r="I102" s="84">
        <v>194360</v>
      </c>
      <c r="J102" s="38" t="s">
        <v>256</v>
      </c>
      <c r="K102" s="84">
        <v>194360</v>
      </c>
      <c r="L102" s="84" t="s">
        <v>253</v>
      </c>
      <c r="M102" s="38" t="s">
        <v>254</v>
      </c>
      <c r="N102" s="84">
        <v>415678</v>
      </c>
      <c r="O102" s="84" t="s">
        <v>257</v>
      </c>
      <c r="P102" s="84">
        <v>692606</v>
      </c>
      <c r="Q102" s="38" t="s">
        <v>283</v>
      </c>
      <c r="R102" s="38" t="s">
        <v>312</v>
      </c>
      <c r="S102" s="84" t="s">
        <v>318</v>
      </c>
      <c r="T102" s="84" t="s">
        <v>318</v>
      </c>
      <c r="U102" s="84" t="s">
        <v>478</v>
      </c>
      <c r="V102" s="84" t="s">
        <v>482</v>
      </c>
      <c r="W102" s="84">
        <v>541</v>
      </c>
      <c r="X102" s="38" t="s">
        <v>484</v>
      </c>
      <c r="Y102" s="84">
        <v>355281590</v>
      </c>
      <c r="Z102" s="38" t="s">
        <v>492</v>
      </c>
      <c r="AA102" s="108" t="s">
        <v>673</v>
      </c>
      <c r="AB102" s="84">
        <v>25000</v>
      </c>
      <c r="AC102" s="108"/>
      <c r="AD102" s="84">
        <v>75</v>
      </c>
      <c r="AE102" s="84" t="s">
        <v>712</v>
      </c>
      <c r="AF102" s="84" t="s">
        <v>717</v>
      </c>
      <c r="AG102" s="108" t="s">
        <v>720</v>
      </c>
      <c r="AH102" s="84" t="s">
        <v>772</v>
      </c>
      <c r="AI102" s="108" t="s">
        <v>797</v>
      </c>
      <c r="AJ102" s="84">
        <v>400</v>
      </c>
      <c r="AK102" s="84">
        <v>400</v>
      </c>
      <c r="AL102" s="108" t="s">
        <v>814</v>
      </c>
      <c r="AM102" s="84">
        <v>3937.2</v>
      </c>
      <c r="AN102" s="112">
        <v>1662.8</v>
      </c>
      <c r="AO102" s="112">
        <v>5600</v>
      </c>
      <c r="AP102" s="112">
        <v>21062.799999999999</v>
      </c>
      <c r="AQ102" s="112">
        <v>3271.2</v>
      </c>
      <c r="AR102" s="112">
        <v>24334</v>
      </c>
      <c r="AS102" s="112">
        <v>17610.96</v>
      </c>
      <c r="AT102" s="112">
        <v>3189.04</v>
      </c>
      <c r="AU102" s="112">
        <v>20800</v>
      </c>
      <c r="AV102" s="84">
        <v>66</v>
      </c>
      <c r="AW102" s="84">
        <f>VLOOKUP(Y102,'[1]OD Report'!$U:$AD,10,0)</f>
        <v>364</v>
      </c>
      <c r="AX102" s="84" t="s">
        <v>910</v>
      </c>
      <c r="AY102" s="108"/>
      <c r="AZ102" s="84"/>
      <c r="BA102" s="84"/>
      <c r="BB102" s="84" t="s">
        <v>906</v>
      </c>
      <c r="BC102" s="84"/>
      <c r="BD102" s="108"/>
      <c r="BE102" s="84">
        <v>0</v>
      </c>
      <c r="BF102" s="38" t="s">
        <v>318</v>
      </c>
      <c r="BG102" s="84"/>
      <c r="BH102" s="114" t="s">
        <v>912</v>
      </c>
      <c r="BI102" s="38" t="s">
        <v>110</v>
      </c>
      <c r="BJ102" s="85">
        <v>45814</v>
      </c>
      <c r="BK102" s="84"/>
      <c r="BL102" s="38" t="s">
        <v>115</v>
      </c>
      <c r="BM102" s="115" t="s">
        <v>120</v>
      </c>
      <c r="BN102" s="116" t="s">
        <v>200</v>
      </c>
      <c r="BO102" s="84" t="s">
        <v>246</v>
      </c>
      <c r="BP102" s="84">
        <v>0</v>
      </c>
      <c r="BQ102" s="117"/>
      <c r="BR102" s="118" t="s">
        <v>974</v>
      </c>
    </row>
    <row r="103" spans="1:70" s="113" customFormat="1" ht="15" customHeight="1" x14ac:dyDescent="0.3">
      <c r="A103" s="84">
        <v>99</v>
      </c>
      <c r="B103" s="38" t="s">
        <v>251</v>
      </c>
      <c r="C103" s="38" t="s">
        <v>250</v>
      </c>
      <c r="D103" s="38" t="s">
        <v>249</v>
      </c>
      <c r="E103" s="38" t="s">
        <v>248</v>
      </c>
      <c r="F103" s="38" t="s">
        <v>248</v>
      </c>
      <c r="G103" s="84" t="s">
        <v>247</v>
      </c>
      <c r="H103" s="38" t="s">
        <v>248</v>
      </c>
      <c r="I103" s="84">
        <v>209851</v>
      </c>
      <c r="J103" s="38" t="s">
        <v>268</v>
      </c>
      <c r="K103" s="84">
        <v>209851</v>
      </c>
      <c r="L103" s="84" t="s">
        <v>253</v>
      </c>
      <c r="M103" s="38" t="s">
        <v>254</v>
      </c>
      <c r="N103" s="84">
        <v>500625</v>
      </c>
      <c r="O103" s="84" t="s">
        <v>269</v>
      </c>
      <c r="P103" s="84">
        <v>820748</v>
      </c>
      <c r="Q103" s="38" t="s">
        <v>292</v>
      </c>
      <c r="R103" s="38" t="s">
        <v>310</v>
      </c>
      <c r="S103" s="84" t="s">
        <v>409</v>
      </c>
      <c r="T103" s="84" t="s">
        <v>409</v>
      </c>
      <c r="U103" s="84" t="s">
        <v>481</v>
      </c>
      <c r="V103" s="84" t="s">
        <v>482</v>
      </c>
      <c r="W103" s="84">
        <v>541</v>
      </c>
      <c r="X103" s="38" t="s">
        <v>485</v>
      </c>
      <c r="Y103" s="84">
        <v>355323330</v>
      </c>
      <c r="Z103" s="38" t="s">
        <v>574</v>
      </c>
      <c r="AA103" s="108" t="s">
        <v>674</v>
      </c>
      <c r="AB103" s="84">
        <v>41000</v>
      </c>
      <c r="AC103" s="108" t="s">
        <v>710</v>
      </c>
      <c r="AD103" s="84">
        <v>75</v>
      </c>
      <c r="AE103" s="84" t="s">
        <v>711</v>
      </c>
      <c r="AF103" s="84" t="s">
        <v>717</v>
      </c>
      <c r="AG103" s="108" t="s">
        <v>753</v>
      </c>
      <c r="AH103" s="84" t="s">
        <v>772</v>
      </c>
      <c r="AI103" s="108" t="s">
        <v>798</v>
      </c>
      <c r="AJ103" s="84">
        <v>650</v>
      </c>
      <c r="AK103" s="84">
        <v>650</v>
      </c>
      <c r="AL103" s="108" t="s">
        <v>879</v>
      </c>
      <c r="AM103" s="84">
        <v>25408.61</v>
      </c>
      <c r="AN103" s="112">
        <v>7091.39</v>
      </c>
      <c r="AO103" s="112">
        <v>32500</v>
      </c>
      <c r="AP103" s="112">
        <v>15591.39</v>
      </c>
      <c r="AQ103" s="112">
        <v>1010.61</v>
      </c>
      <c r="AR103" s="112">
        <v>16602</v>
      </c>
      <c r="AS103" s="112">
        <v>9542.42</v>
      </c>
      <c r="AT103" s="112">
        <v>857.58</v>
      </c>
      <c r="AU103" s="112">
        <v>10400</v>
      </c>
      <c r="AV103" s="84">
        <v>66</v>
      </c>
      <c r="AW103" s="84">
        <f>VLOOKUP(Y103,'[1]OD Report'!$U:$AD,10,0)</f>
        <v>113</v>
      </c>
      <c r="AX103" s="84" t="s">
        <v>910</v>
      </c>
      <c r="AY103" s="108"/>
      <c r="AZ103" s="84"/>
      <c r="BA103" s="84"/>
      <c r="BB103" s="84" t="s">
        <v>906</v>
      </c>
      <c r="BC103" s="84"/>
      <c r="BD103" s="108"/>
      <c r="BE103" s="84">
        <v>0</v>
      </c>
      <c r="BF103" s="38" t="s">
        <v>409</v>
      </c>
      <c r="BG103" s="84"/>
      <c r="BH103" s="114" t="s">
        <v>912</v>
      </c>
      <c r="BI103" s="38" t="s">
        <v>110</v>
      </c>
      <c r="BJ103" s="85">
        <v>45813</v>
      </c>
      <c r="BK103" s="84"/>
      <c r="BL103" s="38" t="s">
        <v>115</v>
      </c>
      <c r="BM103" s="115" t="s">
        <v>130</v>
      </c>
      <c r="BN103" s="116" t="s">
        <v>200</v>
      </c>
      <c r="BO103" s="84" t="s">
        <v>246</v>
      </c>
      <c r="BP103" s="84">
        <v>0</v>
      </c>
      <c r="BQ103" s="117"/>
      <c r="BR103" s="118" t="s">
        <v>974</v>
      </c>
    </row>
    <row r="104" spans="1:70" s="113" customFormat="1" ht="15" customHeight="1" x14ac:dyDescent="0.3">
      <c r="A104" s="84">
        <v>100</v>
      </c>
      <c r="B104" s="38" t="s">
        <v>251</v>
      </c>
      <c r="C104" s="38" t="s">
        <v>250</v>
      </c>
      <c r="D104" s="38" t="s">
        <v>249</v>
      </c>
      <c r="E104" s="38" t="s">
        <v>248</v>
      </c>
      <c r="F104" s="38" t="s">
        <v>248</v>
      </c>
      <c r="G104" s="84" t="s">
        <v>247</v>
      </c>
      <c r="H104" s="38" t="s">
        <v>248</v>
      </c>
      <c r="I104" s="84">
        <v>209851</v>
      </c>
      <c r="J104" s="38" t="s">
        <v>268</v>
      </c>
      <c r="K104" s="84">
        <v>209851</v>
      </c>
      <c r="L104" s="84" t="s">
        <v>253</v>
      </c>
      <c r="M104" s="38" t="s">
        <v>254</v>
      </c>
      <c r="N104" s="84">
        <v>500625</v>
      </c>
      <c r="O104" s="84" t="s">
        <v>269</v>
      </c>
      <c r="P104" s="84">
        <v>809715</v>
      </c>
      <c r="Q104" s="38" t="s">
        <v>305</v>
      </c>
      <c r="R104" s="38" t="s">
        <v>310</v>
      </c>
      <c r="S104" s="84" t="s">
        <v>410</v>
      </c>
      <c r="T104" s="84" t="s">
        <v>410</v>
      </c>
      <c r="U104" s="84" t="s">
        <v>481</v>
      </c>
      <c r="V104" s="84" t="s">
        <v>482</v>
      </c>
      <c r="W104" s="84">
        <v>541</v>
      </c>
      <c r="X104" s="38" t="s">
        <v>485</v>
      </c>
      <c r="Y104" s="84">
        <v>355389656</v>
      </c>
      <c r="Z104" s="38" t="s">
        <v>575</v>
      </c>
      <c r="AA104" s="108" t="s">
        <v>675</v>
      </c>
      <c r="AB104" s="84">
        <v>45000</v>
      </c>
      <c r="AC104" s="108" t="s">
        <v>710</v>
      </c>
      <c r="AD104" s="84">
        <v>102</v>
      </c>
      <c r="AE104" s="84" t="s">
        <v>711</v>
      </c>
      <c r="AF104" s="84" t="s">
        <v>717</v>
      </c>
      <c r="AG104" s="108" t="s">
        <v>754</v>
      </c>
      <c r="AH104" s="84" t="s">
        <v>772</v>
      </c>
      <c r="AI104" s="108" t="s">
        <v>677</v>
      </c>
      <c r="AJ104" s="84">
        <v>560</v>
      </c>
      <c r="AK104" s="84">
        <v>560</v>
      </c>
      <c r="AL104" s="108" t="s">
        <v>873</v>
      </c>
      <c r="AM104" s="84">
        <v>26651.78</v>
      </c>
      <c r="AN104" s="112">
        <v>10308.219999999999</v>
      </c>
      <c r="AO104" s="112">
        <v>36960</v>
      </c>
      <c r="AP104" s="112">
        <v>18348.22</v>
      </c>
      <c r="AQ104" s="112">
        <v>1660.78</v>
      </c>
      <c r="AR104" s="112">
        <v>20009</v>
      </c>
      <c r="AS104" s="112">
        <v>0</v>
      </c>
      <c r="AT104" s="112">
        <v>0</v>
      </c>
      <c r="AU104" s="112">
        <v>0</v>
      </c>
      <c r="AV104" s="84">
        <v>66</v>
      </c>
      <c r="AW104" s="84" t="s">
        <v>911</v>
      </c>
      <c r="AX104" s="84"/>
      <c r="AY104" s="108"/>
      <c r="AZ104" s="84"/>
      <c r="BA104" s="84"/>
      <c r="BB104" s="84" t="s">
        <v>906</v>
      </c>
      <c r="BC104" s="84"/>
      <c r="BD104" s="108"/>
      <c r="BE104" s="84">
        <v>0</v>
      </c>
      <c r="BF104" s="38" t="s">
        <v>410</v>
      </c>
      <c r="BG104" s="84"/>
      <c r="BH104" s="114" t="s">
        <v>912</v>
      </c>
      <c r="BI104" s="38" t="s">
        <v>110</v>
      </c>
      <c r="BJ104" s="85">
        <v>45813</v>
      </c>
      <c r="BK104" s="84"/>
      <c r="BL104" s="38" t="s">
        <v>114</v>
      </c>
      <c r="BM104" s="115" t="s">
        <v>119</v>
      </c>
      <c r="BN104" s="116" t="s">
        <v>199</v>
      </c>
      <c r="BO104" s="84" t="s">
        <v>245</v>
      </c>
      <c r="BP104" s="84">
        <v>0</v>
      </c>
      <c r="BQ104" s="117"/>
      <c r="BR104" s="118" t="s">
        <v>971</v>
      </c>
    </row>
    <row r="105" spans="1:70" s="113" customFormat="1" ht="15" customHeight="1" x14ac:dyDescent="0.3">
      <c r="A105" s="84">
        <v>101</v>
      </c>
      <c r="B105" s="38" t="s">
        <v>251</v>
      </c>
      <c r="C105" s="38" t="s">
        <v>250</v>
      </c>
      <c r="D105" s="38" t="s">
        <v>249</v>
      </c>
      <c r="E105" s="38" t="s">
        <v>248</v>
      </c>
      <c r="F105" s="38" t="s">
        <v>248</v>
      </c>
      <c r="G105" s="84" t="s">
        <v>247</v>
      </c>
      <c r="H105" s="38" t="s">
        <v>248</v>
      </c>
      <c r="I105" s="84">
        <v>209851</v>
      </c>
      <c r="J105" s="38" t="s">
        <v>268</v>
      </c>
      <c r="K105" s="84">
        <v>209851</v>
      </c>
      <c r="L105" s="84" t="s">
        <v>253</v>
      </c>
      <c r="M105" s="38" t="s">
        <v>254</v>
      </c>
      <c r="N105" s="84">
        <v>500625</v>
      </c>
      <c r="O105" s="84" t="s">
        <v>269</v>
      </c>
      <c r="P105" s="84">
        <v>809715</v>
      </c>
      <c r="Q105" s="38" t="s">
        <v>305</v>
      </c>
      <c r="R105" s="38" t="s">
        <v>310</v>
      </c>
      <c r="S105" s="84" t="s">
        <v>411</v>
      </c>
      <c r="T105" s="84" t="s">
        <v>411</v>
      </c>
      <c r="U105" s="84" t="s">
        <v>481</v>
      </c>
      <c r="V105" s="84" t="s">
        <v>482</v>
      </c>
      <c r="W105" s="84">
        <v>541</v>
      </c>
      <c r="X105" s="38" t="s">
        <v>485</v>
      </c>
      <c r="Y105" s="84">
        <v>355424308</v>
      </c>
      <c r="Z105" s="38" t="s">
        <v>576</v>
      </c>
      <c r="AA105" s="108" t="s">
        <v>675</v>
      </c>
      <c r="AB105" s="84">
        <v>45000</v>
      </c>
      <c r="AC105" s="108" t="s">
        <v>710</v>
      </c>
      <c r="AD105" s="84">
        <v>75</v>
      </c>
      <c r="AE105" s="84" t="s">
        <v>711</v>
      </c>
      <c r="AF105" s="84" t="s">
        <v>717</v>
      </c>
      <c r="AG105" s="108" t="s">
        <v>754</v>
      </c>
      <c r="AH105" s="84" t="s">
        <v>772</v>
      </c>
      <c r="AI105" s="108" t="s">
        <v>677</v>
      </c>
      <c r="AJ105" s="84">
        <v>720</v>
      </c>
      <c r="AK105" s="84">
        <v>720</v>
      </c>
      <c r="AL105" s="108" t="s">
        <v>881</v>
      </c>
      <c r="AM105" s="84">
        <v>21347.759999999998</v>
      </c>
      <c r="AN105" s="112">
        <v>6512.24</v>
      </c>
      <c r="AO105" s="112">
        <v>27860</v>
      </c>
      <c r="AP105" s="112">
        <v>23652.240000000002</v>
      </c>
      <c r="AQ105" s="112">
        <v>2105.7600000000002</v>
      </c>
      <c r="AR105" s="112">
        <v>25758</v>
      </c>
      <c r="AS105" s="112">
        <v>17691.3</v>
      </c>
      <c r="AT105" s="112">
        <v>1968.7</v>
      </c>
      <c r="AU105" s="112">
        <v>19660</v>
      </c>
      <c r="AV105" s="84">
        <v>66</v>
      </c>
      <c r="AW105" s="84">
        <f>VLOOKUP(Y105,'[1]OD Report'!$U:$AD,10,0)</f>
        <v>197</v>
      </c>
      <c r="AX105" s="84" t="s">
        <v>910</v>
      </c>
      <c r="AY105" s="108"/>
      <c r="AZ105" s="84"/>
      <c r="BA105" s="84"/>
      <c r="BB105" s="84" t="s">
        <v>906</v>
      </c>
      <c r="BC105" s="84"/>
      <c r="BD105" s="108"/>
      <c r="BE105" s="84">
        <v>0</v>
      </c>
      <c r="BF105" s="38" t="s">
        <v>411</v>
      </c>
      <c r="BG105" s="84"/>
      <c r="BH105" s="114" t="s">
        <v>912</v>
      </c>
      <c r="BI105" s="38" t="s">
        <v>110</v>
      </c>
      <c r="BJ105" s="85">
        <v>45813</v>
      </c>
      <c r="BK105" s="84"/>
      <c r="BL105" s="38" t="s">
        <v>115</v>
      </c>
      <c r="BM105" s="115" t="s">
        <v>120</v>
      </c>
      <c r="BN105" s="116" t="s">
        <v>200</v>
      </c>
      <c r="BO105" s="84" t="s">
        <v>246</v>
      </c>
      <c r="BP105" s="84">
        <v>0</v>
      </c>
      <c r="BQ105" s="117"/>
      <c r="BR105" s="118" t="s">
        <v>974</v>
      </c>
    </row>
    <row r="106" spans="1:70" s="113" customFormat="1" ht="15" customHeight="1" x14ac:dyDescent="0.3">
      <c r="A106" s="84">
        <v>102</v>
      </c>
      <c r="B106" s="38" t="s">
        <v>251</v>
      </c>
      <c r="C106" s="38" t="s">
        <v>250</v>
      </c>
      <c r="D106" s="38" t="s">
        <v>249</v>
      </c>
      <c r="E106" s="38" t="s">
        <v>248</v>
      </c>
      <c r="F106" s="38" t="s">
        <v>248</v>
      </c>
      <c r="G106" s="84" t="s">
        <v>247</v>
      </c>
      <c r="H106" s="38" t="s">
        <v>248</v>
      </c>
      <c r="I106" s="84">
        <v>198396</v>
      </c>
      <c r="J106" s="38" t="s">
        <v>252</v>
      </c>
      <c r="K106" s="84">
        <v>198396</v>
      </c>
      <c r="L106" s="84" t="s">
        <v>253</v>
      </c>
      <c r="M106" s="38" t="s">
        <v>254</v>
      </c>
      <c r="N106" s="84">
        <v>428983</v>
      </c>
      <c r="O106" s="84" t="s">
        <v>255</v>
      </c>
      <c r="P106" s="84">
        <v>677286</v>
      </c>
      <c r="Q106" s="38" t="s">
        <v>295</v>
      </c>
      <c r="R106" s="38" t="s">
        <v>310</v>
      </c>
      <c r="S106" s="84" t="s">
        <v>412</v>
      </c>
      <c r="T106" s="84" t="s">
        <v>412</v>
      </c>
      <c r="U106" s="84" t="s">
        <v>477</v>
      </c>
      <c r="V106" s="84" t="s">
        <v>482</v>
      </c>
      <c r="W106" s="84">
        <v>541</v>
      </c>
      <c r="X106" s="38" t="s">
        <v>484</v>
      </c>
      <c r="Y106" s="84">
        <v>355470239</v>
      </c>
      <c r="Z106" s="38" t="s">
        <v>577</v>
      </c>
      <c r="AA106" s="108" t="s">
        <v>676</v>
      </c>
      <c r="AB106" s="84">
        <v>42000</v>
      </c>
      <c r="AC106" s="108"/>
      <c r="AD106" s="84">
        <v>75</v>
      </c>
      <c r="AE106" s="84" t="s">
        <v>711</v>
      </c>
      <c r="AF106" s="84" t="s">
        <v>717</v>
      </c>
      <c r="AG106" s="108" t="s">
        <v>755</v>
      </c>
      <c r="AH106" s="84" t="s">
        <v>772</v>
      </c>
      <c r="AI106" s="108" t="s">
        <v>799</v>
      </c>
      <c r="AJ106" s="84">
        <v>670</v>
      </c>
      <c r="AK106" s="84">
        <v>670</v>
      </c>
      <c r="AL106" s="108" t="s">
        <v>834</v>
      </c>
      <c r="AM106" s="84">
        <v>36242.300000000003</v>
      </c>
      <c r="AN106" s="112">
        <v>7977.7</v>
      </c>
      <c r="AO106" s="112">
        <v>44220</v>
      </c>
      <c r="AP106" s="112">
        <v>5757.7</v>
      </c>
      <c r="AQ106" s="112">
        <v>137.30000000000001</v>
      </c>
      <c r="AR106" s="112">
        <v>5895</v>
      </c>
      <c r="AS106" s="112">
        <v>0</v>
      </c>
      <c r="AT106" s="112">
        <v>0</v>
      </c>
      <c r="AU106" s="112">
        <v>0</v>
      </c>
      <c r="AV106" s="84">
        <v>66</v>
      </c>
      <c r="AW106" s="84" t="s">
        <v>911</v>
      </c>
      <c r="AX106" s="84"/>
      <c r="AY106" s="108"/>
      <c r="AZ106" s="84"/>
      <c r="BA106" s="84"/>
      <c r="BB106" s="84" t="s">
        <v>906</v>
      </c>
      <c r="BC106" s="84"/>
      <c r="BD106" s="108"/>
      <c r="BE106" s="84">
        <v>0</v>
      </c>
      <c r="BF106" s="38" t="s">
        <v>412</v>
      </c>
      <c r="BG106" s="84"/>
      <c r="BH106" s="114" t="s">
        <v>912</v>
      </c>
      <c r="BI106" s="38" t="s">
        <v>110</v>
      </c>
      <c r="BJ106" s="85">
        <v>45811</v>
      </c>
      <c r="BK106" s="84"/>
      <c r="BL106" s="38" t="s">
        <v>114</v>
      </c>
      <c r="BM106" s="115" t="s">
        <v>119</v>
      </c>
      <c r="BN106" s="116" t="s">
        <v>199</v>
      </c>
      <c r="BO106" s="84" t="s">
        <v>245</v>
      </c>
      <c r="BP106" s="84">
        <v>0</v>
      </c>
      <c r="BQ106" s="117"/>
      <c r="BR106" s="118" t="s">
        <v>971</v>
      </c>
    </row>
    <row r="107" spans="1:70" s="113" customFormat="1" ht="15" customHeight="1" x14ac:dyDescent="0.3">
      <c r="A107" s="84">
        <v>103</v>
      </c>
      <c r="B107" s="38" t="s">
        <v>251</v>
      </c>
      <c r="C107" s="38" t="s">
        <v>250</v>
      </c>
      <c r="D107" s="38" t="s">
        <v>249</v>
      </c>
      <c r="E107" s="38" t="s">
        <v>248</v>
      </c>
      <c r="F107" s="38" t="s">
        <v>248</v>
      </c>
      <c r="G107" s="84" t="s">
        <v>247</v>
      </c>
      <c r="H107" s="38" t="s">
        <v>248</v>
      </c>
      <c r="I107" s="84">
        <v>209851</v>
      </c>
      <c r="J107" s="38" t="s">
        <v>268</v>
      </c>
      <c r="K107" s="84">
        <v>209851</v>
      </c>
      <c r="L107" s="84" t="s">
        <v>253</v>
      </c>
      <c r="M107" s="38" t="s">
        <v>254</v>
      </c>
      <c r="N107" s="84">
        <v>500625</v>
      </c>
      <c r="O107" s="84" t="s">
        <v>269</v>
      </c>
      <c r="P107" s="84">
        <v>809715</v>
      </c>
      <c r="Q107" s="38" t="s">
        <v>305</v>
      </c>
      <c r="R107" s="38" t="s">
        <v>310</v>
      </c>
      <c r="S107" s="84" t="s">
        <v>413</v>
      </c>
      <c r="T107" s="84" t="s">
        <v>413</v>
      </c>
      <c r="U107" s="84" t="s">
        <v>481</v>
      </c>
      <c r="V107" s="84" t="s">
        <v>482</v>
      </c>
      <c r="W107" s="84">
        <v>541</v>
      </c>
      <c r="X107" s="38" t="s">
        <v>485</v>
      </c>
      <c r="Y107" s="84">
        <v>355470266</v>
      </c>
      <c r="Z107" s="38" t="s">
        <v>578</v>
      </c>
      <c r="AA107" s="108" t="s">
        <v>676</v>
      </c>
      <c r="AB107" s="84">
        <v>19000</v>
      </c>
      <c r="AC107" s="108" t="s">
        <v>710</v>
      </c>
      <c r="AD107" s="84">
        <v>75</v>
      </c>
      <c r="AE107" s="84" t="s">
        <v>711</v>
      </c>
      <c r="AF107" s="84" t="s">
        <v>717</v>
      </c>
      <c r="AG107" s="108" t="s">
        <v>755</v>
      </c>
      <c r="AH107" s="84" t="s">
        <v>772</v>
      </c>
      <c r="AI107" s="108" t="s">
        <v>682</v>
      </c>
      <c r="AJ107" s="84">
        <v>300</v>
      </c>
      <c r="AK107" s="84">
        <v>300</v>
      </c>
      <c r="AL107" s="108" t="s">
        <v>873</v>
      </c>
      <c r="AM107" s="84">
        <v>15782.39</v>
      </c>
      <c r="AN107" s="112">
        <v>3717.61</v>
      </c>
      <c r="AO107" s="112">
        <v>19500</v>
      </c>
      <c r="AP107" s="112">
        <v>3217.61</v>
      </c>
      <c r="AQ107" s="112">
        <v>92.39</v>
      </c>
      <c r="AR107" s="112">
        <v>3310</v>
      </c>
      <c r="AS107" s="112">
        <v>0</v>
      </c>
      <c r="AT107" s="112">
        <v>0</v>
      </c>
      <c r="AU107" s="112">
        <v>0</v>
      </c>
      <c r="AV107" s="84">
        <v>65</v>
      </c>
      <c r="AW107" s="84" t="s">
        <v>911</v>
      </c>
      <c r="AX107" s="84"/>
      <c r="AY107" s="108"/>
      <c r="AZ107" s="84"/>
      <c r="BA107" s="84"/>
      <c r="BB107" s="84" t="s">
        <v>906</v>
      </c>
      <c r="BC107" s="84"/>
      <c r="BD107" s="108"/>
      <c r="BE107" s="84">
        <v>0</v>
      </c>
      <c r="BF107" s="38" t="s">
        <v>413</v>
      </c>
      <c r="BG107" s="84"/>
      <c r="BH107" s="114" t="s">
        <v>912</v>
      </c>
      <c r="BI107" s="38" t="s">
        <v>110</v>
      </c>
      <c r="BJ107" s="85">
        <v>45813</v>
      </c>
      <c r="BK107" s="84"/>
      <c r="BL107" s="38" t="s">
        <v>114</v>
      </c>
      <c r="BM107" s="115" t="s">
        <v>119</v>
      </c>
      <c r="BN107" s="116" t="s">
        <v>199</v>
      </c>
      <c r="BO107" s="84" t="s">
        <v>245</v>
      </c>
      <c r="BP107" s="84">
        <v>0</v>
      </c>
      <c r="BQ107" s="117"/>
      <c r="BR107" s="118" t="s">
        <v>971</v>
      </c>
    </row>
    <row r="108" spans="1:70" s="113" customFormat="1" ht="15" customHeight="1" x14ac:dyDescent="0.3">
      <c r="A108" s="84">
        <v>104</v>
      </c>
      <c r="B108" s="38" t="s">
        <v>251</v>
      </c>
      <c r="C108" s="38" t="s">
        <v>250</v>
      </c>
      <c r="D108" s="38" t="s">
        <v>249</v>
      </c>
      <c r="E108" s="38" t="s">
        <v>248</v>
      </c>
      <c r="F108" s="38" t="s">
        <v>248</v>
      </c>
      <c r="G108" s="84" t="s">
        <v>247</v>
      </c>
      <c r="H108" s="38" t="s">
        <v>248</v>
      </c>
      <c r="I108" s="84">
        <v>209851</v>
      </c>
      <c r="J108" s="38" t="s">
        <v>268</v>
      </c>
      <c r="K108" s="84">
        <v>209851</v>
      </c>
      <c r="L108" s="84" t="s">
        <v>253</v>
      </c>
      <c r="M108" s="38" t="s">
        <v>254</v>
      </c>
      <c r="N108" s="84">
        <v>500625</v>
      </c>
      <c r="O108" s="84" t="s">
        <v>269</v>
      </c>
      <c r="P108" s="84">
        <v>809715</v>
      </c>
      <c r="Q108" s="38" t="s">
        <v>305</v>
      </c>
      <c r="R108" s="38" t="s">
        <v>310</v>
      </c>
      <c r="S108" s="84" t="s">
        <v>414</v>
      </c>
      <c r="T108" s="84" t="s">
        <v>414</v>
      </c>
      <c r="U108" s="84" t="s">
        <v>481</v>
      </c>
      <c r="V108" s="84" t="s">
        <v>482</v>
      </c>
      <c r="W108" s="84">
        <v>541</v>
      </c>
      <c r="X108" s="38" t="s">
        <v>485</v>
      </c>
      <c r="Y108" s="84">
        <v>355471152</v>
      </c>
      <c r="Z108" s="38" t="s">
        <v>579</v>
      </c>
      <c r="AA108" s="108" t="s">
        <v>676</v>
      </c>
      <c r="AB108" s="84">
        <v>29000</v>
      </c>
      <c r="AC108" s="108" t="s">
        <v>710</v>
      </c>
      <c r="AD108" s="84">
        <v>75</v>
      </c>
      <c r="AE108" s="84" t="s">
        <v>711</v>
      </c>
      <c r="AF108" s="84" t="s">
        <v>717</v>
      </c>
      <c r="AG108" s="108" t="s">
        <v>755</v>
      </c>
      <c r="AH108" s="84" t="s">
        <v>772</v>
      </c>
      <c r="AI108" s="108" t="s">
        <v>682</v>
      </c>
      <c r="AJ108" s="84">
        <v>460</v>
      </c>
      <c r="AK108" s="84">
        <v>460</v>
      </c>
      <c r="AL108" s="108" t="s">
        <v>839</v>
      </c>
      <c r="AM108" s="84">
        <v>9457.84</v>
      </c>
      <c r="AN108" s="112">
        <v>3422.16</v>
      </c>
      <c r="AO108" s="112">
        <v>12880</v>
      </c>
      <c r="AP108" s="112">
        <v>19542.16</v>
      </c>
      <c r="AQ108" s="112">
        <v>2361.84</v>
      </c>
      <c r="AR108" s="112">
        <v>21904</v>
      </c>
      <c r="AS108" s="112">
        <v>14791.09</v>
      </c>
      <c r="AT108" s="112">
        <v>2228.91</v>
      </c>
      <c r="AU108" s="112">
        <v>17020</v>
      </c>
      <c r="AV108" s="84">
        <v>65</v>
      </c>
      <c r="AW108" s="84">
        <f>VLOOKUP(Y108,'[1]OD Report'!$U:$AD,10,0)</f>
        <v>260</v>
      </c>
      <c r="AX108" s="84" t="s">
        <v>910</v>
      </c>
      <c r="AY108" s="108"/>
      <c r="AZ108" s="84"/>
      <c r="BA108" s="84"/>
      <c r="BB108" s="84" t="s">
        <v>906</v>
      </c>
      <c r="BC108" s="84"/>
      <c r="BD108" s="108"/>
      <c r="BE108" s="84">
        <v>0</v>
      </c>
      <c r="BF108" s="38" t="s">
        <v>414</v>
      </c>
      <c r="BG108" s="84"/>
      <c r="BH108" s="114" t="s">
        <v>912</v>
      </c>
      <c r="BI108" s="38" t="s">
        <v>110</v>
      </c>
      <c r="BJ108" s="85">
        <v>45813</v>
      </c>
      <c r="BK108" s="84"/>
      <c r="BL108" s="38" t="s">
        <v>115</v>
      </c>
      <c r="BM108" s="115" t="s">
        <v>120</v>
      </c>
      <c r="BN108" s="116" t="s">
        <v>200</v>
      </c>
      <c r="BO108" s="84" t="s">
        <v>246</v>
      </c>
      <c r="BP108" s="84">
        <v>0</v>
      </c>
      <c r="BQ108" s="117"/>
      <c r="BR108" s="118" t="s">
        <v>974</v>
      </c>
    </row>
    <row r="109" spans="1:70" s="113" customFormat="1" ht="15" customHeight="1" x14ac:dyDescent="0.3">
      <c r="A109" s="84">
        <v>105</v>
      </c>
      <c r="B109" s="38" t="s">
        <v>251</v>
      </c>
      <c r="C109" s="38" t="s">
        <v>250</v>
      </c>
      <c r="D109" s="38" t="s">
        <v>249</v>
      </c>
      <c r="E109" s="38" t="s">
        <v>248</v>
      </c>
      <c r="F109" s="38" t="s">
        <v>248</v>
      </c>
      <c r="G109" s="84" t="s">
        <v>247</v>
      </c>
      <c r="H109" s="38" t="s">
        <v>248</v>
      </c>
      <c r="I109" s="84">
        <v>209851</v>
      </c>
      <c r="J109" s="38" t="s">
        <v>268</v>
      </c>
      <c r="K109" s="84">
        <v>209851</v>
      </c>
      <c r="L109" s="84" t="s">
        <v>253</v>
      </c>
      <c r="M109" s="38" t="s">
        <v>254</v>
      </c>
      <c r="N109" s="84">
        <v>500625</v>
      </c>
      <c r="O109" s="84" t="s">
        <v>269</v>
      </c>
      <c r="P109" s="84">
        <v>809715</v>
      </c>
      <c r="Q109" s="38" t="s">
        <v>305</v>
      </c>
      <c r="R109" s="38" t="s">
        <v>310</v>
      </c>
      <c r="S109" s="84" t="s">
        <v>415</v>
      </c>
      <c r="T109" s="84" t="s">
        <v>415</v>
      </c>
      <c r="U109" s="84" t="s">
        <v>481</v>
      </c>
      <c r="V109" s="84" t="s">
        <v>482</v>
      </c>
      <c r="W109" s="84">
        <v>541</v>
      </c>
      <c r="X109" s="38" t="s">
        <v>485</v>
      </c>
      <c r="Y109" s="84">
        <v>355506661</v>
      </c>
      <c r="Z109" s="38" t="s">
        <v>580</v>
      </c>
      <c r="AA109" s="108" t="s">
        <v>677</v>
      </c>
      <c r="AB109" s="84">
        <v>45000</v>
      </c>
      <c r="AC109" s="108" t="s">
        <v>710</v>
      </c>
      <c r="AD109" s="84">
        <v>75</v>
      </c>
      <c r="AE109" s="84" t="s">
        <v>711</v>
      </c>
      <c r="AF109" s="84" t="s">
        <v>717</v>
      </c>
      <c r="AG109" s="108" t="s">
        <v>756</v>
      </c>
      <c r="AH109" s="84" t="s">
        <v>772</v>
      </c>
      <c r="AI109" s="108" t="s">
        <v>682</v>
      </c>
      <c r="AJ109" s="84">
        <v>720</v>
      </c>
      <c r="AK109" s="84">
        <v>720</v>
      </c>
      <c r="AL109" s="108" t="s">
        <v>873</v>
      </c>
      <c r="AM109" s="84">
        <v>38350.94</v>
      </c>
      <c r="AN109" s="112">
        <v>8449.06</v>
      </c>
      <c r="AO109" s="112">
        <v>46800</v>
      </c>
      <c r="AP109" s="112">
        <v>6649.06</v>
      </c>
      <c r="AQ109" s="112">
        <v>168.94</v>
      </c>
      <c r="AR109" s="112">
        <v>6818</v>
      </c>
      <c r="AS109" s="112">
        <v>0</v>
      </c>
      <c r="AT109" s="112">
        <v>0</v>
      </c>
      <c r="AU109" s="112">
        <v>0</v>
      </c>
      <c r="AV109" s="84">
        <v>65</v>
      </c>
      <c r="AW109" s="84" t="s">
        <v>911</v>
      </c>
      <c r="AX109" s="84"/>
      <c r="AY109" s="108"/>
      <c r="AZ109" s="84"/>
      <c r="BA109" s="84"/>
      <c r="BB109" s="84" t="s">
        <v>906</v>
      </c>
      <c r="BC109" s="84"/>
      <c r="BD109" s="108"/>
      <c r="BE109" s="84">
        <v>0</v>
      </c>
      <c r="BF109" s="38" t="s">
        <v>415</v>
      </c>
      <c r="BG109" s="84"/>
      <c r="BH109" s="114" t="s">
        <v>912</v>
      </c>
      <c r="BI109" s="38" t="s">
        <v>110</v>
      </c>
      <c r="BJ109" s="85">
        <v>45813</v>
      </c>
      <c r="BK109" s="84"/>
      <c r="BL109" s="38" t="s">
        <v>114</v>
      </c>
      <c r="BM109" s="115" t="s">
        <v>119</v>
      </c>
      <c r="BN109" s="116" t="s">
        <v>199</v>
      </c>
      <c r="BO109" s="84" t="s">
        <v>245</v>
      </c>
      <c r="BP109" s="84">
        <v>0</v>
      </c>
      <c r="BQ109" s="117"/>
      <c r="BR109" s="118" t="s">
        <v>971</v>
      </c>
    </row>
    <row r="110" spans="1:70" s="113" customFormat="1" ht="15" customHeight="1" x14ac:dyDescent="0.3">
      <c r="A110" s="84">
        <v>106</v>
      </c>
      <c r="B110" s="38" t="s">
        <v>251</v>
      </c>
      <c r="C110" s="38" t="s">
        <v>250</v>
      </c>
      <c r="D110" s="38" t="s">
        <v>249</v>
      </c>
      <c r="E110" s="38" t="s">
        <v>248</v>
      </c>
      <c r="F110" s="38" t="s">
        <v>248</v>
      </c>
      <c r="G110" s="84" t="s">
        <v>247</v>
      </c>
      <c r="H110" s="38" t="s">
        <v>248</v>
      </c>
      <c r="I110" s="84">
        <v>205507</v>
      </c>
      <c r="J110" s="38" t="s">
        <v>272</v>
      </c>
      <c r="K110" s="84">
        <v>205507</v>
      </c>
      <c r="L110" s="84" t="s">
        <v>261</v>
      </c>
      <c r="M110" s="38" t="s">
        <v>262</v>
      </c>
      <c r="N110" s="84">
        <v>475661</v>
      </c>
      <c r="O110" s="84" t="s">
        <v>273</v>
      </c>
      <c r="P110" s="84">
        <v>770380</v>
      </c>
      <c r="Q110" s="38" t="s">
        <v>297</v>
      </c>
      <c r="R110" s="38" t="s">
        <v>310</v>
      </c>
      <c r="S110" s="84" t="s">
        <v>416</v>
      </c>
      <c r="T110" s="84" t="s">
        <v>416</v>
      </c>
      <c r="U110" s="84" t="s">
        <v>477</v>
      </c>
      <c r="V110" s="84" t="s">
        <v>482</v>
      </c>
      <c r="W110" s="84">
        <v>541</v>
      </c>
      <c r="X110" s="38" t="s">
        <v>484</v>
      </c>
      <c r="Y110" s="84">
        <v>355535743</v>
      </c>
      <c r="Z110" s="38" t="s">
        <v>581</v>
      </c>
      <c r="AA110" s="108" t="s">
        <v>677</v>
      </c>
      <c r="AB110" s="84">
        <v>45000</v>
      </c>
      <c r="AC110" s="108"/>
      <c r="AD110" s="84">
        <v>102</v>
      </c>
      <c r="AE110" s="84" t="s">
        <v>711</v>
      </c>
      <c r="AF110" s="84" t="s">
        <v>717</v>
      </c>
      <c r="AG110" s="108" t="s">
        <v>756</v>
      </c>
      <c r="AH110" s="84" t="s">
        <v>772</v>
      </c>
      <c r="AI110" s="108" t="s">
        <v>682</v>
      </c>
      <c r="AJ110" s="84">
        <v>560</v>
      </c>
      <c r="AK110" s="84">
        <v>560</v>
      </c>
      <c r="AL110" s="108" t="s">
        <v>874</v>
      </c>
      <c r="AM110" s="84">
        <v>13500.44</v>
      </c>
      <c r="AN110" s="112">
        <v>6819.56</v>
      </c>
      <c r="AO110" s="112">
        <v>20320</v>
      </c>
      <c r="AP110" s="112">
        <v>31499.56</v>
      </c>
      <c r="AQ110" s="112">
        <v>5149.4399999999996</v>
      </c>
      <c r="AR110" s="112">
        <v>36649</v>
      </c>
      <c r="AS110" s="112">
        <v>12681.56</v>
      </c>
      <c r="AT110" s="112">
        <v>3398.44</v>
      </c>
      <c r="AU110" s="112">
        <v>16080</v>
      </c>
      <c r="AV110" s="84">
        <v>65</v>
      </c>
      <c r="AW110" s="84">
        <f>VLOOKUP(Y110,'[1]OD Report'!$U:$AD,10,0)</f>
        <v>202</v>
      </c>
      <c r="AX110" s="84" t="s">
        <v>910</v>
      </c>
      <c r="AY110" s="108"/>
      <c r="AZ110" s="84"/>
      <c r="BA110" s="84"/>
      <c r="BB110" s="84" t="s">
        <v>906</v>
      </c>
      <c r="BC110" s="84"/>
      <c r="BD110" s="108"/>
      <c r="BE110" s="84">
        <v>0</v>
      </c>
      <c r="BF110" s="38" t="s">
        <v>416</v>
      </c>
      <c r="BG110" s="84"/>
      <c r="BH110" s="114" t="s">
        <v>912</v>
      </c>
      <c r="BI110" s="38" t="s">
        <v>110</v>
      </c>
      <c r="BJ110" s="85">
        <v>45811</v>
      </c>
      <c r="BK110" s="84"/>
      <c r="BL110" s="38" t="s">
        <v>115</v>
      </c>
      <c r="BM110" s="115" t="s">
        <v>130</v>
      </c>
      <c r="BN110" s="116" t="s">
        <v>200</v>
      </c>
      <c r="BO110" s="84" t="s">
        <v>246</v>
      </c>
      <c r="BP110" s="84">
        <v>0</v>
      </c>
      <c r="BQ110" s="117"/>
      <c r="BR110" s="118" t="s">
        <v>974</v>
      </c>
    </row>
    <row r="111" spans="1:70" s="113" customFormat="1" ht="15" customHeight="1" x14ac:dyDescent="0.3">
      <c r="A111" s="84">
        <v>107</v>
      </c>
      <c r="B111" s="38" t="s">
        <v>251</v>
      </c>
      <c r="C111" s="38" t="s">
        <v>250</v>
      </c>
      <c r="D111" s="38" t="s">
        <v>249</v>
      </c>
      <c r="E111" s="38" t="s">
        <v>248</v>
      </c>
      <c r="F111" s="38" t="s">
        <v>248</v>
      </c>
      <c r="G111" s="84" t="s">
        <v>247</v>
      </c>
      <c r="H111" s="38" t="s">
        <v>248</v>
      </c>
      <c r="I111" s="84">
        <v>211377</v>
      </c>
      <c r="J111" s="38" t="s">
        <v>278</v>
      </c>
      <c r="K111" s="84">
        <v>211377</v>
      </c>
      <c r="L111" s="84" t="s">
        <v>261</v>
      </c>
      <c r="M111" s="38" t="s">
        <v>262</v>
      </c>
      <c r="N111" s="84">
        <v>479331</v>
      </c>
      <c r="O111" s="84" t="s">
        <v>279</v>
      </c>
      <c r="P111" s="84">
        <v>807385</v>
      </c>
      <c r="Q111" s="38" t="s">
        <v>307</v>
      </c>
      <c r="R111" s="38" t="s">
        <v>310</v>
      </c>
      <c r="S111" s="84" t="s">
        <v>417</v>
      </c>
      <c r="T111" s="84" t="s">
        <v>417</v>
      </c>
      <c r="U111" s="84" t="s">
        <v>481</v>
      </c>
      <c r="V111" s="84" t="s">
        <v>483</v>
      </c>
      <c r="W111" s="84">
        <v>541</v>
      </c>
      <c r="X111" s="38" t="s">
        <v>485</v>
      </c>
      <c r="Y111" s="84">
        <v>355603774</v>
      </c>
      <c r="Z111" s="38" t="s">
        <v>582</v>
      </c>
      <c r="AA111" s="108" t="s">
        <v>678</v>
      </c>
      <c r="AB111" s="84">
        <v>41000</v>
      </c>
      <c r="AC111" s="108"/>
      <c r="AD111" s="84">
        <v>102</v>
      </c>
      <c r="AE111" s="84" t="s">
        <v>711</v>
      </c>
      <c r="AF111" s="84" t="s">
        <v>717</v>
      </c>
      <c r="AG111" s="108" t="s">
        <v>757</v>
      </c>
      <c r="AH111" s="84" t="s">
        <v>772</v>
      </c>
      <c r="AI111" s="108" t="s">
        <v>800</v>
      </c>
      <c r="AJ111" s="84">
        <v>510</v>
      </c>
      <c r="AK111" s="84">
        <v>510</v>
      </c>
      <c r="AL111" s="108" t="s">
        <v>882</v>
      </c>
      <c r="AM111" s="84">
        <v>9533.94</v>
      </c>
      <c r="AN111" s="112">
        <v>5256.06</v>
      </c>
      <c r="AO111" s="112">
        <v>14790</v>
      </c>
      <c r="AP111" s="112">
        <v>31466.06</v>
      </c>
      <c r="AQ111" s="112">
        <v>5928.94</v>
      </c>
      <c r="AR111" s="112">
        <v>37395</v>
      </c>
      <c r="AS111" s="112">
        <v>13227.88</v>
      </c>
      <c r="AT111" s="112">
        <v>4112.12</v>
      </c>
      <c r="AU111" s="112">
        <v>17340</v>
      </c>
      <c r="AV111" s="84">
        <v>63</v>
      </c>
      <c r="AW111" s="84">
        <f>VLOOKUP(Y111,'[1]OD Report'!$U:$AD,10,0)</f>
        <v>237</v>
      </c>
      <c r="AX111" s="84" t="s">
        <v>910</v>
      </c>
      <c r="AY111" s="108"/>
      <c r="AZ111" s="84"/>
      <c r="BA111" s="84"/>
      <c r="BB111" s="84" t="s">
        <v>906</v>
      </c>
      <c r="BC111" s="84"/>
      <c r="BD111" s="108"/>
      <c r="BE111" s="84">
        <v>0</v>
      </c>
      <c r="BF111" s="38" t="s">
        <v>417</v>
      </c>
      <c r="BG111" s="84"/>
      <c r="BH111" s="114" t="s">
        <v>912</v>
      </c>
      <c r="BI111" s="38" t="s">
        <v>110</v>
      </c>
      <c r="BJ111" s="85">
        <v>45812</v>
      </c>
      <c r="BK111" s="84"/>
      <c r="BL111" s="38" t="s">
        <v>115</v>
      </c>
      <c r="BM111" s="115" t="s">
        <v>120</v>
      </c>
      <c r="BN111" s="116" t="s">
        <v>200</v>
      </c>
      <c r="BO111" s="84" t="s">
        <v>246</v>
      </c>
      <c r="BP111" s="84">
        <v>0</v>
      </c>
      <c r="BQ111" s="117"/>
      <c r="BR111" s="118" t="s">
        <v>974</v>
      </c>
    </row>
    <row r="112" spans="1:70" s="113" customFormat="1" ht="15" customHeight="1" x14ac:dyDescent="0.3">
      <c r="A112" s="84">
        <v>108</v>
      </c>
      <c r="B112" s="38" t="s">
        <v>251</v>
      </c>
      <c r="C112" s="38" t="s">
        <v>250</v>
      </c>
      <c r="D112" s="38" t="s">
        <v>249</v>
      </c>
      <c r="E112" s="38" t="s">
        <v>248</v>
      </c>
      <c r="F112" s="38" t="s">
        <v>248</v>
      </c>
      <c r="G112" s="84" t="s">
        <v>247</v>
      </c>
      <c r="H112" s="38" t="s">
        <v>248</v>
      </c>
      <c r="I112" s="84">
        <v>211377</v>
      </c>
      <c r="J112" s="38" t="s">
        <v>278</v>
      </c>
      <c r="K112" s="84">
        <v>211377</v>
      </c>
      <c r="L112" s="84" t="s">
        <v>261</v>
      </c>
      <c r="M112" s="38" t="s">
        <v>262</v>
      </c>
      <c r="N112" s="84">
        <v>479331</v>
      </c>
      <c r="O112" s="84" t="s">
        <v>279</v>
      </c>
      <c r="P112" s="84">
        <v>807385</v>
      </c>
      <c r="Q112" s="38" t="s">
        <v>307</v>
      </c>
      <c r="R112" s="38" t="s">
        <v>310</v>
      </c>
      <c r="S112" s="84" t="s">
        <v>418</v>
      </c>
      <c r="T112" s="84" t="s">
        <v>418</v>
      </c>
      <c r="U112" s="84" t="s">
        <v>481</v>
      </c>
      <c r="V112" s="84" t="s">
        <v>483</v>
      </c>
      <c r="W112" s="84">
        <v>541</v>
      </c>
      <c r="X112" s="38" t="s">
        <v>485</v>
      </c>
      <c r="Y112" s="84">
        <v>355603807</v>
      </c>
      <c r="Z112" s="38" t="s">
        <v>583</v>
      </c>
      <c r="AA112" s="108" t="s">
        <v>678</v>
      </c>
      <c r="AB112" s="84">
        <v>21000</v>
      </c>
      <c r="AC112" s="108"/>
      <c r="AD112" s="84">
        <v>75</v>
      </c>
      <c r="AE112" s="84" t="s">
        <v>711</v>
      </c>
      <c r="AF112" s="84" t="s">
        <v>717</v>
      </c>
      <c r="AG112" s="108" t="s">
        <v>757</v>
      </c>
      <c r="AH112" s="84" t="s">
        <v>772</v>
      </c>
      <c r="AI112" s="108" t="s">
        <v>800</v>
      </c>
      <c r="AJ112" s="84">
        <v>330</v>
      </c>
      <c r="AK112" s="84">
        <v>330</v>
      </c>
      <c r="AL112" s="108" t="s">
        <v>883</v>
      </c>
      <c r="AM112" s="84">
        <v>8614.52</v>
      </c>
      <c r="AN112" s="112">
        <v>2935.48</v>
      </c>
      <c r="AO112" s="112">
        <v>11550</v>
      </c>
      <c r="AP112" s="112">
        <v>12385.48</v>
      </c>
      <c r="AQ112" s="112">
        <v>1299.52</v>
      </c>
      <c r="AR112" s="112">
        <v>13685</v>
      </c>
      <c r="AS112" s="112">
        <v>8088.75</v>
      </c>
      <c r="AT112" s="112">
        <v>1151.25</v>
      </c>
      <c r="AU112" s="112">
        <v>9240</v>
      </c>
      <c r="AV112" s="84">
        <v>63</v>
      </c>
      <c r="AW112" s="84">
        <f>VLOOKUP(Y112,'[1]OD Report'!$U:$AD,10,0)</f>
        <v>195</v>
      </c>
      <c r="AX112" s="84" t="s">
        <v>910</v>
      </c>
      <c r="AY112" s="108"/>
      <c r="AZ112" s="84"/>
      <c r="BA112" s="84"/>
      <c r="BB112" s="84" t="s">
        <v>906</v>
      </c>
      <c r="BC112" s="84"/>
      <c r="BD112" s="108"/>
      <c r="BE112" s="84">
        <v>0</v>
      </c>
      <c r="BF112" s="38" t="s">
        <v>418</v>
      </c>
      <c r="BG112" s="84"/>
      <c r="BH112" s="114" t="s">
        <v>912</v>
      </c>
      <c r="BI112" s="38" t="s">
        <v>110</v>
      </c>
      <c r="BJ112" s="85">
        <v>45812</v>
      </c>
      <c r="BK112" s="84"/>
      <c r="BL112" s="38" t="s">
        <v>115</v>
      </c>
      <c r="BM112" s="115" t="s">
        <v>120</v>
      </c>
      <c r="BN112" s="116" t="s">
        <v>200</v>
      </c>
      <c r="BO112" s="84" t="s">
        <v>246</v>
      </c>
      <c r="BP112" s="84">
        <v>0</v>
      </c>
      <c r="BQ112" s="117"/>
      <c r="BR112" s="118" t="s">
        <v>974</v>
      </c>
    </row>
    <row r="113" spans="1:70" s="113" customFormat="1" ht="15" customHeight="1" x14ac:dyDescent="0.3">
      <c r="A113" s="84">
        <v>109</v>
      </c>
      <c r="B113" s="38" t="s">
        <v>251</v>
      </c>
      <c r="C113" s="38" t="s">
        <v>250</v>
      </c>
      <c r="D113" s="38" t="s">
        <v>249</v>
      </c>
      <c r="E113" s="38" t="s">
        <v>248</v>
      </c>
      <c r="F113" s="38" t="s">
        <v>248</v>
      </c>
      <c r="G113" s="84" t="s">
        <v>247</v>
      </c>
      <c r="H113" s="38" t="s">
        <v>248</v>
      </c>
      <c r="I113" s="84">
        <v>211377</v>
      </c>
      <c r="J113" s="38" t="s">
        <v>278</v>
      </c>
      <c r="K113" s="84">
        <v>211377</v>
      </c>
      <c r="L113" s="84" t="s">
        <v>261</v>
      </c>
      <c r="M113" s="38" t="s">
        <v>262</v>
      </c>
      <c r="N113" s="84">
        <v>479331</v>
      </c>
      <c r="O113" s="84" t="s">
        <v>279</v>
      </c>
      <c r="P113" s="84">
        <v>807385</v>
      </c>
      <c r="Q113" s="38" t="s">
        <v>307</v>
      </c>
      <c r="R113" s="38" t="s">
        <v>310</v>
      </c>
      <c r="S113" s="84" t="s">
        <v>419</v>
      </c>
      <c r="T113" s="84" t="s">
        <v>419</v>
      </c>
      <c r="U113" s="84" t="s">
        <v>481</v>
      </c>
      <c r="V113" s="84" t="s">
        <v>482</v>
      </c>
      <c r="W113" s="84">
        <v>541</v>
      </c>
      <c r="X113" s="38" t="s">
        <v>485</v>
      </c>
      <c r="Y113" s="84">
        <v>355604083</v>
      </c>
      <c r="Z113" s="38" t="s">
        <v>584</v>
      </c>
      <c r="AA113" s="108" t="s">
        <v>679</v>
      </c>
      <c r="AB113" s="84">
        <v>45000</v>
      </c>
      <c r="AC113" s="108"/>
      <c r="AD113" s="84">
        <v>102</v>
      </c>
      <c r="AE113" s="84" t="s">
        <v>711</v>
      </c>
      <c r="AF113" s="84" t="s">
        <v>717</v>
      </c>
      <c r="AG113" s="108" t="s">
        <v>758</v>
      </c>
      <c r="AH113" s="84" t="s">
        <v>772</v>
      </c>
      <c r="AI113" s="108" t="s">
        <v>800</v>
      </c>
      <c r="AJ113" s="84">
        <v>560</v>
      </c>
      <c r="AK113" s="84">
        <v>560</v>
      </c>
      <c r="AL113" s="108" t="s">
        <v>872</v>
      </c>
      <c r="AM113" s="84">
        <v>10936.94</v>
      </c>
      <c r="AN113" s="112">
        <v>5863.06</v>
      </c>
      <c r="AO113" s="112">
        <v>16800</v>
      </c>
      <c r="AP113" s="112">
        <v>34063.06</v>
      </c>
      <c r="AQ113" s="112">
        <v>6305.94</v>
      </c>
      <c r="AR113" s="112">
        <v>40369</v>
      </c>
      <c r="AS113" s="112">
        <v>14146.38</v>
      </c>
      <c r="AT113" s="112">
        <v>4333.62</v>
      </c>
      <c r="AU113" s="112">
        <v>18480</v>
      </c>
      <c r="AV113" s="84">
        <v>63</v>
      </c>
      <c r="AW113" s="84">
        <f>VLOOKUP(Y113,'[1]OD Report'!$U:$AD,10,0)</f>
        <v>230</v>
      </c>
      <c r="AX113" s="84" t="s">
        <v>910</v>
      </c>
      <c r="AY113" s="108"/>
      <c r="AZ113" s="84"/>
      <c r="BA113" s="84"/>
      <c r="BB113" s="84" t="s">
        <v>906</v>
      </c>
      <c r="BC113" s="84"/>
      <c r="BD113" s="108"/>
      <c r="BE113" s="84">
        <v>0</v>
      </c>
      <c r="BF113" s="38" t="s">
        <v>419</v>
      </c>
      <c r="BG113" s="84"/>
      <c r="BH113" s="114" t="s">
        <v>912</v>
      </c>
      <c r="BI113" s="38" t="s">
        <v>110</v>
      </c>
      <c r="BJ113" s="85">
        <v>45812</v>
      </c>
      <c r="BK113" s="84"/>
      <c r="BL113" s="38" t="s">
        <v>115</v>
      </c>
      <c r="BM113" s="115" t="s">
        <v>120</v>
      </c>
      <c r="BN113" s="116" t="s">
        <v>200</v>
      </c>
      <c r="BO113" s="84" t="s">
        <v>246</v>
      </c>
      <c r="BP113" s="84">
        <v>0</v>
      </c>
      <c r="BQ113" s="117"/>
      <c r="BR113" s="118" t="s">
        <v>974</v>
      </c>
    </row>
    <row r="114" spans="1:70" s="113" customFormat="1" ht="15" customHeight="1" x14ac:dyDescent="0.3">
      <c r="A114" s="84">
        <v>110</v>
      </c>
      <c r="B114" s="38" t="s">
        <v>251</v>
      </c>
      <c r="C114" s="38" t="s">
        <v>250</v>
      </c>
      <c r="D114" s="38" t="s">
        <v>249</v>
      </c>
      <c r="E114" s="38" t="s">
        <v>248</v>
      </c>
      <c r="F114" s="38" t="s">
        <v>248</v>
      </c>
      <c r="G114" s="84" t="s">
        <v>247</v>
      </c>
      <c r="H114" s="38" t="s">
        <v>248</v>
      </c>
      <c r="I114" s="84">
        <v>211377</v>
      </c>
      <c r="J114" s="38" t="s">
        <v>278</v>
      </c>
      <c r="K114" s="84">
        <v>211377</v>
      </c>
      <c r="L114" s="84" t="s">
        <v>261</v>
      </c>
      <c r="M114" s="38" t="s">
        <v>262</v>
      </c>
      <c r="N114" s="84">
        <v>479331</v>
      </c>
      <c r="O114" s="84" t="s">
        <v>279</v>
      </c>
      <c r="P114" s="84">
        <v>807385</v>
      </c>
      <c r="Q114" s="38" t="s">
        <v>307</v>
      </c>
      <c r="R114" s="38" t="s">
        <v>310</v>
      </c>
      <c r="S114" s="84" t="s">
        <v>420</v>
      </c>
      <c r="T114" s="84" t="s">
        <v>420</v>
      </c>
      <c r="U114" s="84" t="s">
        <v>481</v>
      </c>
      <c r="V114" s="84" t="s">
        <v>483</v>
      </c>
      <c r="W114" s="84">
        <v>541</v>
      </c>
      <c r="X114" s="38" t="s">
        <v>485</v>
      </c>
      <c r="Y114" s="84">
        <v>355604339</v>
      </c>
      <c r="Z114" s="38" t="s">
        <v>585</v>
      </c>
      <c r="AA114" s="108" t="s">
        <v>678</v>
      </c>
      <c r="AB114" s="84">
        <v>45000</v>
      </c>
      <c r="AC114" s="108"/>
      <c r="AD114" s="84">
        <v>102</v>
      </c>
      <c r="AE114" s="84" t="s">
        <v>711</v>
      </c>
      <c r="AF114" s="84" t="s">
        <v>717</v>
      </c>
      <c r="AG114" s="108" t="s">
        <v>757</v>
      </c>
      <c r="AH114" s="84" t="s">
        <v>772</v>
      </c>
      <c r="AI114" s="108" t="s">
        <v>800</v>
      </c>
      <c r="AJ114" s="84">
        <v>560</v>
      </c>
      <c r="AK114" s="84">
        <v>560</v>
      </c>
      <c r="AL114" s="108" t="s">
        <v>882</v>
      </c>
      <c r="AM114" s="84">
        <v>10471.64</v>
      </c>
      <c r="AN114" s="112">
        <v>5768.36</v>
      </c>
      <c r="AO114" s="112">
        <v>16240</v>
      </c>
      <c r="AP114" s="112">
        <v>34528.36</v>
      </c>
      <c r="AQ114" s="112">
        <v>6500.64</v>
      </c>
      <c r="AR114" s="112">
        <v>41029</v>
      </c>
      <c r="AS114" s="112">
        <v>14528.69</v>
      </c>
      <c r="AT114" s="112">
        <v>4511.3100000000004</v>
      </c>
      <c r="AU114" s="112">
        <v>19040</v>
      </c>
      <c r="AV114" s="84">
        <v>63</v>
      </c>
      <c r="AW114" s="84">
        <f>VLOOKUP(Y114,'[1]OD Report'!$U:$AD,10,0)</f>
        <v>237</v>
      </c>
      <c r="AX114" s="84" t="s">
        <v>910</v>
      </c>
      <c r="AY114" s="108"/>
      <c r="AZ114" s="84"/>
      <c r="BA114" s="84"/>
      <c r="BB114" s="84" t="s">
        <v>906</v>
      </c>
      <c r="BC114" s="84"/>
      <c r="BD114" s="108"/>
      <c r="BE114" s="84">
        <v>0</v>
      </c>
      <c r="BF114" s="38" t="s">
        <v>420</v>
      </c>
      <c r="BG114" s="84"/>
      <c r="BH114" s="114" t="s">
        <v>912</v>
      </c>
      <c r="BI114" s="38" t="s">
        <v>110</v>
      </c>
      <c r="BJ114" s="85">
        <v>45812</v>
      </c>
      <c r="BK114" s="84"/>
      <c r="BL114" s="38" t="s">
        <v>115</v>
      </c>
      <c r="BM114" s="115" t="s">
        <v>120</v>
      </c>
      <c r="BN114" s="116" t="s">
        <v>200</v>
      </c>
      <c r="BO114" s="84" t="s">
        <v>246</v>
      </c>
      <c r="BP114" s="84">
        <v>0</v>
      </c>
      <c r="BQ114" s="117"/>
      <c r="BR114" s="118" t="s">
        <v>974</v>
      </c>
    </row>
    <row r="115" spans="1:70" s="113" customFormat="1" ht="15" customHeight="1" x14ac:dyDescent="0.3">
      <c r="A115" s="84">
        <v>111</v>
      </c>
      <c r="B115" s="38" t="s">
        <v>251</v>
      </c>
      <c r="C115" s="38" t="s">
        <v>250</v>
      </c>
      <c r="D115" s="38" t="s">
        <v>249</v>
      </c>
      <c r="E115" s="38" t="s">
        <v>248</v>
      </c>
      <c r="F115" s="38" t="s">
        <v>248</v>
      </c>
      <c r="G115" s="84" t="s">
        <v>247</v>
      </c>
      <c r="H115" s="38" t="s">
        <v>248</v>
      </c>
      <c r="I115" s="84">
        <v>200163</v>
      </c>
      <c r="J115" s="38" t="s">
        <v>276</v>
      </c>
      <c r="K115" s="84">
        <v>200163</v>
      </c>
      <c r="L115" s="84" t="s">
        <v>253</v>
      </c>
      <c r="M115" s="38" t="s">
        <v>254</v>
      </c>
      <c r="N115" s="84">
        <v>437132</v>
      </c>
      <c r="O115" s="84" t="s">
        <v>277</v>
      </c>
      <c r="P115" s="84">
        <v>682698</v>
      </c>
      <c r="Q115" s="38" t="s">
        <v>301</v>
      </c>
      <c r="R115" s="38" t="s">
        <v>310</v>
      </c>
      <c r="S115" s="84" t="s">
        <v>421</v>
      </c>
      <c r="T115" s="84" t="s">
        <v>421</v>
      </c>
      <c r="U115" s="84" t="s">
        <v>481</v>
      </c>
      <c r="V115" s="84" t="s">
        <v>482</v>
      </c>
      <c r="W115" s="84">
        <v>541</v>
      </c>
      <c r="X115" s="38" t="s">
        <v>485</v>
      </c>
      <c r="Y115" s="84">
        <v>355648387</v>
      </c>
      <c r="Z115" s="38" t="s">
        <v>586</v>
      </c>
      <c r="AA115" s="108" t="s">
        <v>680</v>
      </c>
      <c r="AB115" s="84">
        <v>42000</v>
      </c>
      <c r="AC115" s="108"/>
      <c r="AD115" s="84">
        <v>102</v>
      </c>
      <c r="AE115" s="84" t="s">
        <v>711</v>
      </c>
      <c r="AF115" s="84" t="s">
        <v>717</v>
      </c>
      <c r="AG115" s="108" t="s">
        <v>759</v>
      </c>
      <c r="AH115" s="84" t="s">
        <v>772</v>
      </c>
      <c r="AI115" s="108" t="s">
        <v>801</v>
      </c>
      <c r="AJ115" s="84">
        <v>520</v>
      </c>
      <c r="AK115" s="84">
        <v>520</v>
      </c>
      <c r="AL115" s="108" t="s">
        <v>873</v>
      </c>
      <c r="AM115" s="84">
        <v>23370.27</v>
      </c>
      <c r="AN115" s="112">
        <v>9389.73</v>
      </c>
      <c r="AO115" s="112">
        <v>32760</v>
      </c>
      <c r="AP115" s="112">
        <v>18629.73</v>
      </c>
      <c r="AQ115" s="112">
        <v>1859.27</v>
      </c>
      <c r="AR115" s="112">
        <v>20489</v>
      </c>
      <c r="AS115" s="112">
        <v>0</v>
      </c>
      <c r="AT115" s="112">
        <v>0</v>
      </c>
      <c r="AU115" s="112">
        <v>0</v>
      </c>
      <c r="AV115" s="84">
        <v>63</v>
      </c>
      <c r="AW115" s="84" t="s">
        <v>911</v>
      </c>
      <c r="AX115" s="84"/>
      <c r="AY115" s="108"/>
      <c r="AZ115" s="84"/>
      <c r="BA115" s="84"/>
      <c r="BB115" s="84" t="s">
        <v>906</v>
      </c>
      <c r="BC115" s="84"/>
      <c r="BD115" s="108"/>
      <c r="BE115" s="84">
        <v>0</v>
      </c>
      <c r="BF115" s="38" t="s">
        <v>421</v>
      </c>
      <c r="BG115" s="84"/>
      <c r="BH115" s="114" t="s">
        <v>912</v>
      </c>
      <c r="BI115" s="38" t="s">
        <v>110</v>
      </c>
      <c r="BJ115" s="85">
        <v>45811</v>
      </c>
      <c r="BK115" s="84"/>
      <c r="BL115" s="38" t="s">
        <v>114</v>
      </c>
      <c r="BM115" s="115" t="s">
        <v>119</v>
      </c>
      <c r="BN115" s="116" t="s">
        <v>199</v>
      </c>
      <c r="BO115" s="84" t="s">
        <v>245</v>
      </c>
      <c r="BP115" s="84">
        <v>0</v>
      </c>
      <c r="BQ115" s="117"/>
      <c r="BR115" s="118" t="s">
        <v>971</v>
      </c>
    </row>
    <row r="116" spans="1:70" s="113" customFormat="1" ht="15" customHeight="1" x14ac:dyDescent="0.3">
      <c r="A116" s="84">
        <v>112</v>
      </c>
      <c r="B116" s="38" t="s">
        <v>251</v>
      </c>
      <c r="C116" s="38" t="s">
        <v>250</v>
      </c>
      <c r="D116" s="38" t="s">
        <v>249</v>
      </c>
      <c r="E116" s="38" t="s">
        <v>248</v>
      </c>
      <c r="F116" s="38" t="s">
        <v>248</v>
      </c>
      <c r="G116" s="84" t="s">
        <v>247</v>
      </c>
      <c r="H116" s="38" t="s">
        <v>248</v>
      </c>
      <c r="I116" s="84">
        <v>198342</v>
      </c>
      <c r="J116" s="38" t="s">
        <v>258</v>
      </c>
      <c r="K116" s="84">
        <v>198342</v>
      </c>
      <c r="L116" s="84" t="s">
        <v>253</v>
      </c>
      <c r="M116" s="38" t="s">
        <v>254</v>
      </c>
      <c r="N116" s="84">
        <v>429119</v>
      </c>
      <c r="O116" s="84" t="s">
        <v>259</v>
      </c>
      <c r="P116" s="84">
        <v>682970</v>
      </c>
      <c r="Q116" s="38" t="s">
        <v>286</v>
      </c>
      <c r="R116" s="38" t="s">
        <v>312</v>
      </c>
      <c r="S116" s="84" t="s">
        <v>332</v>
      </c>
      <c r="T116" s="84" t="s">
        <v>332</v>
      </c>
      <c r="U116" s="84" t="s">
        <v>478</v>
      </c>
      <c r="V116" s="84" t="s">
        <v>483</v>
      </c>
      <c r="W116" s="84">
        <v>0</v>
      </c>
      <c r="X116" s="38" t="s">
        <v>484</v>
      </c>
      <c r="Y116" s="84">
        <v>355656078</v>
      </c>
      <c r="Z116" s="38" t="s">
        <v>506</v>
      </c>
      <c r="AA116" s="108" t="s">
        <v>681</v>
      </c>
      <c r="AB116" s="84">
        <v>40000</v>
      </c>
      <c r="AC116" s="108"/>
      <c r="AD116" s="84">
        <v>75</v>
      </c>
      <c r="AE116" s="84" t="s">
        <v>712</v>
      </c>
      <c r="AF116" s="84" t="s">
        <v>717</v>
      </c>
      <c r="AG116" s="108" t="s">
        <v>724</v>
      </c>
      <c r="AH116" s="84" t="s">
        <v>772</v>
      </c>
      <c r="AI116" s="108" t="s">
        <v>802</v>
      </c>
      <c r="AJ116" s="84">
        <v>640</v>
      </c>
      <c r="AK116" s="84">
        <v>640</v>
      </c>
      <c r="AL116" s="108" t="s">
        <v>842</v>
      </c>
      <c r="AM116" s="84">
        <v>25257.35</v>
      </c>
      <c r="AN116" s="112">
        <v>6742.65</v>
      </c>
      <c r="AO116" s="112">
        <v>32000</v>
      </c>
      <c r="AP116" s="112">
        <v>14742.65</v>
      </c>
      <c r="AQ116" s="112">
        <v>917.35</v>
      </c>
      <c r="AR116" s="112">
        <v>15660</v>
      </c>
      <c r="AS116" s="112">
        <v>8223.65</v>
      </c>
      <c r="AT116" s="112">
        <v>736.35</v>
      </c>
      <c r="AU116" s="112">
        <v>8960</v>
      </c>
      <c r="AV116" s="84">
        <v>64</v>
      </c>
      <c r="AW116" s="84">
        <f>VLOOKUP(Y116,'[1]OD Report'!$U:$AD,10,0)</f>
        <v>98</v>
      </c>
      <c r="AX116" s="84" t="s">
        <v>910</v>
      </c>
      <c r="AY116" s="108"/>
      <c r="AZ116" s="84"/>
      <c r="BA116" s="84"/>
      <c r="BB116" s="84" t="s">
        <v>906</v>
      </c>
      <c r="BC116" s="84"/>
      <c r="BD116" s="108"/>
      <c r="BE116" s="84">
        <v>0</v>
      </c>
      <c r="BF116" s="38" t="s">
        <v>332</v>
      </c>
      <c r="BG116" s="84"/>
      <c r="BH116" s="114" t="s">
        <v>912</v>
      </c>
      <c r="BI116" s="38" t="s">
        <v>110</v>
      </c>
      <c r="BJ116" s="85">
        <v>45812</v>
      </c>
      <c r="BK116" s="84"/>
      <c r="BL116" s="38" t="s">
        <v>114</v>
      </c>
      <c r="BM116" s="115" t="s">
        <v>119</v>
      </c>
      <c r="BN116" s="116" t="s">
        <v>200</v>
      </c>
      <c r="BO116" s="84" t="s">
        <v>246</v>
      </c>
      <c r="BP116" s="84">
        <v>0</v>
      </c>
      <c r="BQ116" s="117"/>
      <c r="BR116" s="118" t="s">
        <v>972</v>
      </c>
    </row>
    <row r="117" spans="1:70" s="113" customFormat="1" ht="15" customHeight="1" x14ac:dyDescent="0.3">
      <c r="A117" s="84">
        <v>113</v>
      </c>
      <c r="B117" s="38" t="s">
        <v>251</v>
      </c>
      <c r="C117" s="38" t="s">
        <v>250</v>
      </c>
      <c r="D117" s="38" t="s">
        <v>249</v>
      </c>
      <c r="E117" s="38" t="s">
        <v>248</v>
      </c>
      <c r="F117" s="38" t="s">
        <v>248</v>
      </c>
      <c r="G117" s="84" t="s">
        <v>247</v>
      </c>
      <c r="H117" s="38" t="s">
        <v>248</v>
      </c>
      <c r="I117" s="84">
        <v>198342</v>
      </c>
      <c r="J117" s="38" t="s">
        <v>258</v>
      </c>
      <c r="K117" s="84">
        <v>198342</v>
      </c>
      <c r="L117" s="84" t="s">
        <v>253</v>
      </c>
      <c r="M117" s="38" t="s">
        <v>254</v>
      </c>
      <c r="N117" s="84">
        <v>429119</v>
      </c>
      <c r="O117" s="84" t="s">
        <v>259</v>
      </c>
      <c r="P117" s="84">
        <v>682970</v>
      </c>
      <c r="Q117" s="38" t="s">
        <v>286</v>
      </c>
      <c r="R117" s="38" t="s">
        <v>312</v>
      </c>
      <c r="S117" s="84" t="s">
        <v>321</v>
      </c>
      <c r="T117" s="84" t="s">
        <v>321</v>
      </c>
      <c r="U117" s="84" t="s">
        <v>478</v>
      </c>
      <c r="V117" s="84" t="s">
        <v>483</v>
      </c>
      <c r="W117" s="84">
        <v>0</v>
      </c>
      <c r="X117" s="38" t="s">
        <v>484</v>
      </c>
      <c r="Y117" s="84">
        <v>355656380</v>
      </c>
      <c r="Z117" s="38" t="s">
        <v>495</v>
      </c>
      <c r="AA117" s="108" t="s">
        <v>682</v>
      </c>
      <c r="AB117" s="84">
        <v>37000</v>
      </c>
      <c r="AC117" s="108"/>
      <c r="AD117" s="84">
        <v>75</v>
      </c>
      <c r="AE117" s="84" t="s">
        <v>712</v>
      </c>
      <c r="AF117" s="84" t="s">
        <v>717</v>
      </c>
      <c r="AG117" s="108" t="s">
        <v>722</v>
      </c>
      <c r="AH117" s="84" t="s">
        <v>772</v>
      </c>
      <c r="AI117" s="108" t="s">
        <v>684</v>
      </c>
      <c r="AJ117" s="84">
        <v>590</v>
      </c>
      <c r="AK117" s="84">
        <v>590</v>
      </c>
      <c r="AL117" s="108" t="s">
        <v>838</v>
      </c>
      <c r="AM117" s="84">
        <v>12630.56</v>
      </c>
      <c r="AN117" s="112">
        <v>4479.4399999999996</v>
      </c>
      <c r="AO117" s="112">
        <v>17110</v>
      </c>
      <c r="AP117" s="112">
        <v>24369.439999999999</v>
      </c>
      <c r="AQ117" s="112">
        <v>2853.56</v>
      </c>
      <c r="AR117" s="112">
        <v>27223</v>
      </c>
      <c r="AS117" s="112">
        <v>17427.7</v>
      </c>
      <c r="AT117" s="112">
        <v>2632.3</v>
      </c>
      <c r="AU117" s="112">
        <v>20060</v>
      </c>
      <c r="AV117" s="84">
        <v>63</v>
      </c>
      <c r="AW117" s="84">
        <f>VLOOKUP(Y117,'[1]OD Report'!$U:$AD,10,0)</f>
        <v>238</v>
      </c>
      <c r="AX117" s="84" t="s">
        <v>910</v>
      </c>
      <c r="AY117" s="108"/>
      <c r="AZ117" s="84"/>
      <c r="BA117" s="84"/>
      <c r="BB117" s="84" t="s">
        <v>906</v>
      </c>
      <c r="BC117" s="84"/>
      <c r="BD117" s="108"/>
      <c r="BE117" s="84">
        <v>0</v>
      </c>
      <c r="BF117" s="38" t="s">
        <v>321</v>
      </c>
      <c r="BG117" s="84"/>
      <c r="BH117" s="114" t="s">
        <v>912</v>
      </c>
      <c r="BI117" s="38" t="s">
        <v>110</v>
      </c>
      <c r="BJ117" s="85">
        <v>45812</v>
      </c>
      <c r="BK117" s="84"/>
      <c r="BL117" s="38" t="s">
        <v>115</v>
      </c>
      <c r="BM117" s="115" t="s">
        <v>120</v>
      </c>
      <c r="BN117" s="116" t="s">
        <v>200</v>
      </c>
      <c r="BO117" s="84" t="s">
        <v>246</v>
      </c>
      <c r="BP117" s="84">
        <v>0</v>
      </c>
      <c r="BQ117" s="117"/>
      <c r="BR117" s="118" t="s">
        <v>974</v>
      </c>
    </row>
    <row r="118" spans="1:70" s="113" customFormat="1" ht="15" customHeight="1" x14ac:dyDescent="0.3">
      <c r="A118" s="84">
        <v>114</v>
      </c>
      <c r="B118" s="38" t="s">
        <v>251</v>
      </c>
      <c r="C118" s="38" t="s">
        <v>250</v>
      </c>
      <c r="D118" s="38" t="s">
        <v>249</v>
      </c>
      <c r="E118" s="38" t="s">
        <v>248</v>
      </c>
      <c r="F118" s="38" t="s">
        <v>248</v>
      </c>
      <c r="G118" s="84" t="s">
        <v>247</v>
      </c>
      <c r="H118" s="38" t="s">
        <v>248</v>
      </c>
      <c r="I118" s="84">
        <v>194360</v>
      </c>
      <c r="J118" s="38" t="s">
        <v>256</v>
      </c>
      <c r="K118" s="84">
        <v>194360</v>
      </c>
      <c r="L118" s="84" t="s">
        <v>253</v>
      </c>
      <c r="M118" s="38" t="s">
        <v>254</v>
      </c>
      <c r="N118" s="84">
        <v>415678</v>
      </c>
      <c r="O118" s="84" t="s">
        <v>257</v>
      </c>
      <c r="P118" s="84">
        <v>672388</v>
      </c>
      <c r="Q118" s="38" t="s">
        <v>284</v>
      </c>
      <c r="R118" s="38" t="s">
        <v>312</v>
      </c>
      <c r="S118" s="84" t="s">
        <v>322</v>
      </c>
      <c r="T118" s="84" t="s">
        <v>322</v>
      </c>
      <c r="U118" s="84" t="s">
        <v>478</v>
      </c>
      <c r="V118" s="84" t="s">
        <v>483</v>
      </c>
      <c r="W118" s="84">
        <v>0</v>
      </c>
      <c r="X118" s="38" t="s">
        <v>484</v>
      </c>
      <c r="Y118" s="84">
        <v>355663657</v>
      </c>
      <c r="Z118" s="38" t="s">
        <v>496</v>
      </c>
      <c r="AA118" s="108" t="s">
        <v>682</v>
      </c>
      <c r="AB118" s="84">
        <v>14000</v>
      </c>
      <c r="AC118" s="108"/>
      <c r="AD118" s="84">
        <v>50</v>
      </c>
      <c r="AE118" s="84" t="s">
        <v>712</v>
      </c>
      <c r="AF118" s="84" t="s">
        <v>717</v>
      </c>
      <c r="AG118" s="108" t="s">
        <v>720</v>
      </c>
      <c r="AH118" s="84" t="s">
        <v>772</v>
      </c>
      <c r="AI118" s="108" t="s">
        <v>684</v>
      </c>
      <c r="AJ118" s="84">
        <v>320</v>
      </c>
      <c r="AK118" s="84">
        <v>320</v>
      </c>
      <c r="AL118" s="108" t="s">
        <v>814</v>
      </c>
      <c r="AM118" s="84">
        <v>2788.94</v>
      </c>
      <c r="AN118" s="112">
        <v>731.06</v>
      </c>
      <c r="AO118" s="112">
        <v>3520</v>
      </c>
      <c r="AP118" s="112">
        <v>11211.06</v>
      </c>
      <c r="AQ118" s="112">
        <v>1092.94</v>
      </c>
      <c r="AR118" s="112">
        <v>12304</v>
      </c>
      <c r="AS118" s="112">
        <v>11211.06</v>
      </c>
      <c r="AT118" s="112">
        <v>1092.94</v>
      </c>
      <c r="AU118" s="112">
        <v>12304</v>
      </c>
      <c r="AV118" s="84">
        <v>63</v>
      </c>
      <c r="AW118" s="84">
        <f>VLOOKUP(Y118,'[1]OD Report'!$U:$AD,10,0)</f>
        <v>364</v>
      </c>
      <c r="AX118" s="84" t="s">
        <v>910</v>
      </c>
      <c r="AY118" s="108"/>
      <c r="AZ118" s="84"/>
      <c r="BA118" s="84"/>
      <c r="BB118" s="84" t="s">
        <v>906</v>
      </c>
      <c r="BC118" s="84"/>
      <c r="BD118" s="108"/>
      <c r="BE118" s="84">
        <v>0</v>
      </c>
      <c r="BF118" s="38" t="s">
        <v>322</v>
      </c>
      <c r="BG118" s="84"/>
      <c r="BH118" s="114" t="s">
        <v>912</v>
      </c>
      <c r="BI118" s="38" t="s">
        <v>110</v>
      </c>
      <c r="BJ118" s="85">
        <v>45814</v>
      </c>
      <c r="BK118" s="84"/>
      <c r="BL118" s="38" t="s">
        <v>115</v>
      </c>
      <c r="BM118" s="115" t="s">
        <v>120</v>
      </c>
      <c r="BN118" s="116" t="s">
        <v>200</v>
      </c>
      <c r="BO118" s="84" t="s">
        <v>246</v>
      </c>
      <c r="BP118" s="84">
        <v>0</v>
      </c>
      <c r="BQ118" s="117"/>
      <c r="BR118" s="118" t="s">
        <v>974</v>
      </c>
    </row>
    <row r="119" spans="1:70" s="113" customFormat="1" ht="15" customHeight="1" x14ac:dyDescent="0.3">
      <c r="A119" s="84">
        <v>115</v>
      </c>
      <c r="B119" s="38" t="s">
        <v>251</v>
      </c>
      <c r="C119" s="38" t="s">
        <v>250</v>
      </c>
      <c r="D119" s="38" t="s">
        <v>249</v>
      </c>
      <c r="E119" s="38" t="s">
        <v>248</v>
      </c>
      <c r="F119" s="38" t="s">
        <v>248</v>
      </c>
      <c r="G119" s="84" t="s">
        <v>247</v>
      </c>
      <c r="H119" s="38" t="s">
        <v>248</v>
      </c>
      <c r="I119" s="84">
        <v>211377</v>
      </c>
      <c r="J119" s="38" t="s">
        <v>278</v>
      </c>
      <c r="K119" s="84">
        <v>211377</v>
      </c>
      <c r="L119" s="84" t="s">
        <v>261</v>
      </c>
      <c r="M119" s="38" t="s">
        <v>262</v>
      </c>
      <c r="N119" s="84">
        <v>479331</v>
      </c>
      <c r="O119" s="84" t="s">
        <v>279</v>
      </c>
      <c r="P119" s="84">
        <v>807385</v>
      </c>
      <c r="Q119" s="38" t="s">
        <v>307</v>
      </c>
      <c r="R119" s="38" t="s">
        <v>310</v>
      </c>
      <c r="S119" s="84" t="s">
        <v>422</v>
      </c>
      <c r="T119" s="84" t="s">
        <v>422</v>
      </c>
      <c r="U119" s="84" t="s">
        <v>481</v>
      </c>
      <c r="V119" s="84" t="s">
        <v>483</v>
      </c>
      <c r="W119" s="84">
        <v>541</v>
      </c>
      <c r="X119" s="38" t="s">
        <v>485</v>
      </c>
      <c r="Y119" s="84">
        <v>355666277</v>
      </c>
      <c r="Z119" s="38" t="s">
        <v>587</v>
      </c>
      <c r="AA119" s="108" t="s">
        <v>678</v>
      </c>
      <c r="AB119" s="84">
        <v>45000</v>
      </c>
      <c r="AC119" s="108"/>
      <c r="AD119" s="84">
        <v>102</v>
      </c>
      <c r="AE119" s="84" t="s">
        <v>711</v>
      </c>
      <c r="AF119" s="84" t="s">
        <v>717</v>
      </c>
      <c r="AG119" s="108" t="s">
        <v>757</v>
      </c>
      <c r="AH119" s="84" t="s">
        <v>772</v>
      </c>
      <c r="AI119" s="108" t="s">
        <v>800</v>
      </c>
      <c r="AJ119" s="84">
        <v>560</v>
      </c>
      <c r="AK119" s="84">
        <v>560</v>
      </c>
      <c r="AL119" s="108" t="s">
        <v>875</v>
      </c>
      <c r="AM119" s="84">
        <v>25000.33</v>
      </c>
      <c r="AN119" s="112">
        <v>10279.67</v>
      </c>
      <c r="AO119" s="112">
        <v>35280</v>
      </c>
      <c r="AP119" s="112">
        <v>19999.669999999998</v>
      </c>
      <c r="AQ119" s="112">
        <v>1989.33</v>
      </c>
      <c r="AR119" s="112">
        <v>21989</v>
      </c>
      <c r="AS119" s="112">
        <v>0</v>
      </c>
      <c r="AT119" s="112">
        <v>0</v>
      </c>
      <c r="AU119" s="112">
        <v>0</v>
      </c>
      <c r="AV119" s="84">
        <v>63</v>
      </c>
      <c r="AW119" s="84" t="s">
        <v>911</v>
      </c>
      <c r="AX119" s="84"/>
      <c r="AY119" s="108"/>
      <c r="AZ119" s="84"/>
      <c r="BA119" s="84"/>
      <c r="BB119" s="84" t="s">
        <v>906</v>
      </c>
      <c r="BC119" s="84"/>
      <c r="BD119" s="108"/>
      <c r="BE119" s="84">
        <v>0</v>
      </c>
      <c r="BF119" s="38" t="s">
        <v>422</v>
      </c>
      <c r="BG119" s="84"/>
      <c r="BH119" s="114" t="s">
        <v>912</v>
      </c>
      <c r="BI119" s="38" t="s">
        <v>110</v>
      </c>
      <c r="BJ119" s="85">
        <v>45812</v>
      </c>
      <c r="BK119" s="84"/>
      <c r="BL119" s="38" t="s">
        <v>114</v>
      </c>
      <c r="BM119" s="115" t="s">
        <v>119</v>
      </c>
      <c r="BN119" s="116" t="s">
        <v>199</v>
      </c>
      <c r="BO119" s="84" t="s">
        <v>245</v>
      </c>
      <c r="BP119" s="84">
        <v>0</v>
      </c>
      <c r="BQ119" s="117"/>
      <c r="BR119" s="118" t="s">
        <v>971</v>
      </c>
    </row>
    <row r="120" spans="1:70" s="113" customFormat="1" ht="15" customHeight="1" x14ac:dyDescent="0.3">
      <c r="A120" s="84">
        <v>116</v>
      </c>
      <c r="B120" s="38" t="s">
        <v>251</v>
      </c>
      <c r="C120" s="38" t="s">
        <v>250</v>
      </c>
      <c r="D120" s="38" t="s">
        <v>249</v>
      </c>
      <c r="E120" s="38" t="s">
        <v>248</v>
      </c>
      <c r="F120" s="38" t="s">
        <v>248</v>
      </c>
      <c r="G120" s="84" t="s">
        <v>247</v>
      </c>
      <c r="H120" s="38" t="s">
        <v>248</v>
      </c>
      <c r="I120" s="84">
        <v>211377</v>
      </c>
      <c r="J120" s="38" t="s">
        <v>278</v>
      </c>
      <c r="K120" s="84">
        <v>211377</v>
      </c>
      <c r="L120" s="84" t="s">
        <v>261</v>
      </c>
      <c r="M120" s="38" t="s">
        <v>262</v>
      </c>
      <c r="N120" s="84">
        <v>479331</v>
      </c>
      <c r="O120" s="84" t="s">
        <v>279</v>
      </c>
      <c r="P120" s="84">
        <v>807385</v>
      </c>
      <c r="Q120" s="38" t="s">
        <v>307</v>
      </c>
      <c r="R120" s="38" t="s">
        <v>310</v>
      </c>
      <c r="S120" s="84" t="s">
        <v>423</v>
      </c>
      <c r="T120" s="84" t="s">
        <v>423</v>
      </c>
      <c r="U120" s="84" t="s">
        <v>481</v>
      </c>
      <c r="V120" s="84" t="s">
        <v>483</v>
      </c>
      <c r="W120" s="84">
        <v>541</v>
      </c>
      <c r="X120" s="38" t="s">
        <v>485</v>
      </c>
      <c r="Y120" s="84">
        <v>355667785</v>
      </c>
      <c r="Z120" s="38" t="s">
        <v>588</v>
      </c>
      <c r="AA120" s="108" t="s">
        <v>678</v>
      </c>
      <c r="AB120" s="84">
        <v>45000</v>
      </c>
      <c r="AC120" s="108"/>
      <c r="AD120" s="84">
        <v>102</v>
      </c>
      <c r="AE120" s="84" t="s">
        <v>711</v>
      </c>
      <c r="AF120" s="84" t="s">
        <v>717</v>
      </c>
      <c r="AG120" s="108" t="s">
        <v>757</v>
      </c>
      <c r="AH120" s="84" t="s">
        <v>772</v>
      </c>
      <c r="AI120" s="108" t="s">
        <v>800</v>
      </c>
      <c r="AJ120" s="84">
        <v>560</v>
      </c>
      <c r="AK120" s="84">
        <v>560</v>
      </c>
      <c r="AL120" s="108" t="s">
        <v>875</v>
      </c>
      <c r="AM120" s="84">
        <v>25000.33</v>
      </c>
      <c r="AN120" s="112">
        <v>10279.67</v>
      </c>
      <c r="AO120" s="112">
        <v>35280</v>
      </c>
      <c r="AP120" s="112">
        <v>19999.669999999998</v>
      </c>
      <c r="AQ120" s="112">
        <v>1989.33</v>
      </c>
      <c r="AR120" s="112">
        <v>21989</v>
      </c>
      <c r="AS120" s="112">
        <v>0</v>
      </c>
      <c r="AT120" s="112">
        <v>0</v>
      </c>
      <c r="AU120" s="112">
        <v>0</v>
      </c>
      <c r="AV120" s="84">
        <v>63</v>
      </c>
      <c r="AW120" s="84" t="s">
        <v>911</v>
      </c>
      <c r="AX120" s="84"/>
      <c r="AY120" s="108"/>
      <c r="AZ120" s="84"/>
      <c r="BA120" s="84"/>
      <c r="BB120" s="84" t="s">
        <v>906</v>
      </c>
      <c r="BC120" s="84"/>
      <c r="BD120" s="108"/>
      <c r="BE120" s="84">
        <v>0</v>
      </c>
      <c r="BF120" s="38" t="s">
        <v>423</v>
      </c>
      <c r="BG120" s="84"/>
      <c r="BH120" s="114" t="s">
        <v>912</v>
      </c>
      <c r="BI120" s="38" t="s">
        <v>110</v>
      </c>
      <c r="BJ120" s="85">
        <v>45812</v>
      </c>
      <c r="BK120" s="84"/>
      <c r="BL120" s="38" t="s">
        <v>114</v>
      </c>
      <c r="BM120" s="115" t="s">
        <v>119</v>
      </c>
      <c r="BN120" s="116" t="s">
        <v>199</v>
      </c>
      <c r="BO120" s="84" t="s">
        <v>245</v>
      </c>
      <c r="BP120" s="84">
        <v>0</v>
      </c>
      <c r="BQ120" s="117"/>
      <c r="BR120" s="118" t="s">
        <v>971</v>
      </c>
    </row>
    <row r="121" spans="1:70" s="113" customFormat="1" ht="15" customHeight="1" x14ac:dyDescent="0.3">
      <c r="A121" s="84">
        <v>117</v>
      </c>
      <c r="B121" s="38" t="s">
        <v>251</v>
      </c>
      <c r="C121" s="38" t="s">
        <v>250</v>
      </c>
      <c r="D121" s="38" t="s">
        <v>249</v>
      </c>
      <c r="E121" s="38" t="s">
        <v>248</v>
      </c>
      <c r="F121" s="38" t="s">
        <v>248</v>
      </c>
      <c r="G121" s="84" t="s">
        <v>247</v>
      </c>
      <c r="H121" s="38" t="s">
        <v>248</v>
      </c>
      <c r="I121" s="84">
        <v>201724</v>
      </c>
      <c r="J121" s="38" t="s">
        <v>266</v>
      </c>
      <c r="K121" s="84">
        <v>201724</v>
      </c>
      <c r="L121" s="84" t="s">
        <v>253</v>
      </c>
      <c r="M121" s="38" t="s">
        <v>254</v>
      </c>
      <c r="N121" s="84">
        <v>475192</v>
      </c>
      <c r="O121" s="84" t="s">
        <v>267</v>
      </c>
      <c r="P121" s="84">
        <v>814869</v>
      </c>
      <c r="Q121" s="38" t="s">
        <v>290</v>
      </c>
      <c r="R121" s="38" t="s">
        <v>312</v>
      </c>
      <c r="S121" s="84" t="s">
        <v>424</v>
      </c>
      <c r="T121" s="84" t="s">
        <v>424</v>
      </c>
      <c r="U121" s="84" t="s">
        <v>478</v>
      </c>
      <c r="V121" s="84" t="s">
        <v>482</v>
      </c>
      <c r="W121" s="84">
        <v>0</v>
      </c>
      <c r="X121" s="38" t="s">
        <v>484</v>
      </c>
      <c r="Y121" s="84">
        <v>355813012</v>
      </c>
      <c r="Z121" s="38" t="s">
        <v>589</v>
      </c>
      <c r="AA121" s="108" t="s">
        <v>683</v>
      </c>
      <c r="AB121" s="84">
        <v>40000</v>
      </c>
      <c r="AC121" s="108" t="s">
        <v>710</v>
      </c>
      <c r="AD121" s="84">
        <v>75</v>
      </c>
      <c r="AE121" s="84" t="s">
        <v>712</v>
      </c>
      <c r="AF121" s="84" t="s">
        <v>717</v>
      </c>
      <c r="AG121" s="108" t="s">
        <v>724</v>
      </c>
      <c r="AH121" s="84" t="s">
        <v>772</v>
      </c>
      <c r="AI121" s="108" t="s">
        <v>803</v>
      </c>
      <c r="AJ121" s="84">
        <v>640</v>
      </c>
      <c r="AK121" s="84">
        <v>640</v>
      </c>
      <c r="AL121" s="108" t="s">
        <v>873</v>
      </c>
      <c r="AM121" s="84">
        <v>32125.42</v>
      </c>
      <c r="AN121" s="112">
        <v>7554.58</v>
      </c>
      <c r="AO121" s="112">
        <v>39680</v>
      </c>
      <c r="AP121" s="112">
        <v>7874.58</v>
      </c>
      <c r="AQ121" s="112">
        <v>262.42</v>
      </c>
      <c r="AR121" s="112">
        <v>8137</v>
      </c>
      <c r="AS121" s="112">
        <v>0</v>
      </c>
      <c r="AT121" s="112">
        <v>0</v>
      </c>
      <c r="AU121" s="112">
        <v>0</v>
      </c>
      <c r="AV121" s="84">
        <v>62</v>
      </c>
      <c r="AW121" s="84" t="s">
        <v>911</v>
      </c>
      <c r="AX121" s="84"/>
      <c r="AY121" s="108"/>
      <c r="AZ121" s="84"/>
      <c r="BA121" s="84"/>
      <c r="BB121" s="84" t="s">
        <v>906</v>
      </c>
      <c r="BC121" s="84"/>
      <c r="BD121" s="108"/>
      <c r="BE121" s="84">
        <v>0</v>
      </c>
      <c r="BF121" s="38" t="s">
        <v>424</v>
      </c>
      <c r="BG121" s="84"/>
      <c r="BH121" s="114" t="s">
        <v>912</v>
      </c>
      <c r="BI121" s="38" t="s">
        <v>110</v>
      </c>
      <c r="BJ121" s="85">
        <v>45811</v>
      </c>
      <c r="BK121" s="84"/>
      <c r="BL121" s="38" t="s">
        <v>115</v>
      </c>
      <c r="BM121" s="115" t="s">
        <v>130</v>
      </c>
      <c r="BN121" s="116" t="s">
        <v>200</v>
      </c>
      <c r="BO121" s="84" t="s">
        <v>246</v>
      </c>
      <c r="BP121" s="84">
        <v>0</v>
      </c>
      <c r="BQ121" s="117"/>
      <c r="BR121" s="118" t="s">
        <v>974</v>
      </c>
    </row>
    <row r="122" spans="1:70" s="113" customFormat="1" ht="15" customHeight="1" x14ac:dyDescent="0.3">
      <c r="A122" s="84">
        <v>118</v>
      </c>
      <c r="B122" s="38" t="s">
        <v>251</v>
      </c>
      <c r="C122" s="38" t="s">
        <v>250</v>
      </c>
      <c r="D122" s="38" t="s">
        <v>249</v>
      </c>
      <c r="E122" s="38" t="s">
        <v>248</v>
      </c>
      <c r="F122" s="38" t="s">
        <v>248</v>
      </c>
      <c r="G122" s="84" t="s">
        <v>247</v>
      </c>
      <c r="H122" s="38" t="s">
        <v>248</v>
      </c>
      <c r="I122" s="84">
        <v>209851</v>
      </c>
      <c r="J122" s="38" t="s">
        <v>268</v>
      </c>
      <c r="K122" s="84">
        <v>209851</v>
      </c>
      <c r="L122" s="84" t="s">
        <v>253</v>
      </c>
      <c r="M122" s="38" t="s">
        <v>254</v>
      </c>
      <c r="N122" s="84">
        <v>500625</v>
      </c>
      <c r="O122" s="84" t="s">
        <v>269</v>
      </c>
      <c r="P122" s="84">
        <v>820748</v>
      </c>
      <c r="Q122" s="38" t="s">
        <v>292</v>
      </c>
      <c r="R122" s="38" t="s">
        <v>312</v>
      </c>
      <c r="S122" s="84" t="s">
        <v>354</v>
      </c>
      <c r="T122" s="84" t="s">
        <v>354</v>
      </c>
      <c r="U122" s="84" t="s">
        <v>478</v>
      </c>
      <c r="V122" s="84" t="s">
        <v>482</v>
      </c>
      <c r="W122" s="84">
        <v>0</v>
      </c>
      <c r="X122" s="38" t="s">
        <v>484</v>
      </c>
      <c r="Y122" s="84">
        <v>355985895</v>
      </c>
      <c r="Z122" s="38" t="s">
        <v>527</v>
      </c>
      <c r="AA122" s="108" t="s">
        <v>684</v>
      </c>
      <c r="AB122" s="84">
        <v>40000</v>
      </c>
      <c r="AC122" s="108" t="s">
        <v>710</v>
      </c>
      <c r="AD122" s="84">
        <v>75</v>
      </c>
      <c r="AE122" s="84" t="s">
        <v>712</v>
      </c>
      <c r="AF122" s="84" t="s">
        <v>717</v>
      </c>
      <c r="AG122" s="108" t="s">
        <v>728</v>
      </c>
      <c r="AH122" s="84" t="s">
        <v>772</v>
      </c>
      <c r="AI122" s="108" t="s">
        <v>804</v>
      </c>
      <c r="AJ122" s="84">
        <v>640</v>
      </c>
      <c r="AK122" s="84">
        <v>640</v>
      </c>
      <c r="AL122" s="108" t="s">
        <v>702</v>
      </c>
      <c r="AM122" s="84">
        <v>14235.79</v>
      </c>
      <c r="AN122" s="112">
        <v>4964.21</v>
      </c>
      <c r="AO122" s="112">
        <v>19200</v>
      </c>
      <c r="AP122" s="112">
        <v>25764.21</v>
      </c>
      <c r="AQ122" s="112">
        <v>2930.79</v>
      </c>
      <c r="AR122" s="112">
        <v>28695</v>
      </c>
      <c r="AS122" s="112">
        <v>17217.32</v>
      </c>
      <c r="AT122" s="112">
        <v>2622.68</v>
      </c>
      <c r="AU122" s="112">
        <v>19840</v>
      </c>
      <c r="AV122" s="84">
        <v>61</v>
      </c>
      <c r="AW122" s="84">
        <f>VLOOKUP(Y122,'[1]OD Report'!$U:$AD,10,0)</f>
        <v>218</v>
      </c>
      <c r="AX122" s="84" t="s">
        <v>910</v>
      </c>
      <c r="AY122" s="108"/>
      <c r="AZ122" s="84"/>
      <c r="BA122" s="84"/>
      <c r="BB122" s="84" t="s">
        <v>906</v>
      </c>
      <c r="BC122" s="84"/>
      <c r="BD122" s="108"/>
      <c r="BE122" s="84">
        <v>0</v>
      </c>
      <c r="BF122" s="38" t="s">
        <v>354</v>
      </c>
      <c r="BG122" s="84"/>
      <c r="BH122" s="114" t="s">
        <v>912</v>
      </c>
      <c r="BI122" s="38" t="s">
        <v>110</v>
      </c>
      <c r="BJ122" s="85">
        <v>45813</v>
      </c>
      <c r="BK122" s="84"/>
      <c r="BL122" s="38" t="s">
        <v>115</v>
      </c>
      <c r="BM122" s="115" t="s">
        <v>130</v>
      </c>
      <c r="BN122" s="116" t="s">
        <v>200</v>
      </c>
      <c r="BO122" s="84" t="s">
        <v>246</v>
      </c>
      <c r="BP122" s="84">
        <v>0</v>
      </c>
      <c r="BQ122" s="117"/>
      <c r="BR122" s="118" t="s">
        <v>974</v>
      </c>
    </row>
    <row r="123" spans="1:70" s="113" customFormat="1" ht="15" customHeight="1" x14ac:dyDescent="0.3">
      <c r="A123" s="84">
        <v>119</v>
      </c>
      <c r="B123" s="38" t="s">
        <v>251</v>
      </c>
      <c r="C123" s="38" t="s">
        <v>250</v>
      </c>
      <c r="D123" s="38" t="s">
        <v>249</v>
      </c>
      <c r="E123" s="38" t="s">
        <v>248</v>
      </c>
      <c r="F123" s="38" t="s">
        <v>248</v>
      </c>
      <c r="G123" s="84" t="s">
        <v>247</v>
      </c>
      <c r="H123" s="38" t="s">
        <v>248</v>
      </c>
      <c r="I123" s="84">
        <v>209851</v>
      </c>
      <c r="J123" s="38" t="s">
        <v>268</v>
      </c>
      <c r="K123" s="84">
        <v>209851</v>
      </c>
      <c r="L123" s="84" t="s">
        <v>253</v>
      </c>
      <c r="M123" s="38" t="s">
        <v>254</v>
      </c>
      <c r="N123" s="84">
        <v>500625</v>
      </c>
      <c r="O123" s="84" t="s">
        <v>269</v>
      </c>
      <c r="P123" s="84">
        <v>820748</v>
      </c>
      <c r="Q123" s="38" t="s">
        <v>292</v>
      </c>
      <c r="R123" s="38" t="s">
        <v>312</v>
      </c>
      <c r="S123" s="84" t="s">
        <v>353</v>
      </c>
      <c r="T123" s="84" t="s">
        <v>353</v>
      </c>
      <c r="U123" s="84" t="s">
        <v>478</v>
      </c>
      <c r="V123" s="84" t="s">
        <v>482</v>
      </c>
      <c r="W123" s="84">
        <v>0</v>
      </c>
      <c r="X123" s="38" t="s">
        <v>484</v>
      </c>
      <c r="Y123" s="84">
        <v>355986187</v>
      </c>
      <c r="Z123" s="38" t="s">
        <v>526</v>
      </c>
      <c r="AA123" s="108" t="s">
        <v>684</v>
      </c>
      <c r="AB123" s="84">
        <v>33000</v>
      </c>
      <c r="AC123" s="108" t="s">
        <v>710</v>
      </c>
      <c r="AD123" s="84">
        <v>75</v>
      </c>
      <c r="AE123" s="84" t="s">
        <v>712</v>
      </c>
      <c r="AF123" s="84" t="s">
        <v>717</v>
      </c>
      <c r="AG123" s="108" t="s">
        <v>728</v>
      </c>
      <c r="AH123" s="84" t="s">
        <v>772</v>
      </c>
      <c r="AI123" s="108" t="s">
        <v>804</v>
      </c>
      <c r="AJ123" s="84">
        <v>520</v>
      </c>
      <c r="AK123" s="84">
        <v>520</v>
      </c>
      <c r="AL123" s="108" t="s">
        <v>812</v>
      </c>
      <c r="AM123" s="84">
        <v>2803.04</v>
      </c>
      <c r="AN123" s="112">
        <v>1356.96</v>
      </c>
      <c r="AO123" s="112">
        <v>4160</v>
      </c>
      <c r="AP123" s="112">
        <v>30196.959999999999</v>
      </c>
      <c r="AQ123" s="112">
        <v>5276.04</v>
      </c>
      <c r="AR123" s="112">
        <v>35473</v>
      </c>
      <c r="AS123" s="112">
        <v>22580.47</v>
      </c>
      <c r="AT123" s="112">
        <v>4979.53</v>
      </c>
      <c r="AU123" s="112">
        <v>27560</v>
      </c>
      <c r="AV123" s="84">
        <v>61</v>
      </c>
      <c r="AW123" s="84">
        <f>VLOOKUP(Y123,'[1]OD Report'!$U:$AD,10,0)</f>
        <v>372</v>
      </c>
      <c r="AX123" s="84" t="s">
        <v>910</v>
      </c>
      <c r="AY123" s="108"/>
      <c r="AZ123" s="84"/>
      <c r="BA123" s="84"/>
      <c r="BB123" s="84" t="s">
        <v>906</v>
      </c>
      <c r="BC123" s="84"/>
      <c r="BD123" s="108"/>
      <c r="BE123" s="84">
        <v>0</v>
      </c>
      <c r="BF123" s="38" t="s">
        <v>353</v>
      </c>
      <c r="BG123" s="84"/>
      <c r="BH123" s="114" t="s">
        <v>912</v>
      </c>
      <c r="BI123" s="38" t="s">
        <v>110</v>
      </c>
      <c r="BJ123" s="85">
        <v>45813</v>
      </c>
      <c r="BK123" s="84"/>
      <c r="BL123" s="38" t="s">
        <v>115</v>
      </c>
      <c r="BM123" s="115" t="s">
        <v>130</v>
      </c>
      <c r="BN123" s="116" t="s">
        <v>200</v>
      </c>
      <c r="BO123" s="84" t="s">
        <v>246</v>
      </c>
      <c r="BP123" s="84">
        <v>0</v>
      </c>
      <c r="BQ123" s="117"/>
      <c r="BR123" s="118" t="s">
        <v>974</v>
      </c>
    </row>
    <row r="124" spans="1:70" s="113" customFormat="1" ht="15" customHeight="1" x14ac:dyDescent="0.3">
      <c r="A124" s="84">
        <v>120</v>
      </c>
      <c r="B124" s="38" t="s">
        <v>251</v>
      </c>
      <c r="C124" s="38" t="s">
        <v>250</v>
      </c>
      <c r="D124" s="38" t="s">
        <v>249</v>
      </c>
      <c r="E124" s="38" t="s">
        <v>248</v>
      </c>
      <c r="F124" s="38" t="s">
        <v>248</v>
      </c>
      <c r="G124" s="84" t="s">
        <v>247</v>
      </c>
      <c r="H124" s="38" t="s">
        <v>248</v>
      </c>
      <c r="I124" s="84">
        <v>200163</v>
      </c>
      <c r="J124" s="38" t="s">
        <v>276</v>
      </c>
      <c r="K124" s="84">
        <v>200163</v>
      </c>
      <c r="L124" s="84" t="s">
        <v>253</v>
      </c>
      <c r="M124" s="38" t="s">
        <v>254</v>
      </c>
      <c r="N124" s="84">
        <v>437132</v>
      </c>
      <c r="O124" s="84" t="s">
        <v>277</v>
      </c>
      <c r="P124" s="84">
        <v>682879</v>
      </c>
      <c r="Q124" s="38" t="s">
        <v>308</v>
      </c>
      <c r="R124" s="38" t="s">
        <v>310</v>
      </c>
      <c r="S124" s="84" t="s">
        <v>425</v>
      </c>
      <c r="T124" s="84" t="s">
        <v>425</v>
      </c>
      <c r="U124" s="84" t="s">
        <v>478</v>
      </c>
      <c r="V124" s="84" t="s">
        <v>482</v>
      </c>
      <c r="W124" s="84">
        <v>541</v>
      </c>
      <c r="X124" s="38" t="s">
        <v>485</v>
      </c>
      <c r="Y124" s="84">
        <v>356012487</v>
      </c>
      <c r="Z124" s="38" t="s">
        <v>534</v>
      </c>
      <c r="AA124" s="108" t="s">
        <v>685</v>
      </c>
      <c r="AB124" s="84">
        <v>45000</v>
      </c>
      <c r="AC124" s="108"/>
      <c r="AD124" s="84">
        <v>102</v>
      </c>
      <c r="AE124" s="84" t="s">
        <v>711</v>
      </c>
      <c r="AF124" s="84" t="s">
        <v>717</v>
      </c>
      <c r="AG124" s="108" t="s">
        <v>760</v>
      </c>
      <c r="AH124" s="84" t="s">
        <v>772</v>
      </c>
      <c r="AI124" s="108" t="s">
        <v>805</v>
      </c>
      <c r="AJ124" s="84">
        <v>560</v>
      </c>
      <c r="AK124" s="84">
        <v>560</v>
      </c>
      <c r="AL124" s="108" t="s">
        <v>873</v>
      </c>
      <c r="AM124" s="84">
        <v>23662.16</v>
      </c>
      <c r="AN124" s="112">
        <v>9937.84</v>
      </c>
      <c r="AO124" s="112">
        <v>33600</v>
      </c>
      <c r="AP124" s="112">
        <v>21337.84</v>
      </c>
      <c r="AQ124" s="112">
        <v>2281.16</v>
      </c>
      <c r="AR124" s="112">
        <v>23619</v>
      </c>
      <c r="AS124" s="112">
        <v>0</v>
      </c>
      <c r="AT124" s="112">
        <v>0</v>
      </c>
      <c r="AU124" s="112">
        <v>0</v>
      </c>
      <c r="AV124" s="84">
        <v>60</v>
      </c>
      <c r="AW124" s="84" t="s">
        <v>911</v>
      </c>
      <c r="AX124" s="84"/>
      <c r="AY124" s="108"/>
      <c r="AZ124" s="84"/>
      <c r="BA124" s="84"/>
      <c r="BB124" s="84" t="s">
        <v>906</v>
      </c>
      <c r="BC124" s="84"/>
      <c r="BD124" s="108"/>
      <c r="BE124" s="84">
        <v>0</v>
      </c>
      <c r="BF124" s="38" t="s">
        <v>425</v>
      </c>
      <c r="BG124" s="84"/>
      <c r="BH124" s="114" t="s">
        <v>912</v>
      </c>
      <c r="BI124" s="38" t="s">
        <v>110</v>
      </c>
      <c r="BJ124" s="85">
        <v>45811</v>
      </c>
      <c r="BK124" s="84"/>
      <c r="BL124" s="38" t="s">
        <v>114</v>
      </c>
      <c r="BM124" s="115" t="s">
        <v>119</v>
      </c>
      <c r="BN124" s="116" t="s">
        <v>199</v>
      </c>
      <c r="BO124" s="84" t="s">
        <v>245</v>
      </c>
      <c r="BP124" s="84">
        <v>0</v>
      </c>
      <c r="BQ124" s="117"/>
      <c r="BR124" s="118" t="s">
        <v>971</v>
      </c>
    </row>
    <row r="125" spans="1:70" s="113" customFormat="1" ht="15" customHeight="1" x14ac:dyDescent="0.3">
      <c r="A125" s="84">
        <v>121</v>
      </c>
      <c r="B125" s="38" t="s">
        <v>251</v>
      </c>
      <c r="C125" s="38" t="s">
        <v>250</v>
      </c>
      <c r="D125" s="38" t="s">
        <v>249</v>
      </c>
      <c r="E125" s="38" t="s">
        <v>248</v>
      </c>
      <c r="F125" s="38" t="s">
        <v>248</v>
      </c>
      <c r="G125" s="84" t="s">
        <v>247</v>
      </c>
      <c r="H125" s="38" t="s">
        <v>248</v>
      </c>
      <c r="I125" s="84">
        <v>211377</v>
      </c>
      <c r="J125" s="38" t="s">
        <v>278</v>
      </c>
      <c r="K125" s="84">
        <v>211377</v>
      </c>
      <c r="L125" s="84" t="s">
        <v>261</v>
      </c>
      <c r="M125" s="38" t="s">
        <v>262</v>
      </c>
      <c r="N125" s="84">
        <v>479331</v>
      </c>
      <c r="O125" s="84" t="s">
        <v>279</v>
      </c>
      <c r="P125" s="84">
        <v>807385</v>
      </c>
      <c r="Q125" s="38" t="s">
        <v>307</v>
      </c>
      <c r="R125" s="38" t="s">
        <v>310</v>
      </c>
      <c r="S125" s="84" t="s">
        <v>426</v>
      </c>
      <c r="T125" s="84" t="s">
        <v>426</v>
      </c>
      <c r="U125" s="84" t="s">
        <v>478</v>
      </c>
      <c r="V125" s="84" t="s">
        <v>483</v>
      </c>
      <c r="W125" s="84">
        <v>0</v>
      </c>
      <c r="X125" s="38" t="s">
        <v>484</v>
      </c>
      <c r="Y125" s="84">
        <v>356052253</v>
      </c>
      <c r="Z125" s="38" t="s">
        <v>590</v>
      </c>
      <c r="AA125" s="108" t="s">
        <v>686</v>
      </c>
      <c r="AB125" s="84">
        <v>45000</v>
      </c>
      <c r="AC125" s="108"/>
      <c r="AD125" s="84">
        <v>102</v>
      </c>
      <c r="AE125" s="84" t="s">
        <v>711</v>
      </c>
      <c r="AF125" s="84" t="s">
        <v>717</v>
      </c>
      <c r="AG125" s="108" t="s">
        <v>761</v>
      </c>
      <c r="AH125" s="84" t="s">
        <v>772</v>
      </c>
      <c r="AI125" s="108" t="s">
        <v>687</v>
      </c>
      <c r="AJ125" s="84">
        <v>560</v>
      </c>
      <c r="AK125" s="84">
        <v>560</v>
      </c>
      <c r="AL125" s="108" t="s">
        <v>875</v>
      </c>
      <c r="AM125" s="84">
        <v>24078.74</v>
      </c>
      <c r="AN125" s="112">
        <v>10081.26</v>
      </c>
      <c r="AO125" s="112">
        <v>34160</v>
      </c>
      <c r="AP125" s="112">
        <v>20921.259999999998</v>
      </c>
      <c r="AQ125" s="112">
        <v>2187.7399999999998</v>
      </c>
      <c r="AR125" s="112">
        <v>23109</v>
      </c>
      <c r="AS125" s="112">
        <v>0</v>
      </c>
      <c r="AT125" s="112">
        <v>0</v>
      </c>
      <c r="AU125" s="112">
        <v>0</v>
      </c>
      <c r="AV125" s="84">
        <v>61</v>
      </c>
      <c r="AW125" s="84" t="s">
        <v>911</v>
      </c>
      <c r="AX125" s="84"/>
      <c r="AY125" s="108"/>
      <c r="AZ125" s="84"/>
      <c r="BA125" s="84"/>
      <c r="BB125" s="84" t="s">
        <v>906</v>
      </c>
      <c r="BC125" s="84"/>
      <c r="BD125" s="108"/>
      <c r="BE125" s="84">
        <v>0</v>
      </c>
      <c r="BF125" s="38" t="s">
        <v>426</v>
      </c>
      <c r="BG125" s="84"/>
      <c r="BH125" s="114" t="s">
        <v>912</v>
      </c>
      <c r="BI125" s="38" t="s">
        <v>110</v>
      </c>
      <c r="BJ125" s="85">
        <v>45812</v>
      </c>
      <c r="BK125" s="84"/>
      <c r="BL125" s="38" t="s">
        <v>114</v>
      </c>
      <c r="BM125" s="115" t="s">
        <v>119</v>
      </c>
      <c r="BN125" s="116" t="s">
        <v>199</v>
      </c>
      <c r="BO125" s="84" t="s">
        <v>245</v>
      </c>
      <c r="BP125" s="84">
        <v>0</v>
      </c>
      <c r="BQ125" s="117"/>
      <c r="BR125" s="118" t="s">
        <v>971</v>
      </c>
    </row>
    <row r="126" spans="1:70" s="113" customFormat="1" ht="15" customHeight="1" x14ac:dyDescent="0.3">
      <c r="A126" s="84">
        <v>122</v>
      </c>
      <c r="B126" s="38" t="s">
        <v>251</v>
      </c>
      <c r="C126" s="38" t="s">
        <v>250</v>
      </c>
      <c r="D126" s="38" t="s">
        <v>249</v>
      </c>
      <c r="E126" s="38" t="s">
        <v>248</v>
      </c>
      <c r="F126" s="38" t="s">
        <v>248</v>
      </c>
      <c r="G126" s="84" t="s">
        <v>247</v>
      </c>
      <c r="H126" s="38" t="s">
        <v>248</v>
      </c>
      <c r="I126" s="84">
        <v>201724</v>
      </c>
      <c r="J126" s="38" t="s">
        <v>266</v>
      </c>
      <c r="K126" s="84">
        <v>201724</v>
      </c>
      <c r="L126" s="84" t="s">
        <v>253</v>
      </c>
      <c r="M126" s="38" t="s">
        <v>254</v>
      </c>
      <c r="N126" s="84">
        <v>475192</v>
      </c>
      <c r="O126" s="84" t="s">
        <v>267</v>
      </c>
      <c r="P126" s="84">
        <v>814869</v>
      </c>
      <c r="Q126" s="38" t="s">
        <v>290</v>
      </c>
      <c r="R126" s="38" t="s">
        <v>310</v>
      </c>
      <c r="S126" s="84" t="s">
        <v>427</v>
      </c>
      <c r="T126" s="84" t="s">
        <v>427</v>
      </c>
      <c r="U126" s="84" t="s">
        <v>478</v>
      </c>
      <c r="V126" s="84" t="s">
        <v>483</v>
      </c>
      <c r="W126" s="84">
        <v>541</v>
      </c>
      <c r="X126" s="38" t="s">
        <v>485</v>
      </c>
      <c r="Y126" s="84">
        <v>356262226</v>
      </c>
      <c r="Z126" s="38" t="s">
        <v>591</v>
      </c>
      <c r="AA126" s="108" t="s">
        <v>685</v>
      </c>
      <c r="AB126" s="84">
        <v>42000</v>
      </c>
      <c r="AC126" s="108" t="s">
        <v>710</v>
      </c>
      <c r="AD126" s="84">
        <v>75</v>
      </c>
      <c r="AE126" s="84" t="s">
        <v>711</v>
      </c>
      <c r="AF126" s="84" t="s">
        <v>717</v>
      </c>
      <c r="AG126" s="108" t="s">
        <v>760</v>
      </c>
      <c r="AH126" s="84" t="s">
        <v>772</v>
      </c>
      <c r="AI126" s="108" t="s">
        <v>805</v>
      </c>
      <c r="AJ126" s="84">
        <v>670</v>
      </c>
      <c r="AK126" s="84">
        <v>670</v>
      </c>
      <c r="AL126" s="108" t="s">
        <v>884</v>
      </c>
      <c r="AM126" s="84">
        <v>12781.31</v>
      </c>
      <c r="AN126" s="112">
        <v>4638.6899999999996</v>
      </c>
      <c r="AO126" s="112">
        <v>17420</v>
      </c>
      <c r="AP126" s="112">
        <v>29218.69</v>
      </c>
      <c r="AQ126" s="112">
        <v>3639.31</v>
      </c>
      <c r="AR126" s="112">
        <v>32858</v>
      </c>
      <c r="AS126" s="112">
        <v>19517.95</v>
      </c>
      <c r="AT126" s="112">
        <v>3262.05</v>
      </c>
      <c r="AU126" s="112">
        <v>22780</v>
      </c>
      <c r="AV126" s="84">
        <v>60</v>
      </c>
      <c r="AW126" s="84">
        <f>VLOOKUP(Y126,'[1]OD Report'!$U:$AD,10,0)</f>
        <v>239</v>
      </c>
      <c r="AX126" s="84" t="s">
        <v>910</v>
      </c>
      <c r="AY126" s="108"/>
      <c r="AZ126" s="84"/>
      <c r="BA126" s="84"/>
      <c r="BB126" s="84" t="s">
        <v>906</v>
      </c>
      <c r="BC126" s="84"/>
      <c r="BD126" s="108"/>
      <c r="BE126" s="84">
        <v>0</v>
      </c>
      <c r="BF126" s="38" t="s">
        <v>427</v>
      </c>
      <c r="BG126" s="84"/>
      <c r="BH126" s="114" t="s">
        <v>912</v>
      </c>
      <c r="BI126" s="38" t="s">
        <v>110</v>
      </c>
      <c r="BJ126" s="85">
        <v>45811</v>
      </c>
      <c r="BK126" s="84"/>
      <c r="BL126" s="38" t="s">
        <v>115</v>
      </c>
      <c r="BM126" s="115" t="s">
        <v>120</v>
      </c>
      <c r="BN126" s="116" t="s">
        <v>200</v>
      </c>
      <c r="BO126" s="84" t="s">
        <v>246</v>
      </c>
      <c r="BP126" s="84">
        <v>0</v>
      </c>
      <c r="BQ126" s="117"/>
      <c r="BR126" s="118" t="s">
        <v>974</v>
      </c>
    </row>
    <row r="127" spans="1:70" s="113" customFormat="1" ht="15" customHeight="1" x14ac:dyDescent="0.3">
      <c r="A127" s="84">
        <v>123</v>
      </c>
      <c r="B127" s="38" t="s">
        <v>251</v>
      </c>
      <c r="C127" s="38" t="s">
        <v>250</v>
      </c>
      <c r="D127" s="38" t="s">
        <v>249</v>
      </c>
      <c r="E127" s="38" t="s">
        <v>248</v>
      </c>
      <c r="F127" s="38" t="s">
        <v>248</v>
      </c>
      <c r="G127" s="84" t="s">
        <v>247</v>
      </c>
      <c r="H127" s="38" t="s">
        <v>248</v>
      </c>
      <c r="I127" s="84">
        <v>194360</v>
      </c>
      <c r="J127" s="38" t="s">
        <v>256</v>
      </c>
      <c r="K127" s="84">
        <v>194360</v>
      </c>
      <c r="L127" s="84" t="s">
        <v>253</v>
      </c>
      <c r="M127" s="38" t="s">
        <v>254</v>
      </c>
      <c r="N127" s="84">
        <v>415678</v>
      </c>
      <c r="O127" s="84" t="s">
        <v>257</v>
      </c>
      <c r="P127" s="84">
        <v>692606</v>
      </c>
      <c r="Q127" s="38" t="s">
        <v>283</v>
      </c>
      <c r="R127" s="38" t="s">
        <v>312</v>
      </c>
      <c r="S127" s="84" t="s">
        <v>367</v>
      </c>
      <c r="T127" s="84" t="s">
        <v>367</v>
      </c>
      <c r="U127" s="84" t="s">
        <v>479</v>
      </c>
      <c r="V127" s="84" t="s">
        <v>482</v>
      </c>
      <c r="W127" s="84">
        <v>0</v>
      </c>
      <c r="X127" s="38" t="s">
        <v>484</v>
      </c>
      <c r="Y127" s="84">
        <v>356272584</v>
      </c>
      <c r="Z127" s="38" t="s">
        <v>540</v>
      </c>
      <c r="AA127" s="108" t="s">
        <v>687</v>
      </c>
      <c r="AB127" s="84">
        <v>40000</v>
      </c>
      <c r="AC127" s="108"/>
      <c r="AD127" s="84">
        <v>75</v>
      </c>
      <c r="AE127" s="84" t="s">
        <v>712</v>
      </c>
      <c r="AF127" s="84" t="s">
        <v>717</v>
      </c>
      <c r="AG127" s="108" t="s">
        <v>730</v>
      </c>
      <c r="AH127" s="84" t="s">
        <v>772</v>
      </c>
      <c r="AI127" s="108" t="s">
        <v>690</v>
      </c>
      <c r="AJ127" s="84">
        <v>640</v>
      </c>
      <c r="AK127" s="84">
        <v>640</v>
      </c>
      <c r="AL127" s="108" t="s">
        <v>852</v>
      </c>
      <c r="AM127" s="84">
        <v>3013.86</v>
      </c>
      <c r="AN127" s="112">
        <v>1466.14</v>
      </c>
      <c r="AO127" s="112">
        <v>4480</v>
      </c>
      <c r="AP127" s="112">
        <v>36986.14</v>
      </c>
      <c r="AQ127" s="112">
        <v>6428.86</v>
      </c>
      <c r="AR127" s="112">
        <v>43415</v>
      </c>
      <c r="AS127" s="112">
        <v>27249.77</v>
      </c>
      <c r="AT127" s="112">
        <v>6030.23</v>
      </c>
      <c r="AU127" s="112">
        <v>33280</v>
      </c>
      <c r="AV127" s="84">
        <v>59</v>
      </c>
      <c r="AW127" s="84">
        <f>VLOOKUP(Y127,'[1]OD Report'!$U:$AD,10,0)</f>
        <v>364</v>
      </c>
      <c r="AX127" s="84" t="s">
        <v>910</v>
      </c>
      <c r="AY127" s="108"/>
      <c r="AZ127" s="84"/>
      <c r="BA127" s="84"/>
      <c r="BB127" s="84" t="s">
        <v>906</v>
      </c>
      <c r="BC127" s="84"/>
      <c r="BD127" s="108"/>
      <c r="BE127" s="84">
        <v>0</v>
      </c>
      <c r="BF127" s="38" t="s">
        <v>367</v>
      </c>
      <c r="BG127" s="84"/>
      <c r="BH127" s="114" t="s">
        <v>912</v>
      </c>
      <c r="BI127" s="38" t="s">
        <v>110</v>
      </c>
      <c r="BJ127" s="85">
        <v>45814</v>
      </c>
      <c r="BK127" s="84"/>
      <c r="BL127" s="38" t="s">
        <v>115</v>
      </c>
      <c r="BM127" s="115" t="s">
        <v>120</v>
      </c>
      <c r="BN127" s="116" t="s">
        <v>200</v>
      </c>
      <c r="BO127" s="84" t="s">
        <v>246</v>
      </c>
      <c r="BP127" s="84">
        <v>0</v>
      </c>
      <c r="BQ127" s="117"/>
      <c r="BR127" s="118" t="s">
        <v>974</v>
      </c>
    </row>
    <row r="128" spans="1:70" s="113" customFormat="1" ht="15" customHeight="1" x14ac:dyDescent="0.3">
      <c r="A128" s="84">
        <v>124</v>
      </c>
      <c r="B128" s="38" t="s">
        <v>251</v>
      </c>
      <c r="C128" s="38" t="s">
        <v>250</v>
      </c>
      <c r="D128" s="38" t="s">
        <v>249</v>
      </c>
      <c r="E128" s="38" t="s">
        <v>248</v>
      </c>
      <c r="F128" s="38" t="s">
        <v>248</v>
      </c>
      <c r="G128" s="84" t="s">
        <v>247</v>
      </c>
      <c r="H128" s="38" t="s">
        <v>248</v>
      </c>
      <c r="I128" s="84">
        <v>198396</v>
      </c>
      <c r="J128" s="38" t="s">
        <v>252</v>
      </c>
      <c r="K128" s="84">
        <v>198396</v>
      </c>
      <c r="L128" s="84" t="s">
        <v>253</v>
      </c>
      <c r="M128" s="38" t="s">
        <v>254</v>
      </c>
      <c r="N128" s="84">
        <v>428983</v>
      </c>
      <c r="O128" s="84" t="s">
        <v>255</v>
      </c>
      <c r="P128" s="84">
        <v>668004</v>
      </c>
      <c r="Q128" s="38" t="s">
        <v>281</v>
      </c>
      <c r="R128" s="38" t="s">
        <v>312</v>
      </c>
      <c r="S128" s="84" t="s">
        <v>315</v>
      </c>
      <c r="T128" s="84" t="s">
        <v>315</v>
      </c>
      <c r="U128" s="84" t="s">
        <v>477</v>
      </c>
      <c r="V128" s="84" t="s">
        <v>482</v>
      </c>
      <c r="W128" s="84">
        <v>0</v>
      </c>
      <c r="X128" s="38" t="s">
        <v>485</v>
      </c>
      <c r="Y128" s="84">
        <v>356296350</v>
      </c>
      <c r="Z128" s="38" t="s">
        <v>489</v>
      </c>
      <c r="AA128" s="108" t="s">
        <v>688</v>
      </c>
      <c r="AB128" s="84">
        <v>40000</v>
      </c>
      <c r="AC128" s="108"/>
      <c r="AD128" s="84">
        <v>75</v>
      </c>
      <c r="AE128" s="84" t="s">
        <v>712</v>
      </c>
      <c r="AF128" s="84" t="s">
        <v>717</v>
      </c>
      <c r="AG128" s="108" t="s">
        <v>719</v>
      </c>
      <c r="AH128" s="84" t="s">
        <v>772</v>
      </c>
      <c r="AI128" s="108" t="s">
        <v>806</v>
      </c>
      <c r="AJ128" s="84">
        <v>640</v>
      </c>
      <c r="AK128" s="84">
        <v>640</v>
      </c>
      <c r="AL128" s="108" t="s">
        <v>834</v>
      </c>
      <c r="AM128" s="84">
        <v>28024.92</v>
      </c>
      <c r="AN128" s="112">
        <v>7175.08</v>
      </c>
      <c r="AO128" s="112">
        <v>35200</v>
      </c>
      <c r="AP128" s="112">
        <v>11975.08</v>
      </c>
      <c r="AQ128" s="112">
        <v>602.91999999999996</v>
      </c>
      <c r="AR128" s="112">
        <v>12578</v>
      </c>
      <c r="AS128" s="112">
        <v>0</v>
      </c>
      <c r="AT128" s="112">
        <v>0</v>
      </c>
      <c r="AU128" s="112">
        <v>0</v>
      </c>
      <c r="AV128" s="84">
        <v>55</v>
      </c>
      <c r="AW128" s="84" t="s">
        <v>911</v>
      </c>
      <c r="AX128" s="84"/>
      <c r="AY128" s="108"/>
      <c r="AZ128" s="84"/>
      <c r="BA128" s="84"/>
      <c r="BB128" s="84" t="s">
        <v>906</v>
      </c>
      <c r="BC128" s="84"/>
      <c r="BD128" s="108"/>
      <c r="BE128" s="84">
        <v>0</v>
      </c>
      <c r="BF128" s="38" t="s">
        <v>315</v>
      </c>
      <c r="BG128" s="84"/>
      <c r="BH128" s="114" t="s">
        <v>912</v>
      </c>
      <c r="BI128" s="38" t="s">
        <v>110</v>
      </c>
      <c r="BJ128" s="85">
        <v>45811</v>
      </c>
      <c r="BK128" s="84"/>
      <c r="BL128" s="38" t="s">
        <v>114</v>
      </c>
      <c r="BM128" s="115" t="s">
        <v>119</v>
      </c>
      <c r="BN128" s="116" t="s">
        <v>199</v>
      </c>
      <c r="BO128" s="84" t="s">
        <v>245</v>
      </c>
      <c r="BP128" s="84">
        <v>0</v>
      </c>
      <c r="BQ128" s="117"/>
      <c r="BR128" s="118" t="s">
        <v>971</v>
      </c>
    </row>
    <row r="129" spans="1:70" s="113" customFormat="1" ht="15" customHeight="1" x14ac:dyDescent="0.3">
      <c r="A129" s="84">
        <v>125</v>
      </c>
      <c r="B129" s="38" t="s">
        <v>251</v>
      </c>
      <c r="C129" s="38" t="s">
        <v>250</v>
      </c>
      <c r="D129" s="38" t="s">
        <v>249</v>
      </c>
      <c r="E129" s="38" t="s">
        <v>248</v>
      </c>
      <c r="F129" s="38" t="s">
        <v>248</v>
      </c>
      <c r="G129" s="84" t="s">
        <v>247</v>
      </c>
      <c r="H129" s="38" t="s">
        <v>248</v>
      </c>
      <c r="I129" s="84">
        <v>198396</v>
      </c>
      <c r="J129" s="38" t="s">
        <v>252</v>
      </c>
      <c r="K129" s="84">
        <v>198396</v>
      </c>
      <c r="L129" s="84" t="s">
        <v>253</v>
      </c>
      <c r="M129" s="38" t="s">
        <v>254</v>
      </c>
      <c r="N129" s="84">
        <v>428983</v>
      </c>
      <c r="O129" s="84" t="s">
        <v>255</v>
      </c>
      <c r="P129" s="84">
        <v>668004</v>
      </c>
      <c r="Q129" s="38" t="s">
        <v>281</v>
      </c>
      <c r="R129" s="38" t="s">
        <v>310</v>
      </c>
      <c r="S129" s="84" t="s">
        <v>428</v>
      </c>
      <c r="T129" s="84" t="s">
        <v>428</v>
      </c>
      <c r="U129" s="84" t="s">
        <v>480</v>
      </c>
      <c r="V129" s="84" t="s">
        <v>482</v>
      </c>
      <c r="W129" s="84">
        <v>541</v>
      </c>
      <c r="X129" s="38" t="s">
        <v>484</v>
      </c>
      <c r="Y129" s="84">
        <v>356442469</v>
      </c>
      <c r="Z129" s="38" t="s">
        <v>592</v>
      </c>
      <c r="AA129" s="108" t="s">
        <v>689</v>
      </c>
      <c r="AB129" s="84">
        <v>45000</v>
      </c>
      <c r="AC129" s="108"/>
      <c r="AD129" s="84">
        <v>102</v>
      </c>
      <c r="AE129" s="84" t="s">
        <v>711</v>
      </c>
      <c r="AF129" s="84" t="s">
        <v>717</v>
      </c>
      <c r="AG129" s="108" t="s">
        <v>762</v>
      </c>
      <c r="AH129" s="84" t="s">
        <v>772</v>
      </c>
      <c r="AI129" s="108" t="s">
        <v>807</v>
      </c>
      <c r="AJ129" s="84">
        <v>560</v>
      </c>
      <c r="AK129" s="84">
        <v>560</v>
      </c>
      <c r="AL129" s="108" t="s">
        <v>834</v>
      </c>
      <c r="AM129" s="84">
        <v>23369.360000000001</v>
      </c>
      <c r="AN129" s="112">
        <v>9670.64</v>
      </c>
      <c r="AO129" s="112">
        <v>33040</v>
      </c>
      <c r="AP129" s="112">
        <v>21630.639999999999</v>
      </c>
      <c r="AQ129" s="112">
        <v>2348.36</v>
      </c>
      <c r="AR129" s="112">
        <v>23979</v>
      </c>
      <c r="AS129" s="112">
        <v>0</v>
      </c>
      <c r="AT129" s="112">
        <v>0</v>
      </c>
      <c r="AU129" s="112">
        <v>0</v>
      </c>
      <c r="AV129" s="84">
        <v>59</v>
      </c>
      <c r="AW129" s="84" t="s">
        <v>911</v>
      </c>
      <c r="AX129" s="84"/>
      <c r="AY129" s="108"/>
      <c r="AZ129" s="84"/>
      <c r="BA129" s="84"/>
      <c r="BB129" s="84" t="s">
        <v>906</v>
      </c>
      <c r="BC129" s="84"/>
      <c r="BD129" s="108"/>
      <c r="BE129" s="84">
        <v>0</v>
      </c>
      <c r="BF129" s="38" t="s">
        <v>428</v>
      </c>
      <c r="BG129" s="84"/>
      <c r="BH129" s="114" t="s">
        <v>912</v>
      </c>
      <c r="BI129" s="38" t="s">
        <v>110</v>
      </c>
      <c r="BJ129" s="85">
        <v>45811</v>
      </c>
      <c r="BK129" s="84"/>
      <c r="BL129" s="38" t="s">
        <v>114</v>
      </c>
      <c r="BM129" s="115" t="s">
        <v>119</v>
      </c>
      <c r="BN129" s="116" t="s">
        <v>199</v>
      </c>
      <c r="BO129" s="84" t="s">
        <v>245</v>
      </c>
      <c r="BP129" s="84">
        <v>0</v>
      </c>
      <c r="BQ129" s="117"/>
      <c r="BR129" s="118" t="s">
        <v>971</v>
      </c>
    </row>
    <row r="130" spans="1:70" s="113" customFormat="1" ht="15" customHeight="1" x14ac:dyDescent="0.3">
      <c r="A130" s="84">
        <v>126</v>
      </c>
      <c r="B130" s="38" t="s">
        <v>251</v>
      </c>
      <c r="C130" s="38" t="s">
        <v>250</v>
      </c>
      <c r="D130" s="38" t="s">
        <v>249</v>
      </c>
      <c r="E130" s="38" t="s">
        <v>248</v>
      </c>
      <c r="F130" s="38" t="s">
        <v>248</v>
      </c>
      <c r="G130" s="84" t="s">
        <v>247</v>
      </c>
      <c r="H130" s="38" t="s">
        <v>248</v>
      </c>
      <c r="I130" s="84">
        <v>209851</v>
      </c>
      <c r="J130" s="38" t="s">
        <v>268</v>
      </c>
      <c r="K130" s="84">
        <v>209851</v>
      </c>
      <c r="L130" s="84" t="s">
        <v>253</v>
      </c>
      <c r="M130" s="38" t="s">
        <v>254</v>
      </c>
      <c r="N130" s="84">
        <v>500625</v>
      </c>
      <c r="O130" s="84" t="s">
        <v>269</v>
      </c>
      <c r="P130" s="84">
        <v>820748</v>
      </c>
      <c r="Q130" s="38" t="s">
        <v>292</v>
      </c>
      <c r="R130" s="38" t="s">
        <v>312</v>
      </c>
      <c r="S130" s="84" t="s">
        <v>429</v>
      </c>
      <c r="T130" s="84" t="s">
        <v>429</v>
      </c>
      <c r="U130" s="84" t="s">
        <v>478</v>
      </c>
      <c r="V130" s="84" t="s">
        <v>482</v>
      </c>
      <c r="W130" s="84">
        <v>0</v>
      </c>
      <c r="X130" s="38" t="s">
        <v>485</v>
      </c>
      <c r="Y130" s="84">
        <v>356447390</v>
      </c>
      <c r="Z130" s="38" t="s">
        <v>593</v>
      </c>
      <c r="AA130" s="108" t="s">
        <v>690</v>
      </c>
      <c r="AB130" s="84">
        <v>25000</v>
      </c>
      <c r="AC130" s="108" t="s">
        <v>710</v>
      </c>
      <c r="AD130" s="84">
        <v>75</v>
      </c>
      <c r="AE130" s="84" t="s">
        <v>712</v>
      </c>
      <c r="AF130" s="84" t="s">
        <v>717</v>
      </c>
      <c r="AG130" s="108" t="s">
        <v>735</v>
      </c>
      <c r="AH130" s="84" t="s">
        <v>772</v>
      </c>
      <c r="AI130" s="108" t="s">
        <v>808</v>
      </c>
      <c r="AJ130" s="84">
        <v>400</v>
      </c>
      <c r="AK130" s="84">
        <v>400</v>
      </c>
      <c r="AL130" s="108" t="s">
        <v>873</v>
      </c>
      <c r="AM130" s="84">
        <v>18658.12</v>
      </c>
      <c r="AN130" s="112">
        <v>4541.88</v>
      </c>
      <c r="AO130" s="112">
        <v>23200</v>
      </c>
      <c r="AP130" s="112">
        <v>6341.88</v>
      </c>
      <c r="AQ130" s="112">
        <v>270.12</v>
      </c>
      <c r="AR130" s="112">
        <v>6612</v>
      </c>
      <c r="AS130" s="112">
        <v>0</v>
      </c>
      <c r="AT130" s="112">
        <v>0</v>
      </c>
      <c r="AU130" s="112">
        <v>0</v>
      </c>
      <c r="AV130" s="84">
        <v>58</v>
      </c>
      <c r="AW130" s="84" t="s">
        <v>911</v>
      </c>
      <c r="AX130" s="84"/>
      <c r="AY130" s="108"/>
      <c r="AZ130" s="84"/>
      <c r="BA130" s="84"/>
      <c r="BB130" s="84" t="s">
        <v>906</v>
      </c>
      <c r="BC130" s="84"/>
      <c r="BD130" s="108"/>
      <c r="BE130" s="84">
        <v>0</v>
      </c>
      <c r="BF130" s="38" t="s">
        <v>429</v>
      </c>
      <c r="BG130" s="84"/>
      <c r="BH130" s="114" t="s">
        <v>912</v>
      </c>
      <c r="BI130" s="38" t="s">
        <v>110</v>
      </c>
      <c r="BJ130" s="85">
        <v>45813</v>
      </c>
      <c r="BK130" s="84"/>
      <c r="BL130" s="38" t="s">
        <v>114</v>
      </c>
      <c r="BM130" s="115" t="s">
        <v>119</v>
      </c>
      <c r="BN130" s="116" t="s">
        <v>199</v>
      </c>
      <c r="BO130" s="84" t="s">
        <v>245</v>
      </c>
      <c r="BP130" s="84">
        <v>0</v>
      </c>
      <c r="BQ130" s="117"/>
      <c r="BR130" s="118" t="s">
        <v>971</v>
      </c>
    </row>
    <row r="131" spans="1:70" s="113" customFormat="1" ht="15" customHeight="1" x14ac:dyDescent="0.3">
      <c r="A131" s="84">
        <v>127</v>
      </c>
      <c r="B131" s="38" t="s">
        <v>251</v>
      </c>
      <c r="C131" s="38" t="s">
        <v>250</v>
      </c>
      <c r="D131" s="38" t="s">
        <v>249</v>
      </c>
      <c r="E131" s="38" t="s">
        <v>248</v>
      </c>
      <c r="F131" s="38" t="s">
        <v>248</v>
      </c>
      <c r="G131" s="84" t="s">
        <v>247</v>
      </c>
      <c r="H131" s="38" t="s">
        <v>248</v>
      </c>
      <c r="I131" s="84">
        <v>198396</v>
      </c>
      <c r="J131" s="38" t="s">
        <v>252</v>
      </c>
      <c r="K131" s="84">
        <v>198396</v>
      </c>
      <c r="L131" s="84" t="s">
        <v>253</v>
      </c>
      <c r="M131" s="38" t="s">
        <v>254</v>
      </c>
      <c r="N131" s="84">
        <v>428983</v>
      </c>
      <c r="O131" s="84" t="s">
        <v>255</v>
      </c>
      <c r="P131" s="84">
        <v>668004</v>
      </c>
      <c r="Q131" s="38" t="s">
        <v>281</v>
      </c>
      <c r="R131" s="38" t="s">
        <v>310</v>
      </c>
      <c r="S131" s="84" t="s">
        <v>430</v>
      </c>
      <c r="T131" s="84" t="s">
        <v>430</v>
      </c>
      <c r="U131" s="84" t="s">
        <v>477</v>
      </c>
      <c r="V131" s="84" t="s">
        <v>482</v>
      </c>
      <c r="W131" s="84">
        <v>0</v>
      </c>
      <c r="X131" s="38" t="s">
        <v>484</v>
      </c>
      <c r="Y131" s="84">
        <v>356485120</v>
      </c>
      <c r="Z131" s="38" t="s">
        <v>594</v>
      </c>
      <c r="AA131" s="108" t="s">
        <v>691</v>
      </c>
      <c r="AB131" s="84">
        <v>21000</v>
      </c>
      <c r="AC131" s="108"/>
      <c r="AD131" s="84">
        <v>75</v>
      </c>
      <c r="AE131" s="84" t="s">
        <v>713</v>
      </c>
      <c r="AF131" s="84" t="s">
        <v>717</v>
      </c>
      <c r="AG131" s="108" t="s">
        <v>719</v>
      </c>
      <c r="AH131" s="84" t="s">
        <v>772</v>
      </c>
      <c r="AI131" s="108" t="s">
        <v>809</v>
      </c>
      <c r="AJ131" s="84">
        <v>330</v>
      </c>
      <c r="AK131" s="84">
        <v>330</v>
      </c>
      <c r="AL131" s="108" t="s">
        <v>834</v>
      </c>
      <c r="AM131" s="84">
        <v>15272.71</v>
      </c>
      <c r="AN131" s="112">
        <v>3867.29</v>
      </c>
      <c r="AO131" s="112">
        <v>19140</v>
      </c>
      <c r="AP131" s="112">
        <v>5727.29</v>
      </c>
      <c r="AQ131" s="112">
        <v>265.70999999999998</v>
      </c>
      <c r="AR131" s="112">
        <v>5993</v>
      </c>
      <c r="AS131" s="112">
        <v>0</v>
      </c>
      <c r="AT131" s="112">
        <v>0</v>
      </c>
      <c r="AU131" s="112">
        <v>0</v>
      </c>
      <c r="AV131" s="84">
        <v>58</v>
      </c>
      <c r="AW131" s="84" t="s">
        <v>911</v>
      </c>
      <c r="AX131" s="84"/>
      <c r="AY131" s="108"/>
      <c r="AZ131" s="84"/>
      <c r="BA131" s="84"/>
      <c r="BB131" s="84" t="s">
        <v>906</v>
      </c>
      <c r="BC131" s="84"/>
      <c r="BD131" s="108"/>
      <c r="BE131" s="84">
        <v>0</v>
      </c>
      <c r="BF131" s="38" t="s">
        <v>430</v>
      </c>
      <c r="BG131" s="84"/>
      <c r="BH131" s="114" t="s">
        <v>912</v>
      </c>
      <c r="BI131" s="38" t="s">
        <v>110</v>
      </c>
      <c r="BJ131" s="85">
        <v>45811</v>
      </c>
      <c r="BK131" s="84"/>
      <c r="BL131" s="38" t="s">
        <v>114</v>
      </c>
      <c r="BM131" s="115" t="s">
        <v>119</v>
      </c>
      <c r="BN131" s="116" t="s">
        <v>199</v>
      </c>
      <c r="BO131" s="84" t="s">
        <v>245</v>
      </c>
      <c r="BP131" s="84">
        <v>0</v>
      </c>
      <c r="BQ131" s="117"/>
      <c r="BR131" s="118" t="s">
        <v>971</v>
      </c>
    </row>
    <row r="132" spans="1:70" s="113" customFormat="1" ht="15" customHeight="1" x14ac:dyDescent="0.3">
      <c r="A132" s="84">
        <v>128</v>
      </c>
      <c r="B132" s="38" t="s">
        <v>251</v>
      </c>
      <c r="C132" s="38" t="s">
        <v>250</v>
      </c>
      <c r="D132" s="38" t="s">
        <v>249</v>
      </c>
      <c r="E132" s="38" t="s">
        <v>248</v>
      </c>
      <c r="F132" s="38" t="s">
        <v>248</v>
      </c>
      <c r="G132" s="84" t="s">
        <v>247</v>
      </c>
      <c r="H132" s="38" t="s">
        <v>248</v>
      </c>
      <c r="I132" s="84">
        <v>201724</v>
      </c>
      <c r="J132" s="38" t="s">
        <v>266</v>
      </c>
      <c r="K132" s="84">
        <v>201724</v>
      </c>
      <c r="L132" s="84" t="s">
        <v>253</v>
      </c>
      <c r="M132" s="38" t="s">
        <v>254</v>
      </c>
      <c r="N132" s="84">
        <v>475192</v>
      </c>
      <c r="O132" s="84" t="s">
        <v>267</v>
      </c>
      <c r="P132" s="84">
        <v>740113</v>
      </c>
      <c r="Q132" s="38" t="s">
        <v>309</v>
      </c>
      <c r="R132" s="38" t="s">
        <v>312</v>
      </c>
      <c r="S132" s="84" t="s">
        <v>431</v>
      </c>
      <c r="T132" s="84" t="s">
        <v>431</v>
      </c>
      <c r="U132" s="84" t="s">
        <v>479</v>
      </c>
      <c r="V132" s="84" t="s">
        <v>483</v>
      </c>
      <c r="W132" s="84">
        <v>0</v>
      </c>
      <c r="X132" s="38" t="s">
        <v>484</v>
      </c>
      <c r="Y132" s="84">
        <v>356696013</v>
      </c>
      <c r="Z132" s="38" t="s">
        <v>595</v>
      </c>
      <c r="AA132" s="108" t="s">
        <v>692</v>
      </c>
      <c r="AB132" s="84">
        <v>40000</v>
      </c>
      <c r="AC132" s="108" t="s">
        <v>710</v>
      </c>
      <c r="AD132" s="84">
        <v>75</v>
      </c>
      <c r="AE132" s="84" t="s">
        <v>712</v>
      </c>
      <c r="AF132" s="84" t="s">
        <v>717</v>
      </c>
      <c r="AG132" s="108" t="s">
        <v>763</v>
      </c>
      <c r="AH132" s="84" t="s">
        <v>772</v>
      </c>
      <c r="AI132" s="108" t="s">
        <v>810</v>
      </c>
      <c r="AJ132" s="84">
        <v>640</v>
      </c>
      <c r="AK132" s="84">
        <v>640</v>
      </c>
      <c r="AL132" s="108" t="s">
        <v>873</v>
      </c>
      <c r="AM132" s="84">
        <v>28131.360000000001</v>
      </c>
      <c r="AN132" s="112">
        <v>7068.64</v>
      </c>
      <c r="AO132" s="112">
        <v>35200</v>
      </c>
      <c r="AP132" s="112">
        <v>11868.64</v>
      </c>
      <c r="AQ132" s="112">
        <v>591.36</v>
      </c>
      <c r="AR132" s="112">
        <v>12460</v>
      </c>
      <c r="AS132" s="112">
        <v>0</v>
      </c>
      <c r="AT132" s="112">
        <v>0</v>
      </c>
      <c r="AU132" s="112">
        <v>0</v>
      </c>
      <c r="AV132" s="84">
        <v>55</v>
      </c>
      <c r="AW132" s="84" t="s">
        <v>911</v>
      </c>
      <c r="AX132" s="84"/>
      <c r="AY132" s="108"/>
      <c r="AZ132" s="84"/>
      <c r="BA132" s="84"/>
      <c r="BB132" s="84" t="s">
        <v>906</v>
      </c>
      <c r="BC132" s="84"/>
      <c r="BD132" s="108"/>
      <c r="BE132" s="84">
        <v>0</v>
      </c>
      <c r="BF132" s="38" t="s">
        <v>431</v>
      </c>
      <c r="BG132" s="84"/>
      <c r="BH132" s="114" t="s">
        <v>912</v>
      </c>
      <c r="BI132" s="38" t="s">
        <v>110</v>
      </c>
      <c r="BJ132" s="85">
        <v>45811</v>
      </c>
      <c r="BK132" s="84"/>
      <c r="BL132" s="38" t="s">
        <v>114</v>
      </c>
      <c r="BM132" s="115" t="s">
        <v>119</v>
      </c>
      <c r="BN132" s="116" t="s">
        <v>200</v>
      </c>
      <c r="BO132" s="84" t="s">
        <v>245</v>
      </c>
      <c r="BP132" s="84">
        <v>0</v>
      </c>
      <c r="BQ132" s="117"/>
      <c r="BR132" s="118" t="s">
        <v>973</v>
      </c>
    </row>
    <row r="133" spans="1:70" s="113" customFormat="1" ht="15" customHeight="1" x14ac:dyDescent="0.3">
      <c r="A133" s="84">
        <v>129</v>
      </c>
      <c r="B133" s="38" t="s">
        <v>251</v>
      </c>
      <c r="C133" s="38" t="s">
        <v>250</v>
      </c>
      <c r="D133" s="38" t="s">
        <v>249</v>
      </c>
      <c r="E133" s="38" t="s">
        <v>248</v>
      </c>
      <c r="F133" s="38" t="s">
        <v>248</v>
      </c>
      <c r="G133" s="84" t="s">
        <v>247</v>
      </c>
      <c r="H133" s="38" t="s">
        <v>248</v>
      </c>
      <c r="I133" s="84">
        <v>201724</v>
      </c>
      <c r="J133" s="38" t="s">
        <v>266</v>
      </c>
      <c r="K133" s="84">
        <v>201724</v>
      </c>
      <c r="L133" s="84" t="s">
        <v>253</v>
      </c>
      <c r="M133" s="38" t="s">
        <v>254</v>
      </c>
      <c r="N133" s="84">
        <v>475192</v>
      </c>
      <c r="O133" s="84" t="s">
        <v>267</v>
      </c>
      <c r="P133" s="84">
        <v>814869</v>
      </c>
      <c r="Q133" s="38" t="s">
        <v>290</v>
      </c>
      <c r="R133" s="38" t="s">
        <v>312</v>
      </c>
      <c r="S133" s="84" t="s">
        <v>432</v>
      </c>
      <c r="T133" s="84" t="s">
        <v>432</v>
      </c>
      <c r="U133" s="84" t="s">
        <v>478</v>
      </c>
      <c r="V133" s="84" t="s">
        <v>483</v>
      </c>
      <c r="W133" s="84">
        <v>0</v>
      </c>
      <c r="X133" s="38" t="s">
        <v>484</v>
      </c>
      <c r="Y133" s="84">
        <v>356696260</v>
      </c>
      <c r="Z133" s="38" t="s">
        <v>596</v>
      </c>
      <c r="AA133" s="108" t="s">
        <v>692</v>
      </c>
      <c r="AB133" s="84">
        <v>40000</v>
      </c>
      <c r="AC133" s="108" t="s">
        <v>710</v>
      </c>
      <c r="AD133" s="84">
        <v>75</v>
      </c>
      <c r="AE133" s="84" t="s">
        <v>712</v>
      </c>
      <c r="AF133" s="84" t="s">
        <v>717</v>
      </c>
      <c r="AG133" s="108" t="s">
        <v>724</v>
      </c>
      <c r="AH133" s="84" t="s">
        <v>772</v>
      </c>
      <c r="AI133" s="108" t="s">
        <v>810</v>
      </c>
      <c r="AJ133" s="84">
        <v>640</v>
      </c>
      <c r="AK133" s="84">
        <v>640</v>
      </c>
      <c r="AL133" s="108" t="s">
        <v>885</v>
      </c>
      <c r="AM133" s="84">
        <v>16509.07</v>
      </c>
      <c r="AN133" s="112">
        <v>5250.93</v>
      </c>
      <c r="AO133" s="112">
        <v>21760</v>
      </c>
      <c r="AP133" s="112">
        <v>23490.93</v>
      </c>
      <c r="AQ133" s="112">
        <v>2409.0700000000002</v>
      </c>
      <c r="AR133" s="112">
        <v>25900</v>
      </c>
      <c r="AS133" s="112">
        <v>11622.29</v>
      </c>
      <c r="AT133" s="112">
        <v>1817.71</v>
      </c>
      <c r="AU133" s="112">
        <v>13440</v>
      </c>
      <c r="AV133" s="84">
        <v>55</v>
      </c>
      <c r="AW133" s="84">
        <f>VLOOKUP(Y133,'[1]OD Report'!$U:$AD,10,0)</f>
        <v>148</v>
      </c>
      <c r="AX133" s="84" t="s">
        <v>910</v>
      </c>
      <c r="AY133" s="108"/>
      <c r="AZ133" s="84"/>
      <c r="BA133" s="84"/>
      <c r="BB133" s="84" t="s">
        <v>906</v>
      </c>
      <c r="BC133" s="84"/>
      <c r="BD133" s="108"/>
      <c r="BE133" s="84">
        <v>0</v>
      </c>
      <c r="BF133" s="38" t="s">
        <v>432</v>
      </c>
      <c r="BG133" s="84"/>
      <c r="BH133" s="114" t="s">
        <v>912</v>
      </c>
      <c r="BI133" s="38" t="s">
        <v>110</v>
      </c>
      <c r="BJ133" s="85">
        <v>45811</v>
      </c>
      <c r="BK133" s="84"/>
      <c r="BL133" s="38" t="s">
        <v>114</v>
      </c>
      <c r="BM133" s="115" t="s">
        <v>119</v>
      </c>
      <c r="BN133" s="116" t="s">
        <v>199</v>
      </c>
      <c r="BO133" s="84" t="s">
        <v>244</v>
      </c>
      <c r="BP133" s="84">
        <v>10240</v>
      </c>
      <c r="BQ133" s="117" t="s">
        <v>201</v>
      </c>
      <c r="BR133" s="129" t="s">
        <v>967</v>
      </c>
    </row>
    <row r="134" spans="1:70" s="113" customFormat="1" ht="15" customHeight="1" x14ac:dyDescent="0.3">
      <c r="A134" s="84">
        <v>130</v>
      </c>
      <c r="B134" s="38" t="s">
        <v>251</v>
      </c>
      <c r="C134" s="38" t="s">
        <v>250</v>
      </c>
      <c r="D134" s="38" t="s">
        <v>249</v>
      </c>
      <c r="E134" s="38" t="s">
        <v>248</v>
      </c>
      <c r="F134" s="38" t="s">
        <v>248</v>
      </c>
      <c r="G134" s="84" t="s">
        <v>247</v>
      </c>
      <c r="H134" s="38" t="s">
        <v>248</v>
      </c>
      <c r="I134" s="84">
        <v>203680</v>
      </c>
      <c r="J134" s="38" t="s">
        <v>274</v>
      </c>
      <c r="K134" s="84">
        <v>203680</v>
      </c>
      <c r="L134" s="84" t="s">
        <v>253</v>
      </c>
      <c r="M134" s="38" t="s">
        <v>254</v>
      </c>
      <c r="N134" s="84">
        <v>468161</v>
      </c>
      <c r="O134" s="84" t="s">
        <v>275</v>
      </c>
      <c r="P134" s="84">
        <v>723439</v>
      </c>
      <c r="Q134" s="38" t="s">
        <v>300</v>
      </c>
      <c r="R134" s="38" t="s">
        <v>310</v>
      </c>
      <c r="S134" s="84" t="s">
        <v>433</v>
      </c>
      <c r="T134" s="84" t="s">
        <v>433</v>
      </c>
      <c r="U134" s="84" t="s">
        <v>481</v>
      </c>
      <c r="V134" s="84" t="s">
        <v>482</v>
      </c>
      <c r="W134" s="84">
        <v>541</v>
      </c>
      <c r="X134" s="38" t="s">
        <v>485</v>
      </c>
      <c r="Y134" s="84">
        <v>356768659</v>
      </c>
      <c r="Z134" s="38" t="s">
        <v>597</v>
      </c>
      <c r="AA134" s="108" t="s">
        <v>693</v>
      </c>
      <c r="AB134" s="84">
        <v>35000</v>
      </c>
      <c r="AC134" s="108"/>
      <c r="AD134" s="84">
        <v>75</v>
      </c>
      <c r="AE134" s="84" t="s">
        <v>711</v>
      </c>
      <c r="AF134" s="84" t="s">
        <v>718</v>
      </c>
      <c r="AG134" s="108" t="s">
        <v>764</v>
      </c>
      <c r="AH134" s="84" t="s">
        <v>772</v>
      </c>
      <c r="AI134" s="108" t="s">
        <v>811</v>
      </c>
      <c r="AJ134" s="84">
        <v>560</v>
      </c>
      <c r="AK134" s="84">
        <v>560</v>
      </c>
      <c r="AL134" s="108" t="s">
        <v>886</v>
      </c>
      <c r="AM134" s="84">
        <v>9950.27</v>
      </c>
      <c r="AN134" s="112">
        <v>3489.73</v>
      </c>
      <c r="AO134" s="112">
        <v>13440</v>
      </c>
      <c r="AP134" s="112">
        <v>25049.73</v>
      </c>
      <c r="AQ134" s="112">
        <v>3213.27</v>
      </c>
      <c r="AR134" s="112">
        <v>28263</v>
      </c>
      <c r="AS134" s="112">
        <v>14156.86</v>
      </c>
      <c r="AT134" s="112">
        <v>2643.14</v>
      </c>
      <c r="AU134" s="112">
        <v>16800</v>
      </c>
      <c r="AV134" s="84">
        <v>54</v>
      </c>
      <c r="AW134" s="84">
        <f>VLOOKUP(Y134,'[1]OD Report'!$U:$AD,10,0)</f>
        <v>208</v>
      </c>
      <c r="AX134" s="84" t="s">
        <v>910</v>
      </c>
      <c r="AY134" s="108"/>
      <c r="AZ134" s="84"/>
      <c r="BA134" s="84"/>
      <c r="BB134" s="84" t="s">
        <v>906</v>
      </c>
      <c r="BC134" s="84"/>
      <c r="BD134" s="108"/>
      <c r="BE134" s="84">
        <v>0</v>
      </c>
      <c r="BF134" s="38" t="s">
        <v>433</v>
      </c>
      <c r="BG134" s="84"/>
      <c r="BH134" s="114" t="s">
        <v>912</v>
      </c>
      <c r="BI134" s="38" t="s">
        <v>110</v>
      </c>
      <c r="BJ134" s="85">
        <v>45812</v>
      </c>
      <c r="BK134" s="84"/>
      <c r="BL134" s="38" t="s">
        <v>115</v>
      </c>
      <c r="BM134" s="115" t="s">
        <v>130</v>
      </c>
      <c r="BN134" s="116" t="s">
        <v>200</v>
      </c>
      <c r="BO134" s="84" t="s">
        <v>246</v>
      </c>
      <c r="BP134" s="84">
        <v>0</v>
      </c>
      <c r="BQ134" s="117"/>
      <c r="BR134" s="118" t="s">
        <v>974</v>
      </c>
    </row>
    <row r="135" spans="1:70" s="113" customFormat="1" ht="15" customHeight="1" x14ac:dyDescent="0.3">
      <c r="A135" s="84">
        <v>131</v>
      </c>
      <c r="B135" s="38" t="s">
        <v>251</v>
      </c>
      <c r="C135" s="38" t="s">
        <v>250</v>
      </c>
      <c r="D135" s="38" t="s">
        <v>249</v>
      </c>
      <c r="E135" s="38" t="s">
        <v>248</v>
      </c>
      <c r="F135" s="38" t="s">
        <v>248</v>
      </c>
      <c r="G135" s="84" t="s">
        <v>247</v>
      </c>
      <c r="H135" s="38" t="s">
        <v>248</v>
      </c>
      <c r="I135" s="84">
        <v>200163</v>
      </c>
      <c r="J135" s="38" t="s">
        <v>276</v>
      </c>
      <c r="K135" s="84">
        <v>200163</v>
      </c>
      <c r="L135" s="84" t="s">
        <v>253</v>
      </c>
      <c r="M135" s="38" t="s">
        <v>254</v>
      </c>
      <c r="N135" s="84">
        <v>437132</v>
      </c>
      <c r="O135" s="84" t="s">
        <v>277</v>
      </c>
      <c r="P135" s="84">
        <v>682879</v>
      </c>
      <c r="Q135" s="38" t="s">
        <v>308</v>
      </c>
      <c r="R135" s="38" t="s">
        <v>312</v>
      </c>
      <c r="S135" s="84" t="s">
        <v>434</v>
      </c>
      <c r="T135" s="84" t="s">
        <v>434</v>
      </c>
      <c r="U135" s="84" t="s">
        <v>478</v>
      </c>
      <c r="V135" s="84" t="s">
        <v>482</v>
      </c>
      <c r="W135" s="84">
        <v>0</v>
      </c>
      <c r="X135" s="38" t="s">
        <v>484</v>
      </c>
      <c r="Y135" s="84">
        <v>356776082</v>
      </c>
      <c r="Z135" s="38" t="s">
        <v>554</v>
      </c>
      <c r="AA135" s="108" t="s">
        <v>693</v>
      </c>
      <c r="AB135" s="84">
        <v>40000</v>
      </c>
      <c r="AC135" s="108"/>
      <c r="AD135" s="84">
        <v>75</v>
      </c>
      <c r="AE135" s="84" t="s">
        <v>712</v>
      </c>
      <c r="AF135" s="84" t="s">
        <v>717</v>
      </c>
      <c r="AG135" s="108" t="s">
        <v>724</v>
      </c>
      <c r="AH135" s="84" t="s">
        <v>772</v>
      </c>
      <c r="AI135" s="108" t="s">
        <v>812</v>
      </c>
      <c r="AJ135" s="84">
        <v>640</v>
      </c>
      <c r="AK135" s="84">
        <v>640</v>
      </c>
      <c r="AL135" s="108" t="s">
        <v>873</v>
      </c>
      <c r="AM135" s="84">
        <v>26832.9</v>
      </c>
      <c r="AN135" s="112">
        <v>7087.1</v>
      </c>
      <c r="AO135" s="112">
        <v>33920</v>
      </c>
      <c r="AP135" s="112">
        <v>13167.1</v>
      </c>
      <c r="AQ135" s="112">
        <v>729.9</v>
      </c>
      <c r="AR135" s="112">
        <v>13897</v>
      </c>
      <c r="AS135" s="112">
        <v>0</v>
      </c>
      <c r="AT135" s="112">
        <v>0</v>
      </c>
      <c r="AU135" s="112">
        <v>0</v>
      </c>
      <c r="AV135" s="84">
        <v>53</v>
      </c>
      <c r="AW135" s="84" t="s">
        <v>911</v>
      </c>
      <c r="AX135" s="84"/>
      <c r="AY135" s="108"/>
      <c r="AZ135" s="84"/>
      <c r="BA135" s="84"/>
      <c r="BB135" s="84" t="s">
        <v>906</v>
      </c>
      <c r="BC135" s="84"/>
      <c r="BD135" s="108"/>
      <c r="BE135" s="84">
        <v>0</v>
      </c>
      <c r="BF135" s="38" t="s">
        <v>434</v>
      </c>
      <c r="BG135" s="84"/>
      <c r="BH135" s="114" t="s">
        <v>912</v>
      </c>
      <c r="BI135" s="38" t="s">
        <v>110</v>
      </c>
      <c r="BJ135" s="85">
        <v>45811</v>
      </c>
      <c r="BK135" s="84"/>
      <c r="BL135" s="38" t="s">
        <v>114</v>
      </c>
      <c r="BM135" s="115" t="s">
        <v>119</v>
      </c>
      <c r="BN135" s="116" t="s">
        <v>200</v>
      </c>
      <c r="BO135" s="84" t="s">
        <v>245</v>
      </c>
      <c r="BP135" s="84">
        <v>0</v>
      </c>
      <c r="BQ135" s="117"/>
      <c r="BR135" s="118" t="s">
        <v>973</v>
      </c>
    </row>
    <row r="136" spans="1:70" s="113" customFormat="1" ht="15" customHeight="1" x14ac:dyDescent="0.3">
      <c r="A136" s="84">
        <v>132</v>
      </c>
      <c r="B136" s="38" t="s">
        <v>251</v>
      </c>
      <c r="C136" s="38" t="s">
        <v>250</v>
      </c>
      <c r="D136" s="38" t="s">
        <v>249</v>
      </c>
      <c r="E136" s="38" t="s">
        <v>248</v>
      </c>
      <c r="F136" s="38" t="s">
        <v>248</v>
      </c>
      <c r="G136" s="84" t="s">
        <v>247</v>
      </c>
      <c r="H136" s="38" t="s">
        <v>248</v>
      </c>
      <c r="I136" s="84">
        <v>203680</v>
      </c>
      <c r="J136" s="38" t="s">
        <v>274</v>
      </c>
      <c r="K136" s="84">
        <v>203680</v>
      </c>
      <c r="L136" s="84" t="s">
        <v>253</v>
      </c>
      <c r="M136" s="38" t="s">
        <v>254</v>
      </c>
      <c r="N136" s="84">
        <v>468161</v>
      </c>
      <c r="O136" s="84" t="s">
        <v>275</v>
      </c>
      <c r="P136" s="84">
        <v>723439</v>
      </c>
      <c r="Q136" s="38" t="s">
        <v>300</v>
      </c>
      <c r="R136" s="38" t="s">
        <v>310</v>
      </c>
      <c r="S136" s="84" t="s">
        <v>435</v>
      </c>
      <c r="T136" s="84" t="s">
        <v>435</v>
      </c>
      <c r="U136" s="84" t="s">
        <v>481</v>
      </c>
      <c r="V136" s="84" t="s">
        <v>482</v>
      </c>
      <c r="W136" s="84">
        <v>541</v>
      </c>
      <c r="X136" s="38" t="s">
        <v>485</v>
      </c>
      <c r="Y136" s="84">
        <v>356826716</v>
      </c>
      <c r="Z136" s="38" t="s">
        <v>598</v>
      </c>
      <c r="AA136" s="108" t="s">
        <v>693</v>
      </c>
      <c r="AB136" s="84">
        <v>45000</v>
      </c>
      <c r="AC136" s="108"/>
      <c r="AD136" s="84">
        <v>102</v>
      </c>
      <c r="AE136" s="84" t="s">
        <v>714</v>
      </c>
      <c r="AF136" s="84" t="s">
        <v>718</v>
      </c>
      <c r="AG136" s="108" t="s">
        <v>764</v>
      </c>
      <c r="AH136" s="84" t="s">
        <v>772</v>
      </c>
      <c r="AI136" s="108" t="s">
        <v>811</v>
      </c>
      <c r="AJ136" s="84">
        <v>560</v>
      </c>
      <c r="AK136" s="84">
        <v>560</v>
      </c>
      <c r="AL136" s="108" t="s">
        <v>887</v>
      </c>
      <c r="AM136" s="84">
        <v>21160.07</v>
      </c>
      <c r="AN136" s="112">
        <v>9079.93</v>
      </c>
      <c r="AO136" s="112">
        <v>30240</v>
      </c>
      <c r="AP136" s="112">
        <v>23839.93</v>
      </c>
      <c r="AQ136" s="112">
        <v>2889.07</v>
      </c>
      <c r="AR136" s="112">
        <v>26729</v>
      </c>
      <c r="AS136" s="112">
        <v>0</v>
      </c>
      <c r="AT136" s="112">
        <v>0</v>
      </c>
      <c r="AU136" s="112">
        <v>0</v>
      </c>
      <c r="AV136" s="84">
        <v>54</v>
      </c>
      <c r="AW136" s="84" t="s">
        <v>911</v>
      </c>
      <c r="AX136" s="84"/>
      <c r="AY136" s="108"/>
      <c r="AZ136" s="84"/>
      <c r="BA136" s="84"/>
      <c r="BB136" s="84" t="s">
        <v>906</v>
      </c>
      <c r="BC136" s="84"/>
      <c r="BD136" s="108"/>
      <c r="BE136" s="84">
        <v>0</v>
      </c>
      <c r="BF136" s="38" t="s">
        <v>435</v>
      </c>
      <c r="BG136" s="84"/>
      <c r="BH136" s="114" t="s">
        <v>912</v>
      </c>
      <c r="BI136" s="38" t="s">
        <v>110</v>
      </c>
      <c r="BJ136" s="85">
        <v>45812</v>
      </c>
      <c r="BK136" s="84"/>
      <c r="BL136" s="38" t="s">
        <v>114</v>
      </c>
      <c r="BM136" s="115" t="s">
        <v>119</v>
      </c>
      <c r="BN136" s="116" t="s">
        <v>199</v>
      </c>
      <c r="BO136" s="84" t="s">
        <v>245</v>
      </c>
      <c r="BP136" s="84">
        <v>0</v>
      </c>
      <c r="BQ136" s="117"/>
      <c r="BR136" s="118" t="s">
        <v>971</v>
      </c>
    </row>
    <row r="137" spans="1:70" s="113" customFormat="1" ht="15" customHeight="1" x14ac:dyDescent="0.3">
      <c r="A137" s="84">
        <v>133</v>
      </c>
      <c r="B137" s="38" t="s">
        <v>251</v>
      </c>
      <c r="C137" s="38" t="s">
        <v>250</v>
      </c>
      <c r="D137" s="38" t="s">
        <v>249</v>
      </c>
      <c r="E137" s="38" t="s">
        <v>248</v>
      </c>
      <c r="F137" s="38" t="s">
        <v>248</v>
      </c>
      <c r="G137" s="84" t="s">
        <v>247</v>
      </c>
      <c r="H137" s="38" t="s">
        <v>248</v>
      </c>
      <c r="I137" s="84">
        <v>203680</v>
      </c>
      <c r="J137" s="38" t="s">
        <v>274</v>
      </c>
      <c r="K137" s="84">
        <v>203680</v>
      </c>
      <c r="L137" s="84" t="s">
        <v>253</v>
      </c>
      <c r="M137" s="38" t="s">
        <v>254</v>
      </c>
      <c r="N137" s="84">
        <v>468161</v>
      </c>
      <c r="O137" s="84" t="s">
        <v>275</v>
      </c>
      <c r="P137" s="84">
        <v>723439</v>
      </c>
      <c r="Q137" s="38" t="s">
        <v>300</v>
      </c>
      <c r="R137" s="38" t="s">
        <v>310</v>
      </c>
      <c r="S137" s="84" t="s">
        <v>436</v>
      </c>
      <c r="T137" s="84" t="s">
        <v>436</v>
      </c>
      <c r="U137" s="84" t="s">
        <v>481</v>
      </c>
      <c r="V137" s="84" t="s">
        <v>482</v>
      </c>
      <c r="W137" s="84">
        <v>541</v>
      </c>
      <c r="X137" s="38" t="s">
        <v>485</v>
      </c>
      <c r="Y137" s="84">
        <v>356828035</v>
      </c>
      <c r="Z137" s="38" t="s">
        <v>599</v>
      </c>
      <c r="AA137" s="108" t="s">
        <v>693</v>
      </c>
      <c r="AB137" s="84">
        <v>15000</v>
      </c>
      <c r="AC137" s="108"/>
      <c r="AD137" s="84">
        <v>75</v>
      </c>
      <c r="AE137" s="84" t="s">
        <v>714</v>
      </c>
      <c r="AF137" s="84" t="s">
        <v>718</v>
      </c>
      <c r="AG137" s="108" t="s">
        <v>764</v>
      </c>
      <c r="AH137" s="84" t="s">
        <v>772</v>
      </c>
      <c r="AI137" s="108" t="s">
        <v>811</v>
      </c>
      <c r="AJ137" s="84">
        <v>240</v>
      </c>
      <c r="AK137" s="84">
        <v>240</v>
      </c>
      <c r="AL137" s="108" t="s">
        <v>887</v>
      </c>
      <c r="AM137" s="84">
        <v>10331.620000000001</v>
      </c>
      <c r="AN137" s="112">
        <v>2628.38</v>
      </c>
      <c r="AO137" s="112">
        <v>12960</v>
      </c>
      <c r="AP137" s="112">
        <v>4668.38</v>
      </c>
      <c r="AQ137" s="112">
        <v>244.62</v>
      </c>
      <c r="AR137" s="112">
        <v>4913</v>
      </c>
      <c r="AS137" s="112">
        <v>0</v>
      </c>
      <c r="AT137" s="112">
        <v>0</v>
      </c>
      <c r="AU137" s="112">
        <v>0</v>
      </c>
      <c r="AV137" s="84">
        <v>54</v>
      </c>
      <c r="AW137" s="84" t="s">
        <v>911</v>
      </c>
      <c r="AX137" s="84"/>
      <c r="AY137" s="108"/>
      <c r="AZ137" s="84"/>
      <c r="BA137" s="84"/>
      <c r="BB137" s="84" t="s">
        <v>906</v>
      </c>
      <c r="BC137" s="84"/>
      <c r="BD137" s="108"/>
      <c r="BE137" s="84">
        <v>0</v>
      </c>
      <c r="BF137" s="38" t="s">
        <v>436</v>
      </c>
      <c r="BG137" s="84"/>
      <c r="BH137" s="114" t="s">
        <v>912</v>
      </c>
      <c r="BI137" s="38" t="s">
        <v>110</v>
      </c>
      <c r="BJ137" s="85">
        <v>45812</v>
      </c>
      <c r="BK137" s="84"/>
      <c r="BL137" s="38" t="s">
        <v>114</v>
      </c>
      <c r="BM137" s="115" t="s">
        <v>119</v>
      </c>
      <c r="BN137" s="116" t="s">
        <v>199</v>
      </c>
      <c r="BO137" s="84" t="s">
        <v>245</v>
      </c>
      <c r="BP137" s="84">
        <v>0</v>
      </c>
      <c r="BQ137" s="117"/>
      <c r="BR137" s="118" t="s">
        <v>971</v>
      </c>
    </row>
    <row r="138" spans="1:70" s="113" customFormat="1" ht="15" customHeight="1" x14ac:dyDescent="0.3">
      <c r="A138" s="84">
        <v>134</v>
      </c>
      <c r="B138" s="38" t="s">
        <v>251</v>
      </c>
      <c r="C138" s="38" t="s">
        <v>250</v>
      </c>
      <c r="D138" s="38" t="s">
        <v>249</v>
      </c>
      <c r="E138" s="38" t="s">
        <v>248</v>
      </c>
      <c r="F138" s="38" t="s">
        <v>248</v>
      </c>
      <c r="G138" s="84" t="s">
        <v>247</v>
      </c>
      <c r="H138" s="38" t="s">
        <v>248</v>
      </c>
      <c r="I138" s="84">
        <v>198342</v>
      </c>
      <c r="J138" s="38" t="s">
        <v>258</v>
      </c>
      <c r="K138" s="84">
        <v>198342</v>
      </c>
      <c r="L138" s="84" t="s">
        <v>253</v>
      </c>
      <c r="M138" s="38" t="s">
        <v>254</v>
      </c>
      <c r="N138" s="84">
        <v>429119</v>
      </c>
      <c r="O138" s="84" t="s">
        <v>259</v>
      </c>
      <c r="P138" s="84">
        <v>680175</v>
      </c>
      <c r="Q138" s="38" t="s">
        <v>287</v>
      </c>
      <c r="R138" s="38" t="s">
        <v>310</v>
      </c>
      <c r="S138" s="84" t="s">
        <v>437</v>
      </c>
      <c r="T138" s="84" t="s">
        <v>437</v>
      </c>
      <c r="U138" s="84" t="s">
        <v>477</v>
      </c>
      <c r="V138" s="84" t="s">
        <v>482</v>
      </c>
      <c r="W138" s="84">
        <v>541</v>
      </c>
      <c r="X138" s="38" t="s">
        <v>484</v>
      </c>
      <c r="Y138" s="84">
        <v>356829687</v>
      </c>
      <c r="Z138" s="38" t="s">
        <v>600</v>
      </c>
      <c r="AA138" s="108" t="s">
        <v>693</v>
      </c>
      <c r="AB138" s="84">
        <v>45000</v>
      </c>
      <c r="AC138" s="108"/>
      <c r="AD138" s="84">
        <v>102</v>
      </c>
      <c r="AE138" s="84" t="s">
        <v>714</v>
      </c>
      <c r="AF138" s="84" t="s">
        <v>718</v>
      </c>
      <c r="AG138" s="108" t="s">
        <v>764</v>
      </c>
      <c r="AH138" s="84" t="s">
        <v>772</v>
      </c>
      <c r="AI138" s="108" t="s">
        <v>813</v>
      </c>
      <c r="AJ138" s="84">
        <v>560</v>
      </c>
      <c r="AK138" s="84">
        <v>560</v>
      </c>
      <c r="AL138" s="108" t="s">
        <v>843</v>
      </c>
      <c r="AM138" s="84">
        <v>6662.78</v>
      </c>
      <c r="AN138" s="112">
        <v>3977.22</v>
      </c>
      <c r="AO138" s="112">
        <v>10640</v>
      </c>
      <c r="AP138" s="112">
        <v>38337.22</v>
      </c>
      <c r="AQ138" s="112">
        <v>8241.7800000000007</v>
      </c>
      <c r="AR138" s="112">
        <v>46579</v>
      </c>
      <c r="AS138" s="112">
        <v>13856.09</v>
      </c>
      <c r="AT138" s="112">
        <v>5183.91</v>
      </c>
      <c r="AU138" s="112">
        <v>19040</v>
      </c>
      <c r="AV138" s="84">
        <v>53</v>
      </c>
      <c r="AW138" s="84">
        <f>VLOOKUP(Y138,'[1]OD Report'!$U:$AD,10,0)</f>
        <v>238</v>
      </c>
      <c r="AX138" s="84" t="s">
        <v>910</v>
      </c>
      <c r="AY138" s="108"/>
      <c r="AZ138" s="84"/>
      <c r="BA138" s="84"/>
      <c r="BB138" s="84" t="s">
        <v>906</v>
      </c>
      <c r="BC138" s="84"/>
      <c r="BD138" s="108"/>
      <c r="BE138" s="84">
        <v>0</v>
      </c>
      <c r="BF138" s="38" t="s">
        <v>437</v>
      </c>
      <c r="BG138" s="84"/>
      <c r="BH138" s="114" t="s">
        <v>912</v>
      </c>
      <c r="BI138" s="38" t="s">
        <v>110</v>
      </c>
      <c r="BJ138" s="85">
        <v>45812</v>
      </c>
      <c r="BK138" s="84"/>
      <c r="BL138" s="38" t="s">
        <v>115</v>
      </c>
      <c r="BM138" s="115" t="s">
        <v>130</v>
      </c>
      <c r="BN138" s="116" t="s">
        <v>200</v>
      </c>
      <c r="BO138" s="84" t="s">
        <v>246</v>
      </c>
      <c r="BP138" s="84">
        <v>0</v>
      </c>
      <c r="BQ138" s="117"/>
      <c r="BR138" s="118" t="s">
        <v>974</v>
      </c>
    </row>
    <row r="139" spans="1:70" s="113" customFormat="1" ht="15" customHeight="1" x14ac:dyDescent="0.3">
      <c r="A139" s="84">
        <v>135</v>
      </c>
      <c r="B139" s="38" t="s">
        <v>251</v>
      </c>
      <c r="C139" s="38" t="s">
        <v>250</v>
      </c>
      <c r="D139" s="38" t="s">
        <v>249</v>
      </c>
      <c r="E139" s="38" t="s">
        <v>248</v>
      </c>
      <c r="F139" s="38" t="s">
        <v>248</v>
      </c>
      <c r="G139" s="84" t="s">
        <v>247</v>
      </c>
      <c r="H139" s="38" t="s">
        <v>248</v>
      </c>
      <c r="I139" s="84">
        <v>200536</v>
      </c>
      <c r="J139" s="38" t="s">
        <v>264</v>
      </c>
      <c r="K139" s="84">
        <v>200536</v>
      </c>
      <c r="L139" s="84" t="s">
        <v>253</v>
      </c>
      <c r="M139" s="38" t="s">
        <v>254</v>
      </c>
      <c r="N139" s="84">
        <v>441708</v>
      </c>
      <c r="O139" s="84" t="s">
        <v>265</v>
      </c>
      <c r="P139" s="84">
        <v>689409</v>
      </c>
      <c r="Q139" s="38" t="s">
        <v>293</v>
      </c>
      <c r="R139" s="38" t="s">
        <v>310</v>
      </c>
      <c r="S139" s="84" t="s">
        <v>438</v>
      </c>
      <c r="T139" s="84" t="s">
        <v>438</v>
      </c>
      <c r="U139" s="84" t="s">
        <v>478</v>
      </c>
      <c r="V139" s="84" t="s">
        <v>483</v>
      </c>
      <c r="W139" s="84">
        <v>0</v>
      </c>
      <c r="X139" s="38" t="s">
        <v>484</v>
      </c>
      <c r="Y139" s="84">
        <v>356887895</v>
      </c>
      <c r="Z139" s="38" t="s">
        <v>601</v>
      </c>
      <c r="AA139" s="108" t="s">
        <v>694</v>
      </c>
      <c r="AB139" s="84">
        <v>52000</v>
      </c>
      <c r="AC139" s="108"/>
      <c r="AD139" s="84">
        <v>102</v>
      </c>
      <c r="AE139" s="84" t="s">
        <v>713</v>
      </c>
      <c r="AF139" s="84" t="s">
        <v>717</v>
      </c>
      <c r="AG139" s="108" t="s">
        <v>725</v>
      </c>
      <c r="AH139" s="84" t="s">
        <v>772</v>
      </c>
      <c r="AI139" s="108" t="s">
        <v>814</v>
      </c>
      <c r="AJ139" s="84">
        <v>650</v>
      </c>
      <c r="AK139" s="84">
        <v>650</v>
      </c>
      <c r="AL139" s="108" t="s">
        <v>888</v>
      </c>
      <c r="AM139" s="84">
        <v>365.07</v>
      </c>
      <c r="AN139" s="112">
        <v>284.93</v>
      </c>
      <c r="AO139" s="112">
        <v>650</v>
      </c>
      <c r="AP139" s="112">
        <v>51634.93</v>
      </c>
      <c r="AQ139" s="112">
        <v>13520.07</v>
      </c>
      <c r="AR139" s="112">
        <v>65155</v>
      </c>
      <c r="AS139" s="112">
        <v>22168.65</v>
      </c>
      <c r="AT139" s="112">
        <v>9681.35</v>
      </c>
      <c r="AU139" s="112">
        <v>31850</v>
      </c>
      <c r="AV139" s="84">
        <v>50</v>
      </c>
      <c r="AW139" s="84">
        <f>VLOOKUP(Y139,'[1]OD Report'!$U:$AD,10,0)</f>
        <v>343</v>
      </c>
      <c r="AX139" s="84" t="s">
        <v>910</v>
      </c>
      <c r="AY139" s="108"/>
      <c r="AZ139" s="84"/>
      <c r="BA139" s="84"/>
      <c r="BB139" s="84" t="s">
        <v>906</v>
      </c>
      <c r="BC139" s="84"/>
      <c r="BD139" s="108"/>
      <c r="BE139" s="84">
        <v>0</v>
      </c>
      <c r="BF139" s="38" t="s">
        <v>438</v>
      </c>
      <c r="BG139" s="84"/>
      <c r="BH139" s="114" t="s">
        <v>912</v>
      </c>
      <c r="BI139" s="38" t="s">
        <v>110</v>
      </c>
      <c r="BJ139" s="85">
        <v>45813</v>
      </c>
      <c r="BK139" s="84"/>
      <c r="BL139" s="38" t="s">
        <v>115</v>
      </c>
      <c r="BM139" s="115" t="s">
        <v>120</v>
      </c>
      <c r="BN139" s="116" t="s">
        <v>200</v>
      </c>
      <c r="BO139" s="84" t="s">
        <v>246</v>
      </c>
      <c r="BP139" s="84">
        <v>0</v>
      </c>
      <c r="BQ139" s="117"/>
      <c r="BR139" s="118" t="s">
        <v>974</v>
      </c>
    </row>
    <row r="140" spans="1:70" s="113" customFormat="1" ht="15" customHeight="1" x14ac:dyDescent="0.3">
      <c r="A140" s="84">
        <v>136</v>
      </c>
      <c r="B140" s="38" t="s">
        <v>251</v>
      </c>
      <c r="C140" s="38" t="s">
        <v>250</v>
      </c>
      <c r="D140" s="38" t="s">
        <v>249</v>
      </c>
      <c r="E140" s="38" t="s">
        <v>248</v>
      </c>
      <c r="F140" s="38" t="s">
        <v>248</v>
      </c>
      <c r="G140" s="84" t="s">
        <v>247</v>
      </c>
      <c r="H140" s="38" t="s">
        <v>248</v>
      </c>
      <c r="I140" s="84">
        <v>200536</v>
      </c>
      <c r="J140" s="38" t="s">
        <v>264</v>
      </c>
      <c r="K140" s="84">
        <v>200536</v>
      </c>
      <c r="L140" s="84" t="s">
        <v>253</v>
      </c>
      <c r="M140" s="38" t="s">
        <v>254</v>
      </c>
      <c r="N140" s="84">
        <v>441708</v>
      </c>
      <c r="O140" s="84" t="s">
        <v>265</v>
      </c>
      <c r="P140" s="84">
        <v>689410</v>
      </c>
      <c r="Q140" s="38" t="s">
        <v>291</v>
      </c>
      <c r="R140" s="38" t="s">
        <v>310</v>
      </c>
      <c r="S140" s="84" t="s">
        <v>439</v>
      </c>
      <c r="T140" s="84" t="s">
        <v>439</v>
      </c>
      <c r="U140" s="84" t="s">
        <v>477</v>
      </c>
      <c r="V140" s="84" t="s">
        <v>482</v>
      </c>
      <c r="W140" s="84">
        <v>0</v>
      </c>
      <c r="X140" s="38" t="s">
        <v>485</v>
      </c>
      <c r="Y140" s="84">
        <v>356887909</v>
      </c>
      <c r="Z140" s="38" t="s">
        <v>602</v>
      </c>
      <c r="AA140" s="108" t="s">
        <v>694</v>
      </c>
      <c r="AB140" s="84">
        <v>52000</v>
      </c>
      <c r="AC140" s="108"/>
      <c r="AD140" s="84">
        <v>102</v>
      </c>
      <c r="AE140" s="84" t="s">
        <v>713</v>
      </c>
      <c r="AF140" s="84" t="s">
        <v>717</v>
      </c>
      <c r="AG140" s="108" t="s">
        <v>725</v>
      </c>
      <c r="AH140" s="84" t="s">
        <v>772</v>
      </c>
      <c r="AI140" s="108" t="s">
        <v>814</v>
      </c>
      <c r="AJ140" s="84">
        <v>650</v>
      </c>
      <c r="AK140" s="84">
        <v>650</v>
      </c>
      <c r="AL140" s="108" t="s">
        <v>889</v>
      </c>
      <c r="AM140" s="84">
        <v>2808.81</v>
      </c>
      <c r="AN140" s="112">
        <v>1741.19</v>
      </c>
      <c r="AO140" s="112">
        <v>4550</v>
      </c>
      <c r="AP140" s="112">
        <v>49191.19</v>
      </c>
      <c r="AQ140" s="112">
        <v>12063.81</v>
      </c>
      <c r="AR140" s="112">
        <v>61255</v>
      </c>
      <c r="AS140" s="112">
        <v>19724.91</v>
      </c>
      <c r="AT140" s="112">
        <v>8225.09</v>
      </c>
      <c r="AU140" s="112">
        <v>27950</v>
      </c>
      <c r="AV140" s="84">
        <v>50</v>
      </c>
      <c r="AW140" s="84">
        <f>VLOOKUP(Y140,'[1]OD Report'!$U:$AD,10,0)</f>
        <v>301</v>
      </c>
      <c r="AX140" s="84" t="s">
        <v>910</v>
      </c>
      <c r="AY140" s="108"/>
      <c r="AZ140" s="84"/>
      <c r="BA140" s="84"/>
      <c r="BB140" s="84" t="s">
        <v>906</v>
      </c>
      <c r="BC140" s="84"/>
      <c r="BD140" s="108"/>
      <c r="BE140" s="84">
        <v>0</v>
      </c>
      <c r="BF140" s="38" t="s">
        <v>439</v>
      </c>
      <c r="BG140" s="84"/>
      <c r="BH140" s="114" t="s">
        <v>912</v>
      </c>
      <c r="BI140" s="38" t="s">
        <v>110</v>
      </c>
      <c r="BJ140" s="85">
        <v>45813</v>
      </c>
      <c r="BK140" s="84"/>
      <c r="BL140" s="38" t="s">
        <v>115</v>
      </c>
      <c r="BM140" s="115" t="s">
        <v>130</v>
      </c>
      <c r="BN140" s="116" t="s">
        <v>200</v>
      </c>
      <c r="BO140" s="84" t="s">
        <v>246</v>
      </c>
      <c r="BP140" s="84">
        <v>0</v>
      </c>
      <c r="BQ140" s="117"/>
      <c r="BR140" s="118" t="s">
        <v>974</v>
      </c>
    </row>
    <row r="141" spans="1:70" s="113" customFormat="1" ht="15" customHeight="1" x14ac:dyDescent="0.3">
      <c r="A141" s="84">
        <v>137</v>
      </c>
      <c r="B141" s="38" t="s">
        <v>251</v>
      </c>
      <c r="C141" s="38" t="s">
        <v>250</v>
      </c>
      <c r="D141" s="38" t="s">
        <v>249</v>
      </c>
      <c r="E141" s="38" t="s">
        <v>248</v>
      </c>
      <c r="F141" s="38" t="s">
        <v>248</v>
      </c>
      <c r="G141" s="84" t="s">
        <v>247</v>
      </c>
      <c r="H141" s="38" t="s">
        <v>248</v>
      </c>
      <c r="I141" s="84">
        <v>203680</v>
      </c>
      <c r="J141" s="38" t="s">
        <v>274</v>
      </c>
      <c r="K141" s="84">
        <v>203680</v>
      </c>
      <c r="L141" s="84" t="s">
        <v>253</v>
      </c>
      <c r="M141" s="38" t="s">
        <v>254</v>
      </c>
      <c r="N141" s="84">
        <v>468161</v>
      </c>
      <c r="O141" s="84" t="s">
        <v>275</v>
      </c>
      <c r="P141" s="84">
        <v>723438</v>
      </c>
      <c r="Q141" s="38" t="s">
        <v>299</v>
      </c>
      <c r="R141" s="38" t="s">
        <v>312</v>
      </c>
      <c r="S141" s="84" t="s">
        <v>440</v>
      </c>
      <c r="T141" s="84" t="s">
        <v>440</v>
      </c>
      <c r="U141" s="84" t="s">
        <v>478</v>
      </c>
      <c r="V141" s="84" t="s">
        <v>482</v>
      </c>
      <c r="W141" s="84">
        <v>0</v>
      </c>
      <c r="X141" s="38" t="s">
        <v>484</v>
      </c>
      <c r="Y141" s="84">
        <v>357034215</v>
      </c>
      <c r="Z141" s="38" t="s">
        <v>603</v>
      </c>
      <c r="AA141" s="108" t="s">
        <v>694</v>
      </c>
      <c r="AB141" s="84">
        <v>34000</v>
      </c>
      <c r="AC141" s="108"/>
      <c r="AD141" s="84">
        <v>75</v>
      </c>
      <c r="AE141" s="84" t="s">
        <v>715</v>
      </c>
      <c r="AF141" s="84" t="s">
        <v>717</v>
      </c>
      <c r="AG141" s="108" t="s">
        <v>739</v>
      </c>
      <c r="AH141" s="84" t="s">
        <v>772</v>
      </c>
      <c r="AI141" s="108" t="s">
        <v>815</v>
      </c>
      <c r="AJ141" s="84">
        <v>540</v>
      </c>
      <c r="AK141" s="84">
        <v>540</v>
      </c>
      <c r="AL141" s="108" t="s">
        <v>887</v>
      </c>
      <c r="AM141" s="84">
        <v>21155.01</v>
      </c>
      <c r="AN141" s="112">
        <v>5844.99</v>
      </c>
      <c r="AO141" s="112">
        <v>27000</v>
      </c>
      <c r="AP141" s="112">
        <v>12844.99</v>
      </c>
      <c r="AQ141" s="112">
        <v>826.01</v>
      </c>
      <c r="AR141" s="112">
        <v>13671</v>
      </c>
      <c r="AS141" s="112">
        <v>0</v>
      </c>
      <c r="AT141" s="112">
        <v>0</v>
      </c>
      <c r="AU141" s="112">
        <v>0</v>
      </c>
      <c r="AV141" s="84">
        <v>50</v>
      </c>
      <c r="AW141" s="84" t="s">
        <v>911</v>
      </c>
      <c r="AX141" s="84"/>
      <c r="AY141" s="108"/>
      <c r="AZ141" s="84"/>
      <c r="BA141" s="84"/>
      <c r="BB141" s="84" t="s">
        <v>906</v>
      </c>
      <c r="BC141" s="84"/>
      <c r="BD141" s="108"/>
      <c r="BE141" s="84">
        <v>0</v>
      </c>
      <c r="BF141" s="38" t="s">
        <v>440</v>
      </c>
      <c r="BG141" s="84"/>
      <c r="BH141" s="114" t="s">
        <v>912</v>
      </c>
      <c r="BI141" s="38" t="s">
        <v>110</v>
      </c>
      <c r="BJ141" s="85">
        <v>45812</v>
      </c>
      <c r="BK141" s="84"/>
      <c r="BL141" s="38" t="s">
        <v>114</v>
      </c>
      <c r="BM141" s="115" t="s">
        <v>119</v>
      </c>
      <c r="BN141" s="116" t="s">
        <v>199</v>
      </c>
      <c r="BO141" s="84" t="s">
        <v>245</v>
      </c>
      <c r="BP141" s="84">
        <v>0</v>
      </c>
      <c r="BQ141" s="117"/>
      <c r="BR141" s="118" t="s">
        <v>971</v>
      </c>
    </row>
    <row r="142" spans="1:70" s="113" customFormat="1" ht="15" customHeight="1" x14ac:dyDescent="0.3">
      <c r="A142" s="84">
        <v>138</v>
      </c>
      <c r="B142" s="38" t="s">
        <v>251</v>
      </c>
      <c r="C142" s="38" t="s">
        <v>250</v>
      </c>
      <c r="D142" s="38" t="s">
        <v>249</v>
      </c>
      <c r="E142" s="38" t="s">
        <v>248</v>
      </c>
      <c r="F142" s="38" t="s">
        <v>248</v>
      </c>
      <c r="G142" s="84" t="s">
        <v>247</v>
      </c>
      <c r="H142" s="38" t="s">
        <v>248</v>
      </c>
      <c r="I142" s="84">
        <v>204667</v>
      </c>
      <c r="J142" s="38" t="s">
        <v>270</v>
      </c>
      <c r="K142" s="84">
        <v>204667</v>
      </c>
      <c r="L142" s="84" t="s">
        <v>253</v>
      </c>
      <c r="M142" s="38" t="s">
        <v>254</v>
      </c>
      <c r="N142" s="84">
        <v>457860</v>
      </c>
      <c r="O142" s="84" t="s">
        <v>271</v>
      </c>
      <c r="P142" s="84">
        <v>703645</v>
      </c>
      <c r="Q142" s="38" t="s">
        <v>294</v>
      </c>
      <c r="R142" s="38" t="s">
        <v>312</v>
      </c>
      <c r="S142" s="84" t="s">
        <v>368</v>
      </c>
      <c r="T142" s="84" t="s">
        <v>368</v>
      </c>
      <c r="U142" s="84" t="s">
        <v>477</v>
      </c>
      <c r="V142" s="84" t="s">
        <v>482</v>
      </c>
      <c r="W142" s="84">
        <v>0</v>
      </c>
      <c r="X142" s="38" t="s">
        <v>484</v>
      </c>
      <c r="Y142" s="84">
        <v>357151749</v>
      </c>
      <c r="Z142" s="38" t="s">
        <v>541</v>
      </c>
      <c r="AA142" s="108" t="s">
        <v>695</v>
      </c>
      <c r="AB142" s="84">
        <v>14000</v>
      </c>
      <c r="AC142" s="108"/>
      <c r="AD142" s="84">
        <v>75</v>
      </c>
      <c r="AE142" s="84" t="s">
        <v>715</v>
      </c>
      <c r="AF142" s="84" t="s">
        <v>717</v>
      </c>
      <c r="AG142" s="108" t="s">
        <v>731</v>
      </c>
      <c r="AH142" s="84" t="s">
        <v>772</v>
      </c>
      <c r="AI142" s="108" t="s">
        <v>816</v>
      </c>
      <c r="AJ142" s="84">
        <v>220</v>
      </c>
      <c r="AK142" s="84">
        <v>220</v>
      </c>
      <c r="AL142" s="108" t="s">
        <v>890</v>
      </c>
      <c r="AM142" s="84">
        <v>8169.1</v>
      </c>
      <c r="AN142" s="112">
        <v>2330.9</v>
      </c>
      <c r="AO142" s="112">
        <v>10500</v>
      </c>
      <c r="AP142" s="112">
        <v>5830.9</v>
      </c>
      <c r="AQ142" s="112">
        <v>410.1</v>
      </c>
      <c r="AR142" s="112">
        <v>6241</v>
      </c>
      <c r="AS142" s="112">
        <v>639.76</v>
      </c>
      <c r="AT142" s="112">
        <v>80.239999999999995</v>
      </c>
      <c r="AU142" s="112">
        <v>720</v>
      </c>
      <c r="AV142" s="84">
        <v>51</v>
      </c>
      <c r="AW142" s="84">
        <f>VLOOKUP(Y142,'[1]OD Report'!$U:$AD,10,0)</f>
        <v>28</v>
      </c>
      <c r="AX142" s="84" t="s">
        <v>907</v>
      </c>
      <c r="AY142" s="108"/>
      <c r="AZ142" s="84"/>
      <c r="BA142" s="84"/>
      <c r="BB142" s="84" t="s">
        <v>906</v>
      </c>
      <c r="BC142" s="84"/>
      <c r="BD142" s="108"/>
      <c r="BE142" s="84">
        <v>0</v>
      </c>
      <c r="BF142" s="38" t="s">
        <v>368</v>
      </c>
      <c r="BG142" s="84"/>
      <c r="BH142" s="114" t="s">
        <v>912</v>
      </c>
      <c r="BI142" s="38" t="s">
        <v>110</v>
      </c>
      <c r="BJ142" s="85">
        <v>45812</v>
      </c>
      <c r="BK142" s="84"/>
      <c r="BL142" s="38" t="s">
        <v>114</v>
      </c>
      <c r="BM142" s="115" t="s">
        <v>119</v>
      </c>
      <c r="BN142" s="116" t="s">
        <v>200</v>
      </c>
      <c r="BO142" s="84" t="s">
        <v>245</v>
      </c>
      <c r="BP142" s="84">
        <v>0</v>
      </c>
      <c r="BQ142" s="117"/>
      <c r="BR142" s="118" t="s">
        <v>973</v>
      </c>
    </row>
    <row r="143" spans="1:70" s="113" customFormat="1" ht="15" customHeight="1" x14ac:dyDescent="0.3">
      <c r="A143" s="84">
        <v>139</v>
      </c>
      <c r="B143" s="38" t="s">
        <v>251</v>
      </c>
      <c r="C143" s="38" t="s">
        <v>250</v>
      </c>
      <c r="D143" s="38" t="s">
        <v>249</v>
      </c>
      <c r="E143" s="38" t="s">
        <v>248</v>
      </c>
      <c r="F143" s="38" t="s">
        <v>248</v>
      </c>
      <c r="G143" s="84" t="s">
        <v>247</v>
      </c>
      <c r="H143" s="38" t="s">
        <v>248</v>
      </c>
      <c r="I143" s="84">
        <v>204667</v>
      </c>
      <c r="J143" s="38" t="s">
        <v>270</v>
      </c>
      <c r="K143" s="84">
        <v>204667</v>
      </c>
      <c r="L143" s="84" t="s">
        <v>253</v>
      </c>
      <c r="M143" s="38" t="s">
        <v>254</v>
      </c>
      <c r="N143" s="84">
        <v>457860</v>
      </c>
      <c r="O143" s="84" t="s">
        <v>271</v>
      </c>
      <c r="P143" s="84">
        <v>703645</v>
      </c>
      <c r="Q143" s="38" t="s">
        <v>294</v>
      </c>
      <c r="R143" s="38" t="s">
        <v>312</v>
      </c>
      <c r="S143" s="84" t="s">
        <v>441</v>
      </c>
      <c r="T143" s="84" t="s">
        <v>441</v>
      </c>
      <c r="U143" s="84" t="s">
        <v>479</v>
      </c>
      <c r="V143" s="84" t="s">
        <v>482</v>
      </c>
      <c r="W143" s="84">
        <v>0</v>
      </c>
      <c r="X143" s="38" t="s">
        <v>484</v>
      </c>
      <c r="Y143" s="84">
        <v>357152562</v>
      </c>
      <c r="Z143" s="38" t="s">
        <v>604</v>
      </c>
      <c r="AA143" s="108" t="s">
        <v>695</v>
      </c>
      <c r="AB143" s="84">
        <v>11000</v>
      </c>
      <c r="AC143" s="108"/>
      <c r="AD143" s="84">
        <v>75</v>
      </c>
      <c r="AE143" s="84" t="s">
        <v>715</v>
      </c>
      <c r="AF143" s="84" t="s">
        <v>717</v>
      </c>
      <c r="AG143" s="108" t="s">
        <v>731</v>
      </c>
      <c r="AH143" s="84" t="s">
        <v>772</v>
      </c>
      <c r="AI143" s="108" t="s">
        <v>816</v>
      </c>
      <c r="AJ143" s="84">
        <v>170</v>
      </c>
      <c r="AK143" s="84">
        <v>170</v>
      </c>
      <c r="AL143" s="108" t="s">
        <v>859</v>
      </c>
      <c r="AM143" s="84">
        <v>6756.57</v>
      </c>
      <c r="AN143" s="112">
        <v>1913.43</v>
      </c>
      <c r="AO143" s="112">
        <v>8670</v>
      </c>
      <c r="AP143" s="112">
        <v>4243.43</v>
      </c>
      <c r="AQ143" s="112">
        <v>283.57</v>
      </c>
      <c r="AR143" s="112">
        <v>4527</v>
      </c>
      <c r="AS143" s="112">
        <v>0</v>
      </c>
      <c r="AT143" s="112">
        <v>0</v>
      </c>
      <c r="AU143" s="112">
        <v>0</v>
      </c>
      <c r="AV143" s="84">
        <v>51</v>
      </c>
      <c r="AW143" s="84" t="s">
        <v>911</v>
      </c>
      <c r="AX143" s="84"/>
      <c r="AY143" s="108"/>
      <c r="AZ143" s="84"/>
      <c r="BA143" s="84"/>
      <c r="BB143" s="84" t="s">
        <v>906</v>
      </c>
      <c r="BC143" s="84"/>
      <c r="BD143" s="108"/>
      <c r="BE143" s="84">
        <v>0</v>
      </c>
      <c r="BF143" s="38" t="s">
        <v>441</v>
      </c>
      <c r="BG143" s="84"/>
      <c r="BH143" s="114" t="s">
        <v>912</v>
      </c>
      <c r="BI143" s="38" t="s">
        <v>110</v>
      </c>
      <c r="BJ143" s="85">
        <v>45812</v>
      </c>
      <c r="BK143" s="84"/>
      <c r="BL143" s="38" t="s">
        <v>114</v>
      </c>
      <c r="BM143" s="115" t="s">
        <v>119</v>
      </c>
      <c r="BN143" s="116" t="s">
        <v>199</v>
      </c>
      <c r="BO143" s="84" t="s">
        <v>245</v>
      </c>
      <c r="BP143" s="84">
        <v>0</v>
      </c>
      <c r="BQ143" s="117"/>
      <c r="BR143" s="118" t="s">
        <v>971</v>
      </c>
    </row>
    <row r="144" spans="1:70" s="113" customFormat="1" ht="15" customHeight="1" x14ac:dyDescent="0.3">
      <c r="A144" s="84">
        <v>140</v>
      </c>
      <c r="B144" s="38" t="s">
        <v>251</v>
      </c>
      <c r="C144" s="38" t="s">
        <v>250</v>
      </c>
      <c r="D144" s="38" t="s">
        <v>249</v>
      </c>
      <c r="E144" s="38" t="s">
        <v>248</v>
      </c>
      <c r="F144" s="38" t="s">
        <v>248</v>
      </c>
      <c r="G144" s="84" t="s">
        <v>247</v>
      </c>
      <c r="H144" s="38" t="s">
        <v>248</v>
      </c>
      <c r="I144" s="84">
        <v>205507</v>
      </c>
      <c r="J144" s="38" t="s">
        <v>272</v>
      </c>
      <c r="K144" s="84">
        <v>205507</v>
      </c>
      <c r="L144" s="84" t="s">
        <v>261</v>
      </c>
      <c r="M144" s="38" t="s">
        <v>262</v>
      </c>
      <c r="N144" s="84">
        <v>475661</v>
      </c>
      <c r="O144" s="84" t="s">
        <v>273</v>
      </c>
      <c r="P144" s="84">
        <v>741648</v>
      </c>
      <c r="Q144" s="38" t="s">
        <v>296</v>
      </c>
      <c r="R144" s="38" t="s">
        <v>312</v>
      </c>
      <c r="S144" s="84" t="s">
        <v>442</v>
      </c>
      <c r="T144" s="84" t="s">
        <v>442</v>
      </c>
      <c r="U144" s="84" t="s">
        <v>477</v>
      </c>
      <c r="V144" s="84" t="s">
        <v>482</v>
      </c>
      <c r="W144" s="84">
        <v>0</v>
      </c>
      <c r="X144" s="38" t="s">
        <v>484</v>
      </c>
      <c r="Y144" s="84">
        <v>357263028</v>
      </c>
      <c r="Z144" s="38" t="s">
        <v>605</v>
      </c>
      <c r="AA144" s="108" t="s">
        <v>694</v>
      </c>
      <c r="AB144" s="84">
        <v>40000</v>
      </c>
      <c r="AC144" s="108"/>
      <c r="AD144" s="84">
        <v>75</v>
      </c>
      <c r="AE144" s="84" t="s">
        <v>715</v>
      </c>
      <c r="AF144" s="84" t="s">
        <v>717</v>
      </c>
      <c r="AG144" s="108" t="s">
        <v>740</v>
      </c>
      <c r="AH144" s="84" t="s">
        <v>772</v>
      </c>
      <c r="AI144" s="108" t="s">
        <v>817</v>
      </c>
      <c r="AJ144" s="84">
        <v>640</v>
      </c>
      <c r="AK144" s="84">
        <v>640</v>
      </c>
      <c r="AL144" s="108" t="s">
        <v>875</v>
      </c>
      <c r="AM144" s="84">
        <v>25188.06</v>
      </c>
      <c r="AN144" s="112">
        <v>6811.94</v>
      </c>
      <c r="AO144" s="112">
        <v>32000</v>
      </c>
      <c r="AP144" s="112">
        <v>14811.94</v>
      </c>
      <c r="AQ144" s="112">
        <v>927.06</v>
      </c>
      <c r="AR144" s="112">
        <v>15739</v>
      </c>
      <c r="AS144" s="112">
        <v>0</v>
      </c>
      <c r="AT144" s="112">
        <v>0</v>
      </c>
      <c r="AU144" s="112">
        <v>0</v>
      </c>
      <c r="AV144" s="84">
        <v>50</v>
      </c>
      <c r="AW144" s="84" t="s">
        <v>911</v>
      </c>
      <c r="AX144" s="84"/>
      <c r="AY144" s="108"/>
      <c r="AZ144" s="84"/>
      <c r="BA144" s="84"/>
      <c r="BB144" s="84" t="s">
        <v>906</v>
      </c>
      <c r="BC144" s="84"/>
      <c r="BD144" s="108"/>
      <c r="BE144" s="84">
        <v>0</v>
      </c>
      <c r="BF144" s="38" t="s">
        <v>442</v>
      </c>
      <c r="BG144" s="84"/>
      <c r="BH144" s="114" t="s">
        <v>912</v>
      </c>
      <c r="BI144" s="38" t="s">
        <v>110</v>
      </c>
      <c r="BJ144" s="85">
        <v>45813</v>
      </c>
      <c r="BK144" s="84"/>
      <c r="BL144" s="38" t="s">
        <v>114</v>
      </c>
      <c r="BM144" s="115" t="s">
        <v>119</v>
      </c>
      <c r="BN144" s="116" t="s">
        <v>200</v>
      </c>
      <c r="BO144" s="84" t="s">
        <v>245</v>
      </c>
      <c r="BP144" s="84">
        <v>0</v>
      </c>
      <c r="BQ144" s="117"/>
      <c r="BR144" s="118" t="s">
        <v>973</v>
      </c>
    </row>
    <row r="145" spans="1:70" s="113" customFormat="1" ht="15" customHeight="1" x14ac:dyDescent="0.3">
      <c r="A145" s="84">
        <v>141</v>
      </c>
      <c r="B145" s="38" t="s">
        <v>251</v>
      </c>
      <c r="C145" s="38" t="s">
        <v>250</v>
      </c>
      <c r="D145" s="38" t="s">
        <v>249</v>
      </c>
      <c r="E145" s="38" t="s">
        <v>248</v>
      </c>
      <c r="F145" s="38" t="s">
        <v>248</v>
      </c>
      <c r="G145" s="84" t="s">
        <v>247</v>
      </c>
      <c r="H145" s="38" t="s">
        <v>248</v>
      </c>
      <c r="I145" s="84">
        <v>205507</v>
      </c>
      <c r="J145" s="38" t="s">
        <v>272</v>
      </c>
      <c r="K145" s="84">
        <v>205507</v>
      </c>
      <c r="L145" s="84" t="s">
        <v>261</v>
      </c>
      <c r="M145" s="38" t="s">
        <v>262</v>
      </c>
      <c r="N145" s="84">
        <v>475661</v>
      </c>
      <c r="O145" s="84" t="s">
        <v>273</v>
      </c>
      <c r="P145" s="84">
        <v>741648</v>
      </c>
      <c r="Q145" s="38" t="s">
        <v>296</v>
      </c>
      <c r="R145" s="38" t="s">
        <v>312</v>
      </c>
      <c r="S145" s="84" t="s">
        <v>377</v>
      </c>
      <c r="T145" s="84" t="s">
        <v>377</v>
      </c>
      <c r="U145" s="84" t="s">
        <v>479</v>
      </c>
      <c r="V145" s="84" t="s">
        <v>483</v>
      </c>
      <c r="W145" s="84">
        <v>0</v>
      </c>
      <c r="X145" s="38" t="s">
        <v>484</v>
      </c>
      <c r="Y145" s="84">
        <v>357266731</v>
      </c>
      <c r="Z145" s="38" t="s">
        <v>548</v>
      </c>
      <c r="AA145" s="108" t="s">
        <v>696</v>
      </c>
      <c r="AB145" s="84">
        <v>40000</v>
      </c>
      <c r="AC145" s="108"/>
      <c r="AD145" s="84">
        <v>75</v>
      </c>
      <c r="AE145" s="84" t="s">
        <v>715</v>
      </c>
      <c r="AF145" s="84" t="s">
        <v>717</v>
      </c>
      <c r="AG145" s="108" t="s">
        <v>736</v>
      </c>
      <c r="AH145" s="84" t="s">
        <v>772</v>
      </c>
      <c r="AI145" s="108" t="s">
        <v>818</v>
      </c>
      <c r="AJ145" s="84">
        <v>640</v>
      </c>
      <c r="AK145" s="84">
        <v>640</v>
      </c>
      <c r="AL145" s="108" t="s">
        <v>874</v>
      </c>
      <c r="AM145" s="84">
        <v>10191.74</v>
      </c>
      <c r="AN145" s="112">
        <v>3888.26</v>
      </c>
      <c r="AO145" s="112">
        <v>14080</v>
      </c>
      <c r="AP145" s="112">
        <v>29808.26</v>
      </c>
      <c r="AQ145" s="112">
        <v>4006.74</v>
      </c>
      <c r="AR145" s="112">
        <v>33815</v>
      </c>
      <c r="AS145" s="112">
        <v>14292.2</v>
      </c>
      <c r="AT145" s="112">
        <v>2987.8</v>
      </c>
      <c r="AU145" s="112">
        <v>17280</v>
      </c>
      <c r="AV145" s="84">
        <v>49</v>
      </c>
      <c r="AW145" s="84">
        <f>VLOOKUP(Y145,'[1]OD Report'!$U:$AD,10,0)</f>
        <v>188</v>
      </c>
      <c r="AX145" s="84" t="s">
        <v>910</v>
      </c>
      <c r="AY145" s="108"/>
      <c r="AZ145" s="84"/>
      <c r="BA145" s="84"/>
      <c r="BB145" s="84" t="s">
        <v>906</v>
      </c>
      <c r="BC145" s="84"/>
      <c r="BD145" s="108"/>
      <c r="BE145" s="84">
        <v>0</v>
      </c>
      <c r="BF145" s="38" t="s">
        <v>377</v>
      </c>
      <c r="BG145" s="84"/>
      <c r="BH145" s="114" t="s">
        <v>912</v>
      </c>
      <c r="BI145" s="38" t="s">
        <v>110</v>
      </c>
      <c r="BJ145" s="85">
        <v>45811</v>
      </c>
      <c r="BK145" s="84"/>
      <c r="BL145" s="38" t="s">
        <v>115</v>
      </c>
      <c r="BM145" s="115" t="s">
        <v>130</v>
      </c>
      <c r="BN145" s="116" t="s">
        <v>200</v>
      </c>
      <c r="BO145" s="84" t="s">
        <v>246</v>
      </c>
      <c r="BP145" s="84">
        <v>0</v>
      </c>
      <c r="BQ145" s="117"/>
      <c r="BR145" s="118" t="s">
        <v>974</v>
      </c>
    </row>
    <row r="146" spans="1:70" s="113" customFormat="1" ht="15" customHeight="1" x14ac:dyDescent="0.3">
      <c r="A146" s="84">
        <v>142</v>
      </c>
      <c r="B146" s="38" t="s">
        <v>251</v>
      </c>
      <c r="C146" s="38" t="s">
        <v>250</v>
      </c>
      <c r="D146" s="38" t="s">
        <v>249</v>
      </c>
      <c r="E146" s="38" t="s">
        <v>248</v>
      </c>
      <c r="F146" s="38" t="s">
        <v>248</v>
      </c>
      <c r="G146" s="84" t="s">
        <v>247</v>
      </c>
      <c r="H146" s="38" t="s">
        <v>248</v>
      </c>
      <c r="I146" s="84">
        <v>194360</v>
      </c>
      <c r="J146" s="38" t="s">
        <v>256</v>
      </c>
      <c r="K146" s="84">
        <v>194360</v>
      </c>
      <c r="L146" s="84" t="s">
        <v>253</v>
      </c>
      <c r="M146" s="38" t="s">
        <v>254</v>
      </c>
      <c r="N146" s="84">
        <v>415678</v>
      </c>
      <c r="O146" s="84" t="s">
        <v>257</v>
      </c>
      <c r="P146" s="84">
        <v>672388</v>
      </c>
      <c r="Q146" s="38" t="s">
        <v>284</v>
      </c>
      <c r="R146" s="38" t="s">
        <v>310</v>
      </c>
      <c r="S146" s="84" t="s">
        <v>443</v>
      </c>
      <c r="T146" s="84" t="s">
        <v>443</v>
      </c>
      <c r="U146" s="84" t="s">
        <v>478</v>
      </c>
      <c r="V146" s="84" t="s">
        <v>483</v>
      </c>
      <c r="W146" s="84">
        <v>0</v>
      </c>
      <c r="X146" s="38" t="s">
        <v>484</v>
      </c>
      <c r="Y146" s="84">
        <v>357405416</v>
      </c>
      <c r="Z146" s="38" t="s">
        <v>606</v>
      </c>
      <c r="AA146" s="108" t="s">
        <v>697</v>
      </c>
      <c r="AB146" s="84">
        <v>27000</v>
      </c>
      <c r="AC146" s="108"/>
      <c r="AD146" s="84">
        <v>75</v>
      </c>
      <c r="AE146" s="84" t="s">
        <v>713</v>
      </c>
      <c r="AF146" s="84" t="s">
        <v>717</v>
      </c>
      <c r="AG146" s="108" t="s">
        <v>720</v>
      </c>
      <c r="AH146" s="84" t="s">
        <v>772</v>
      </c>
      <c r="AI146" s="108" t="s">
        <v>819</v>
      </c>
      <c r="AJ146" s="84">
        <v>430</v>
      </c>
      <c r="AK146" s="84">
        <v>430</v>
      </c>
      <c r="AL146" s="108" t="s">
        <v>891</v>
      </c>
      <c r="AM146" s="84">
        <v>491.05</v>
      </c>
      <c r="AN146" s="112">
        <v>368.95</v>
      </c>
      <c r="AO146" s="112">
        <v>860</v>
      </c>
      <c r="AP146" s="112">
        <v>26508.95</v>
      </c>
      <c r="AQ146" s="112">
        <v>4990.05</v>
      </c>
      <c r="AR146" s="112">
        <v>31499</v>
      </c>
      <c r="AS146" s="112">
        <v>14426.4</v>
      </c>
      <c r="AT146" s="112">
        <v>4063.6</v>
      </c>
      <c r="AU146" s="112">
        <v>18490</v>
      </c>
      <c r="AV146" s="84">
        <v>45</v>
      </c>
      <c r="AW146" s="84">
        <f>VLOOKUP(Y146,'[1]OD Report'!$U:$AD,10,0)</f>
        <v>301</v>
      </c>
      <c r="AX146" s="84" t="s">
        <v>910</v>
      </c>
      <c r="AY146" s="108"/>
      <c r="AZ146" s="84"/>
      <c r="BA146" s="84"/>
      <c r="BB146" s="84" t="s">
        <v>906</v>
      </c>
      <c r="BC146" s="84"/>
      <c r="BD146" s="108"/>
      <c r="BE146" s="84">
        <v>0</v>
      </c>
      <c r="BF146" s="38" t="s">
        <v>443</v>
      </c>
      <c r="BG146" s="84"/>
      <c r="BH146" s="114" t="s">
        <v>912</v>
      </c>
      <c r="BI146" s="38" t="s">
        <v>110</v>
      </c>
      <c r="BJ146" s="85">
        <v>45814</v>
      </c>
      <c r="BK146" s="84"/>
      <c r="BL146" s="38" t="s">
        <v>115</v>
      </c>
      <c r="BM146" s="115" t="s">
        <v>130</v>
      </c>
      <c r="BN146" s="116" t="s">
        <v>200</v>
      </c>
      <c r="BO146" s="84" t="s">
        <v>246</v>
      </c>
      <c r="BP146" s="84">
        <v>0</v>
      </c>
      <c r="BQ146" s="117"/>
      <c r="BR146" s="118" t="s">
        <v>974</v>
      </c>
    </row>
    <row r="147" spans="1:70" s="113" customFormat="1" ht="15" customHeight="1" x14ac:dyDescent="0.3">
      <c r="A147" s="84">
        <v>143</v>
      </c>
      <c r="B147" s="38" t="s">
        <v>251</v>
      </c>
      <c r="C147" s="38" t="s">
        <v>250</v>
      </c>
      <c r="D147" s="38" t="s">
        <v>249</v>
      </c>
      <c r="E147" s="38" t="s">
        <v>248</v>
      </c>
      <c r="F147" s="38" t="s">
        <v>248</v>
      </c>
      <c r="G147" s="84" t="s">
        <v>247</v>
      </c>
      <c r="H147" s="38" t="s">
        <v>248</v>
      </c>
      <c r="I147" s="84">
        <v>200536</v>
      </c>
      <c r="J147" s="38" t="s">
        <v>264</v>
      </c>
      <c r="K147" s="84">
        <v>200536</v>
      </c>
      <c r="L147" s="84" t="s">
        <v>253</v>
      </c>
      <c r="M147" s="38" t="s">
        <v>254</v>
      </c>
      <c r="N147" s="84">
        <v>441708</v>
      </c>
      <c r="O147" s="84" t="s">
        <v>265</v>
      </c>
      <c r="P147" s="84">
        <v>689410</v>
      </c>
      <c r="Q147" s="38" t="s">
        <v>291</v>
      </c>
      <c r="R147" s="38" t="s">
        <v>311</v>
      </c>
      <c r="S147" s="84" t="s">
        <v>359</v>
      </c>
      <c r="T147" s="84" t="s">
        <v>359</v>
      </c>
      <c r="U147" s="84" t="s">
        <v>477</v>
      </c>
      <c r="V147" s="84" t="s">
        <v>482</v>
      </c>
      <c r="W147" s="84">
        <v>0</v>
      </c>
      <c r="X147" s="38" t="s">
        <v>486</v>
      </c>
      <c r="Y147" s="84">
        <v>357959052</v>
      </c>
      <c r="Z147" s="38" t="s">
        <v>532</v>
      </c>
      <c r="AA147" s="108" t="s">
        <v>698</v>
      </c>
      <c r="AB147" s="84">
        <v>15499</v>
      </c>
      <c r="AC147" s="108"/>
      <c r="AD147" s="84">
        <v>50</v>
      </c>
      <c r="AE147" s="84" t="s">
        <v>716</v>
      </c>
      <c r="AF147" s="84" t="s">
        <v>717</v>
      </c>
      <c r="AG147" s="108" t="s">
        <v>725</v>
      </c>
      <c r="AH147" s="84" t="s">
        <v>772</v>
      </c>
      <c r="AI147" s="108" t="s">
        <v>820</v>
      </c>
      <c r="AJ147" s="84">
        <v>350</v>
      </c>
      <c r="AK147" s="84">
        <v>350</v>
      </c>
      <c r="AL147" s="108" t="s">
        <v>892</v>
      </c>
      <c r="AM147" s="84">
        <v>766.74</v>
      </c>
      <c r="AN147" s="112">
        <v>283.26</v>
      </c>
      <c r="AO147" s="112">
        <v>1050</v>
      </c>
      <c r="AP147" s="112">
        <v>14732.26</v>
      </c>
      <c r="AQ147" s="112">
        <v>1762.74</v>
      </c>
      <c r="AR147" s="112">
        <v>16495</v>
      </c>
      <c r="AS147" s="112">
        <v>10948.72</v>
      </c>
      <c r="AT147" s="112">
        <v>1651.28</v>
      </c>
      <c r="AU147" s="112">
        <v>12600</v>
      </c>
      <c r="AV147" s="84">
        <v>39</v>
      </c>
      <c r="AW147" s="84">
        <f>VLOOKUP(Y147,'[1]OD Report'!$U:$AD,10,0)</f>
        <v>252</v>
      </c>
      <c r="AX147" s="84" t="s">
        <v>910</v>
      </c>
      <c r="AY147" s="108"/>
      <c r="AZ147" s="84"/>
      <c r="BA147" s="84"/>
      <c r="BB147" s="84" t="s">
        <v>906</v>
      </c>
      <c r="BC147" s="84"/>
      <c r="BD147" s="108"/>
      <c r="BE147" s="84">
        <v>0</v>
      </c>
      <c r="BF147" s="38" t="s">
        <v>359</v>
      </c>
      <c r="BG147" s="84"/>
      <c r="BH147" s="114" t="s">
        <v>912</v>
      </c>
      <c r="BI147" s="38" t="s">
        <v>110</v>
      </c>
      <c r="BJ147" s="85">
        <v>45811</v>
      </c>
      <c r="BK147" s="84"/>
      <c r="BL147" s="38" t="s">
        <v>115</v>
      </c>
      <c r="BM147" s="115" t="s">
        <v>130</v>
      </c>
      <c r="BN147" s="116" t="s">
        <v>200</v>
      </c>
      <c r="BO147" s="84" t="s">
        <v>246</v>
      </c>
      <c r="BP147" s="84">
        <v>0</v>
      </c>
      <c r="BQ147" s="117"/>
      <c r="BR147" s="129" t="s">
        <v>974</v>
      </c>
    </row>
    <row r="148" spans="1:70" s="113" customFormat="1" ht="15" customHeight="1" x14ac:dyDescent="0.3">
      <c r="A148" s="84">
        <v>144</v>
      </c>
      <c r="B148" s="38" t="s">
        <v>251</v>
      </c>
      <c r="C148" s="38" t="s">
        <v>250</v>
      </c>
      <c r="D148" s="38" t="s">
        <v>249</v>
      </c>
      <c r="E148" s="38" t="s">
        <v>248</v>
      </c>
      <c r="F148" s="38" t="s">
        <v>248</v>
      </c>
      <c r="G148" s="84" t="s">
        <v>247</v>
      </c>
      <c r="H148" s="38" t="s">
        <v>248</v>
      </c>
      <c r="I148" s="84">
        <v>211377</v>
      </c>
      <c r="J148" s="38" t="s">
        <v>278</v>
      </c>
      <c r="K148" s="84">
        <v>211377</v>
      </c>
      <c r="L148" s="84" t="s">
        <v>261</v>
      </c>
      <c r="M148" s="38" t="s">
        <v>262</v>
      </c>
      <c r="N148" s="84">
        <v>479331</v>
      </c>
      <c r="O148" s="84" t="s">
        <v>279</v>
      </c>
      <c r="P148" s="84">
        <v>807385</v>
      </c>
      <c r="Q148" s="38" t="s">
        <v>307</v>
      </c>
      <c r="R148" s="38" t="s">
        <v>312</v>
      </c>
      <c r="S148" s="84" t="s">
        <v>426</v>
      </c>
      <c r="T148" s="84" t="s">
        <v>426</v>
      </c>
      <c r="U148" s="84" t="s">
        <v>478</v>
      </c>
      <c r="V148" s="84" t="s">
        <v>483</v>
      </c>
      <c r="W148" s="84">
        <v>0</v>
      </c>
      <c r="X148" s="38" t="s">
        <v>484</v>
      </c>
      <c r="Y148" s="84">
        <v>358382444</v>
      </c>
      <c r="Z148" s="38" t="s">
        <v>607</v>
      </c>
      <c r="AA148" s="108" t="s">
        <v>699</v>
      </c>
      <c r="AB148" s="84">
        <v>10000</v>
      </c>
      <c r="AC148" s="108"/>
      <c r="AD148" s="84">
        <v>50</v>
      </c>
      <c r="AE148" s="84" t="s">
        <v>715</v>
      </c>
      <c r="AF148" s="84" t="s">
        <v>717</v>
      </c>
      <c r="AG148" s="108" t="s">
        <v>761</v>
      </c>
      <c r="AH148" s="84" t="s">
        <v>772</v>
      </c>
      <c r="AI148" s="108" t="s">
        <v>821</v>
      </c>
      <c r="AJ148" s="84">
        <v>230</v>
      </c>
      <c r="AK148" s="84">
        <v>230</v>
      </c>
      <c r="AL148" s="108" t="s">
        <v>875</v>
      </c>
      <c r="AM148" s="84">
        <v>6488.61</v>
      </c>
      <c r="AN148" s="112">
        <v>1101.3900000000001</v>
      </c>
      <c r="AO148" s="112">
        <v>7590</v>
      </c>
      <c r="AP148" s="112">
        <v>3511.39</v>
      </c>
      <c r="AQ148" s="112">
        <v>142.61000000000001</v>
      </c>
      <c r="AR148" s="112">
        <v>3654</v>
      </c>
      <c r="AS148" s="112">
        <v>0</v>
      </c>
      <c r="AT148" s="112">
        <v>0</v>
      </c>
      <c r="AU148" s="112">
        <v>0</v>
      </c>
      <c r="AV148" s="84">
        <v>33</v>
      </c>
      <c r="AW148" s="84" t="s">
        <v>911</v>
      </c>
      <c r="AX148" s="84"/>
      <c r="AY148" s="108"/>
      <c r="AZ148" s="84"/>
      <c r="BA148" s="84"/>
      <c r="BB148" s="84" t="s">
        <v>906</v>
      </c>
      <c r="BC148" s="84"/>
      <c r="BD148" s="108"/>
      <c r="BE148" s="84">
        <v>0</v>
      </c>
      <c r="BF148" s="38" t="s">
        <v>426</v>
      </c>
      <c r="BG148" s="84"/>
      <c r="BH148" s="114" t="s">
        <v>912</v>
      </c>
      <c r="BI148" s="38" t="s">
        <v>110</v>
      </c>
      <c r="BJ148" s="85">
        <v>45812</v>
      </c>
      <c r="BK148" s="84"/>
      <c r="BL148" s="38" t="s">
        <v>114</v>
      </c>
      <c r="BM148" s="115" t="s">
        <v>119</v>
      </c>
      <c r="BN148" s="116" t="s">
        <v>199</v>
      </c>
      <c r="BO148" s="84" t="s">
        <v>245</v>
      </c>
      <c r="BP148" s="84">
        <v>0</v>
      </c>
      <c r="BQ148" s="117"/>
      <c r="BR148" s="118" t="s">
        <v>971</v>
      </c>
    </row>
    <row r="149" spans="1:70" s="113" customFormat="1" ht="15" customHeight="1" x14ac:dyDescent="0.3">
      <c r="A149" s="84">
        <v>145</v>
      </c>
      <c r="B149" s="38" t="s">
        <v>251</v>
      </c>
      <c r="C149" s="38" t="s">
        <v>250</v>
      </c>
      <c r="D149" s="38" t="s">
        <v>249</v>
      </c>
      <c r="E149" s="38" t="s">
        <v>248</v>
      </c>
      <c r="F149" s="38" t="s">
        <v>248</v>
      </c>
      <c r="G149" s="84" t="s">
        <v>247</v>
      </c>
      <c r="H149" s="38" t="s">
        <v>248</v>
      </c>
      <c r="I149" s="84">
        <v>198396</v>
      </c>
      <c r="J149" s="38" t="s">
        <v>252</v>
      </c>
      <c r="K149" s="84">
        <v>198396</v>
      </c>
      <c r="L149" s="84" t="s">
        <v>253</v>
      </c>
      <c r="M149" s="38" t="s">
        <v>254</v>
      </c>
      <c r="N149" s="84">
        <v>428983</v>
      </c>
      <c r="O149" s="84" t="s">
        <v>255</v>
      </c>
      <c r="P149" s="84">
        <v>668004</v>
      </c>
      <c r="Q149" s="38" t="s">
        <v>281</v>
      </c>
      <c r="R149" s="38" t="s">
        <v>312</v>
      </c>
      <c r="S149" s="84" t="s">
        <v>428</v>
      </c>
      <c r="T149" s="84" t="s">
        <v>428</v>
      </c>
      <c r="U149" s="84" t="s">
        <v>480</v>
      </c>
      <c r="V149" s="84" t="s">
        <v>482</v>
      </c>
      <c r="W149" s="84">
        <v>0</v>
      </c>
      <c r="X149" s="38" t="s">
        <v>484</v>
      </c>
      <c r="Y149" s="84">
        <v>358401010</v>
      </c>
      <c r="Z149" s="38" t="s">
        <v>592</v>
      </c>
      <c r="AA149" s="108" t="s">
        <v>699</v>
      </c>
      <c r="AB149" s="84">
        <v>15000</v>
      </c>
      <c r="AC149" s="108"/>
      <c r="AD149" s="84">
        <v>50</v>
      </c>
      <c r="AE149" s="84" t="s">
        <v>715</v>
      </c>
      <c r="AF149" s="84" t="s">
        <v>717</v>
      </c>
      <c r="AG149" s="108" t="s">
        <v>762</v>
      </c>
      <c r="AH149" s="84" t="s">
        <v>772</v>
      </c>
      <c r="AI149" s="108" t="s">
        <v>822</v>
      </c>
      <c r="AJ149" s="84">
        <v>340</v>
      </c>
      <c r="AK149" s="84">
        <v>340</v>
      </c>
      <c r="AL149" s="108" t="s">
        <v>834</v>
      </c>
      <c r="AM149" s="84">
        <v>9531</v>
      </c>
      <c r="AN149" s="112">
        <v>1689</v>
      </c>
      <c r="AO149" s="112">
        <v>11220</v>
      </c>
      <c r="AP149" s="112">
        <v>5469</v>
      </c>
      <c r="AQ149" s="112">
        <v>234</v>
      </c>
      <c r="AR149" s="112">
        <v>5703</v>
      </c>
      <c r="AS149" s="112">
        <v>0</v>
      </c>
      <c r="AT149" s="112">
        <v>0</v>
      </c>
      <c r="AU149" s="112">
        <v>0</v>
      </c>
      <c r="AV149" s="84">
        <v>33</v>
      </c>
      <c r="AW149" s="84" t="s">
        <v>911</v>
      </c>
      <c r="AX149" s="84"/>
      <c r="AY149" s="108"/>
      <c r="AZ149" s="84"/>
      <c r="BA149" s="84"/>
      <c r="BB149" s="84" t="s">
        <v>906</v>
      </c>
      <c r="BC149" s="84"/>
      <c r="BD149" s="108"/>
      <c r="BE149" s="84">
        <v>0</v>
      </c>
      <c r="BF149" s="38" t="s">
        <v>428</v>
      </c>
      <c r="BG149" s="84"/>
      <c r="BH149" s="114" t="s">
        <v>912</v>
      </c>
      <c r="BI149" s="38" t="s">
        <v>110</v>
      </c>
      <c r="BJ149" s="85">
        <v>45811</v>
      </c>
      <c r="BK149" s="84"/>
      <c r="BL149" s="38" t="s">
        <v>114</v>
      </c>
      <c r="BM149" s="115" t="s">
        <v>119</v>
      </c>
      <c r="BN149" s="116" t="s">
        <v>199</v>
      </c>
      <c r="BO149" s="84" t="s">
        <v>245</v>
      </c>
      <c r="BP149" s="84">
        <v>0</v>
      </c>
      <c r="BQ149" s="117"/>
      <c r="BR149" s="118" t="s">
        <v>971</v>
      </c>
    </row>
    <row r="150" spans="1:70" s="113" customFormat="1" ht="15" customHeight="1" x14ac:dyDescent="0.3">
      <c r="A150" s="84">
        <v>146</v>
      </c>
      <c r="B150" s="38" t="s">
        <v>251</v>
      </c>
      <c r="C150" s="38" t="s">
        <v>250</v>
      </c>
      <c r="D150" s="38" t="s">
        <v>249</v>
      </c>
      <c r="E150" s="38" t="s">
        <v>248</v>
      </c>
      <c r="F150" s="38" t="s">
        <v>248</v>
      </c>
      <c r="G150" s="84" t="s">
        <v>247</v>
      </c>
      <c r="H150" s="38" t="s">
        <v>248</v>
      </c>
      <c r="I150" s="84">
        <v>200536</v>
      </c>
      <c r="J150" s="38" t="s">
        <v>264</v>
      </c>
      <c r="K150" s="84">
        <v>200536</v>
      </c>
      <c r="L150" s="84" t="s">
        <v>253</v>
      </c>
      <c r="M150" s="38" t="s">
        <v>254</v>
      </c>
      <c r="N150" s="84">
        <v>441708</v>
      </c>
      <c r="O150" s="84" t="s">
        <v>265</v>
      </c>
      <c r="P150" s="84">
        <v>689409</v>
      </c>
      <c r="Q150" s="38" t="s">
        <v>293</v>
      </c>
      <c r="R150" s="38" t="s">
        <v>310</v>
      </c>
      <c r="S150" s="84" t="s">
        <v>444</v>
      </c>
      <c r="T150" s="84" t="s">
        <v>444</v>
      </c>
      <c r="U150" s="84" t="s">
        <v>477</v>
      </c>
      <c r="V150" s="84" t="s">
        <v>482</v>
      </c>
      <c r="W150" s="84">
        <v>0</v>
      </c>
      <c r="X150" s="38" t="s">
        <v>484</v>
      </c>
      <c r="Y150" s="84">
        <v>358566548</v>
      </c>
      <c r="Z150" s="38" t="s">
        <v>608</v>
      </c>
      <c r="AA150" s="108" t="s">
        <v>700</v>
      </c>
      <c r="AB150" s="84">
        <v>67000</v>
      </c>
      <c r="AC150" s="108"/>
      <c r="AD150" s="84">
        <v>102</v>
      </c>
      <c r="AE150" s="84" t="s">
        <v>713</v>
      </c>
      <c r="AF150" s="84" t="s">
        <v>717</v>
      </c>
      <c r="AG150" s="108" t="s">
        <v>738</v>
      </c>
      <c r="AH150" s="84" t="s">
        <v>772</v>
      </c>
      <c r="AI150" s="108" t="s">
        <v>823</v>
      </c>
      <c r="AJ150" s="84">
        <v>830</v>
      </c>
      <c r="AK150" s="84">
        <v>830</v>
      </c>
      <c r="AL150" s="108" t="s">
        <v>850</v>
      </c>
      <c r="AM150" s="84">
        <v>2269.1</v>
      </c>
      <c r="AN150" s="112">
        <v>1750.9</v>
      </c>
      <c r="AO150" s="112">
        <v>4020</v>
      </c>
      <c r="AP150" s="112">
        <v>64730.9</v>
      </c>
      <c r="AQ150" s="112">
        <v>16226.1</v>
      </c>
      <c r="AR150" s="112">
        <v>80957</v>
      </c>
      <c r="AS150" s="112">
        <v>13400.92</v>
      </c>
      <c r="AT150" s="112">
        <v>6649.08</v>
      </c>
      <c r="AU150" s="112">
        <v>20050</v>
      </c>
      <c r="AV150" s="84">
        <v>29</v>
      </c>
      <c r="AW150" s="84">
        <f>VLOOKUP(Y150,'[1]OD Report'!$U:$AD,10,0)</f>
        <v>175</v>
      </c>
      <c r="AX150" s="84" t="s">
        <v>910</v>
      </c>
      <c r="AY150" s="108"/>
      <c r="AZ150" s="84"/>
      <c r="BA150" s="84"/>
      <c r="BB150" s="84" t="s">
        <v>906</v>
      </c>
      <c r="BC150" s="84"/>
      <c r="BD150" s="108"/>
      <c r="BE150" s="84">
        <v>0</v>
      </c>
      <c r="BF150" s="38" t="s">
        <v>444</v>
      </c>
      <c r="BG150" s="84"/>
      <c r="BH150" s="114" t="s">
        <v>912</v>
      </c>
      <c r="BI150" s="38" t="s">
        <v>110</v>
      </c>
      <c r="BJ150" s="85">
        <v>45813</v>
      </c>
      <c r="BK150" s="84"/>
      <c r="BL150" s="38" t="s">
        <v>115</v>
      </c>
      <c r="BM150" s="115" t="s">
        <v>130</v>
      </c>
      <c r="BN150" s="116" t="s">
        <v>200</v>
      </c>
      <c r="BO150" s="84" t="s">
        <v>246</v>
      </c>
      <c r="BP150" s="84">
        <v>0</v>
      </c>
      <c r="BQ150" s="117"/>
      <c r="BR150" s="118" t="s">
        <v>974</v>
      </c>
    </row>
    <row r="151" spans="1:70" s="113" customFormat="1" ht="15" customHeight="1" x14ac:dyDescent="0.3">
      <c r="A151" s="84">
        <v>147</v>
      </c>
      <c r="B151" s="38" t="s">
        <v>251</v>
      </c>
      <c r="C151" s="38" t="s">
        <v>250</v>
      </c>
      <c r="D151" s="38" t="s">
        <v>249</v>
      </c>
      <c r="E151" s="38" t="s">
        <v>248</v>
      </c>
      <c r="F151" s="38" t="s">
        <v>248</v>
      </c>
      <c r="G151" s="84" t="s">
        <v>247</v>
      </c>
      <c r="H151" s="38" t="s">
        <v>248</v>
      </c>
      <c r="I151" s="84">
        <v>201724</v>
      </c>
      <c r="J151" s="38" t="s">
        <v>266</v>
      </c>
      <c r="K151" s="84">
        <v>201724</v>
      </c>
      <c r="L151" s="84" t="s">
        <v>253</v>
      </c>
      <c r="M151" s="38" t="s">
        <v>254</v>
      </c>
      <c r="N151" s="84">
        <v>475192</v>
      </c>
      <c r="O151" s="84" t="s">
        <v>267</v>
      </c>
      <c r="P151" s="84">
        <v>740113</v>
      </c>
      <c r="Q151" s="38" t="s">
        <v>309</v>
      </c>
      <c r="R151" s="38" t="s">
        <v>310</v>
      </c>
      <c r="S151" s="84" t="s">
        <v>445</v>
      </c>
      <c r="T151" s="84" t="s">
        <v>445</v>
      </c>
      <c r="U151" s="84" t="s">
        <v>478</v>
      </c>
      <c r="V151" s="84" t="s">
        <v>483</v>
      </c>
      <c r="W151" s="84">
        <v>0</v>
      </c>
      <c r="X151" s="38" t="s">
        <v>484</v>
      </c>
      <c r="Y151" s="84">
        <v>358566549</v>
      </c>
      <c r="Z151" s="38" t="s">
        <v>609</v>
      </c>
      <c r="AA151" s="108" t="s">
        <v>700</v>
      </c>
      <c r="AB151" s="84">
        <v>23000</v>
      </c>
      <c r="AC151" s="108" t="s">
        <v>710</v>
      </c>
      <c r="AD151" s="84">
        <v>75</v>
      </c>
      <c r="AE151" s="84" t="s">
        <v>713</v>
      </c>
      <c r="AF151" s="84" t="s">
        <v>717</v>
      </c>
      <c r="AG151" s="108" t="s">
        <v>763</v>
      </c>
      <c r="AH151" s="84" t="s">
        <v>772</v>
      </c>
      <c r="AI151" s="108" t="s">
        <v>824</v>
      </c>
      <c r="AJ151" s="84">
        <v>370</v>
      </c>
      <c r="AK151" s="84">
        <v>370</v>
      </c>
      <c r="AL151" s="108" t="s">
        <v>893</v>
      </c>
      <c r="AM151" s="84">
        <v>1268.9000000000001</v>
      </c>
      <c r="AN151" s="112">
        <v>581.1</v>
      </c>
      <c r="AO151" s="112">
        <v>1850</v>
      </c>
      <c r="AP151" s="112">
        <v>21731.1</v>
      </c>
      <c r="AQ151" s="112">
        <v>3804.9</v>
      </c>
      <c r="AR151" s="112">
        <v>25536</v>
      </c>
      <c r="AS151" s="112">
        <v>6766.5</v>
      </c>
      <c r="AT151" s="112">
        <v>2113.5</v>
      </c>
      <c r="AU151" s="112">
        <v>8880</v>
      </c>
      <c r="AV151" s="84">
        <v>29</v>
      </c>
      <c r="AW151" s="84">
        <f>VLOOKUP(Y151,'[1]OD Report'!$U:$AD,10,0)</f>
        <v>169</v>
      </c>
      <c r="AX151" s="84" t="s">
        <v>910</v>
      </c>
      <c r="AY151" s="108"/>
      <c r="AZ151" s="84"/>
      <c r="BA151" s="84"/>
      <c r="BB151" s="84" t="s">
        <v>906</v>
      </c>
      <c r="BC151" s="84"/>
      <c r="BD151" s="108"/>
      <c r="BE151" s="84">
        <v>0</v>
      </c>
      <c r="BF151" s="38" t="s">
        <v>445</v>
      </c>
      <c r="BG151" s="84"/>
      <c r="BH151" s="114" t="s">
        <v>912</v>
      </c>
      <c r="BI151" s="38" t="s">
        <v>110</v>
      </c>
      <c r="BJ151" s="85">
        <v>45811</v>
      </c>
      <c r="BK151" s="84"/>
      <c r="BL151" s="38" t="s">
        <v>115</v>
      </c>
      <c r="BM151" s="115" t="s">
        <v>130</v>
      </c>
      <c r="BN151" s="116" t="s">
        <v>200</v>
      </c>
      <c r="BO151" s="84" t="s">
        <v>246</v>
      </c>
      <c r="BP151" s="84">
        <v>0</v>
      </c>
      <c r="BQ151" s="117"/>
      <c r="BR151" s="118" t="s">
        <v>974</v>
      </c>
    </row>
    <row r="152" spans="1:70" s="113" customFormat="1" ht="15" customHeight="1" x14ac:dyDescent="0.3">
      <c r="A152" s="84">
        <v>148</v>
      </c>
      <c r="B152" s="38" t="s">
        <v>251</v>
      </c>
      <c r="C152" s="38" t="s">
        <v>250</v>
      </c>
      <c r="D152" s="38" t="s">
        <v>249</v>
      </c>
      <c r="E152" s="38" t="s">
        <v>248</v>
      </c>
      <c r="F152" s="38" t="s">
        <v>248</v>
      </c>
      <c r="G152" s="84" t="s">
        <v>247</v>
      </c>
      <c r="H152" s="38" t="s">
        <v>248</v>
      </c>
      <c r="I152" s="84">
        <v>201724</v>
      </c>
      <c r="J152" s="38" t="s">
        <v>266</v>
      </c>
      <c r="K152" s="84">
        <v>201724</v>
      </c>
      <c r="L152" s="84" t="s">
        <v>253</v>
      </c>
      <c r="M152" s="38" t="s">
        <v>254</v>
      </c>
      <c r="N152" s="84">
        <v>475192</v>
      </c>
      <c r="O152" s="84" t="s">
        <v>267</v>
      </c>
      <c r="P152" s="84">
        <v>814869</v>
      </c>
      <c r="Q152" s="38" t="s">
        <v>290</v>
      </c>
      <c r="R152" s="38" t="s">
        <v>310</v>
      </c>
      <c r="S152" s="84" t="s">
        <v>446</v>
      </c>
      <c r="T152" s="84" t="s">
        <v>446</v>
      </c>
      <c r="U152" s="84" t="s">
        <v>478</v>
      </c>
      <c r="V152" s="84" t="s">
        <v>483</v>
      </c>
      <c r="W152" s="84">
        <v>0</v>
      </c>
      <c r="X152" s="38" t="s">
        <v>484</v>
      </c>
      <c r="Y152" s="84">
        <v>358566550</v>
      </c>
      <c r="Z152" s="38" t="s">
        <v>610</v>
      </c>
      <c r="AA152" s="108" t="s">
        <v>700</v>
      </c>
      <c r="AB152" s="84">
        <v>22000</v>
      </c>
      <c r="AC152" s="108" t="s">
        <v>710</v>
      </c>
      <c r="AD152" s="84">
        <v>50</v>
      </c>
      <c r="AE152" s="84" t="s">
        <v>713</v>
      </c>
      <c r="AF152" s="84" t="s">
        <v>717</v>
      </c>
      <c r="AG152" s="108" t="s">
        <v>765</v>
      </c>
      <c r="AH152" s="84" t="s">
        <v>772</v>
      </c>
      <c r="AI152" s="108" t="s">
        <v>824</v>
      </c>
      <c r="AJ152" s="84">
        <v>500</v>
      </c>
      <c r="AK152" s="84">
        <v>500</v>
      </c>
      <c r="AL152" s="108" t="s">
        <v>893</v>
      </c>
      <c r="AM152" s="84">
        <v>1951.13</v>
      </c>
      <c r="AN152" s="112">
        <v>548.87</v>
      </c>
      <c r="AO152" s="112">
        <v>2500</v>
      </c>
      <c r="AP152" s="112">
        <v>20048.87</v>
      </c>
      <c r="AQ152" s="112">
        <v>2244.13</v>
      </c>
      <c r="AR152" s="112">
        <v>22293</v>
      </c>
      <c r="AS152" s="112">
        <v>10265.370000000001</v>
      </c>
      <c r="AT152" s="112">
        <v>1734.63</v>
      </c>
      <c r="AU152" s="112">
        <v>12000</v>
      </c>
      <c r="AV152" s="84">
        <v>29</v>
      </c>
      <c r="AW152" s="84">
        <f>VLOOKUP(Y152,'[1]OD Report'!$U:$AD,10,0)</f>
        <v>169</v>
      </c>
      <c r="AX152" s="84" t="s">
        <v>910</v>
      </c>
      <c r="AY152" s="108"/>
      <c r="AZ152" s="84"/>
      <c r="BA152" s="84"/>
      <c r="BB152" s="84" t="s">
        <v>906</v>
      </c>
      <c r="BC152" s="84"/>
      <c r="BD152" s="108"/>
      <c r="BE152" s="84">
        <v>0</v>
      </c>
      <c r="BF152" s="38" t="s">
        <v>446</v>
      </c>
      <c r="BG152" s="84"/>
      <c r="BH152" s="114" t="s">
        <v>912</v>
      </c>
      <c r="BI152" s="38" t="s">
        <v>110</v>
      </c>
      <c r="BJ152" s="85">
        <v>45811</v>
      </c>
      <c r="BK152" s="84"/>
      <c r="BL152" s="38" t="s">
        <v>115</v>
      </c>
      <c r="BM152" s="115" t="s">
        <v>130</v>
      </c>
      <c r="BN152" s="116" t="s">
        <v>200</v>
      </c>
      <c r="BO152" s="84" t="s">
        <v>246</v>
      </c>
      <c r="BP152" s="84">
        <v>0</v>
      </c>
      <c r="BQ152" s="117"/>
      <c r="BR152" s="118" t="s">
        <v>974</v>
      </c>
    </row>
    <row r="153" spans="1:70" s="113" customFormat="1" ht="15" customHeight="1" x14ac:dyDescent="0.3">
      <c r="A153" s="84">
        <v>149</v>
      </c>
      <c r="B153" s="38" t="s">
        <v>251</v>
      </c>
      <c r="C153" s="38" t="s">
        <v>250</v>
      </c>
      <c r="D153" s="38" t="s">
        <v>249</v>
      </c>
      <c r="E153" s="38" t="s">
        <v>248</v>
      </c>
      <c r="F153" s="38" t="s">
        <v>248</v>
      </c>
      <c r="G153" s="84" t="s">
        <v>247</v>
      </c>
      <c r="H153" s="38" t="s">
        <v>248</v>
      </c>
      <c r="I153" s="84">
        <v>205507</v>
      </c>
      <c r="J153" s="38" t="s">
        <v>272</v>
      </c>
      <c r="K153" s="84">
        <v>205507</v>
      </c>
      <c r="L153" s="84" t="s">
        <v>261</v>
      </c>
      <c r="M153" s="38" t="s">
        <v>262</v>
      </c>
      <c r="N153" s="84">
        <v>475661</v>
      </c>
      <c r="O153" s="84" t="s">
        <v>273</v>
      </c>
      <c r="P153" s="84">
        <v>741648</v>
      </c>
      <c r="Q153" s="38" t="s">
        <v>296</v>
      </c>
      <c r="R153" s="38" t="s">
        <v>310</v>
      </c>
      <c r="S153" s="84" t="s">
        <v>447</v>
      </c>
      <c r="T153" s="84" t="s">
        <v>447</v>
      </c>
      <c r="U153" s="84" t="s">
        <v>477</v>
      </c>
      <c r="V153" s="84" t="s">
        <v>482</v>
      </c>
      <c r="W153" s="84">
        <v>0</v>
      </c>
      <c r="X153" s="38" t="s">
        <v>484</v>
      </c>
      <c r="Y153" s="84">
        <v>358566554</v>
      </c>
      <c r="Z153" s="38" t="s">
        <v>611</v>
      </c>
      <c r="AA153" s="108" t="s">
        <v>701</v>
      </c>
      <c r="AB153" s="84">
        <v>27000</v>
      </c>
      <c r="AC153" s="108"/>
      <c r="AD153" s="84">
        <v>75</v>
      </c>
      <c r="AE153" s="84" t="s">
        <v>713</v>
      </c>
      <c r="AF153" s="84" t="s">
        <v>717</v>
      </c>
      <c r="AG153" s="108" t="s">
        <v>736</v>
      </c>
      <c r="AH153" s="84" t="s">
        <v>772</v>
      </c>
      <c r="AI153" s="108" t="s">
        <v>825</v>
      </c>
      <c r="AJ153" s="84">
        <v>430</v>
      </c>
      <c r="AK153" s="84">
        <v>430</v>
      </c>
      <c r="AL153" s="108"/>
      <c r="AM153" s="84">
        <v>0</v>
      </c>
      <c r="AN153" s="112">
        <v>0</v>
      </c>
      <c r="AO153" s="112">
        <v>0</v>
      </c>
      <c r="AP153" s="112">
        <v>27000</v>
      </c>
      <c r="AQ153" s="112">
        <v>5291</v>
      </c>
      <c r="AR153" s="112">
        <v>32291</v>
      </c>
      <c r="AS153" s="112">
        <v>10277.31</v>
      </c>
      <c r="AT153" s="112">
        <v>3482.69</v>
      </c>
      <c r="AU153" s="112">
        <v>13760</v>
      </c>
      <c r="AV153" s="84">
        <v>32</v>
      </c>
      <c r="AW153" s="84">
        <f>VLOOKUP(Y153,'[1]OD Report'!$U:$AD,10,0)</f>
        <v>223</v>
      </c>
      <c r="AX153" s="84" t="s">
        <v>910</v>
      </c>
      <c r="AY153" s="108"/>
      <c r="AZ153" s="84"/>
      <c r="BA153" s="84"/>
      <c r="BB153" s="84" t="s">
        <v>906</v>
      </c>
      <c r="BC153" s="84"/>
      <c r="BD153" s="108"/>
      <c r="BE153" s="84">
        <v>0</v>
      </c>
      <c r="BF153" s="38" t="s">
        <v>447</v>
      </c>
      <c r="BG153" s="84"/>
      <c r="BH153" s="114" t="s">
        <v>912</v>
      </c>
      <c r="BI153" s="38" t="s">
        <v>110</v>
      </c>
      <c r="BJ153" s="85">
        <v>45813</v>
      </c>
      <c r="BK153" s="84"/>
      <c r="BL153" s="38" t="s">
        <v>115</v>
      </c>
      <c r="BM153" s="115" t="s">
        <v>130</v>
      </c>
      <c r="BN153" s="116" t="s">
        <v>200</v>
      </c>
      <c r="BO153" s="84" t="s">
        <v>246</v>
      </c>
      <c r="BP153" s="84">
        <v>0</v>
      </c>
      <c r="BQ153" s="117"/>
      <c r="BR153" s="118" t="s">
        <v>974</v>
      </c>
    </row>
    <row r="154" spans="1:70" s="113" customFormat="1" ht="15" customHeight="1" x14ac:dyDescent="0.3">
      <c r="A154" s="84">
        <v>150</v>
      </c>
      <c r="B154" s="38" t="s">
        <v>251</v>
      </c>
      <c r="C154" s="38" t="s">
        <v>250</v>
      </c>
      <c r="D154" s="38" t="s">
        <v>249</v>
      </c>
      <c r="E154" s="38" t="s">
        <v>248</v>
      </c>
      <c r="F154" s="38" t="s">
        <v>248</v>
      </c>
      <c r="G154" s="84" t="s">
        <v>247</v>
      </c>
      <c r="H154" s="38" t="s">
        <v>248</v>
      </c>
      <c r="I154" s="84">
        <v>205507</v>
      </c>
      <c r="J154" s="38" t="s">
        <v>272</v>
      </c>
      <c r="K154" s="84">
        <v>205507</v>
      </c>
      <c r="L154" s="84" t="s">
        <v>261</v>
      </c>
      <c r="M154" s="38" t="s">
        <v>262</v>
      </c>
      <c r="N154" s="84">
        <v>475661</v>
      </c>
      <c r="O154" s="84" t="s">
        <v>273</v>
      </c>
      <c r="P154" s="84">
        <v>741648</v>
      </c>
      <c r="Q154" s="38" t="s">
        <v>296</v>
      </c>
      <c r="R154" s="38" t="s">
        <v>310</v>
      </c>
      <c r="S154" s="84" t="s">
        <v>448</v>
      </c>
      <c r="T154" s="84" t="s">
        <v>448</v>
      </c>
      <c r="U154" s="84" t="s">
        <v>478</v>
      </c>
      <c r="V154" s="84" t="s">
        <v>482</v>
      </c>
      <c r="W154" s="84">
        <v>0</v>
      </c>
      <c r="X154" s="38" t="s">
        <v>484</v>
      </c>
      <c r="Y154" s="84">
        <v>358566555</v>
      </c>
      <c r="Z154" s="38" t="s">
        <v>612</v>
      </c>
      <c r="AA154" s="108" t="s">
        <v>701</v>
      </c>
      <c r="AB154" s="84">
        <v>28000</v>
      </c>
      <c r="AC154" s="108"/>
      <c r="AD154" s="84">
        <v>75</v>
      </c>
      <c r="AE154" s="84" t="s">
        <v>713</v>
      </c>
      <c r="AF154" s="84" t="s">
        <v>717</v>
      </c>
      <c r="AG154" s="108" t="s">
        <v>736</v>
      </c>
      <c r="AH154" s="84" t="s">
        <v>772</v>
      </c>
      <c r="AI154" s="108" t="s">
        <v>825</v>
      </c>
      <c r="AJ154" s="84">
        <v>440</v>
      </c>
      <c r="AK154" s="84">
        <v>440</v>
      </c>
      <c r="AL154" s="108" t="s">
        <v>894</v>
      </c>
      <c r="AM154" s="84">
        <v>810.66</v>
      </c>
      <c r="AN154" s="112">
        <v>509.34</v>
      </c>
      <c r="AO154" s="112">
        <v>1320</v>
      </c>
      <c r="AP154" s="112">
        <v>27189.34</v>
      </c>
      <c r="AQ154" s="112">
        <v>5065.66</v>
      </c>
      <c r="AR154" s="112">
        <v>32255</v>
      </c>
      <c r="AS154" s="112">
        <v>9642.9599999999991</v>
      </c>
      <c r="AT154" s="112">
        <v>3117.04</v>
      </c>
      <c r="AU154" s="112">
        <v>12760</v>
      </c>
      <c r="AV154" s="84">
        <v>32</v>
      </c>
      <c r="AW154" s="84">
        <f>VLOOKUP(Y154,'[1]OD Report'!$U:$AD,10,0)</f>
        <v>202</v>
      </c>
      <c r="AX154" s="84" t="s">
        <v>910</v>
      </c>
      <c r="AY154" s="108"/>
      <c r="AZ154" s="84"/>
      <c r="BA154" s="84"/>
      <c r="BB154" s="84" t="s">
        <v>906</v>
      </c>
      <c r="BC154" s="84"/>
      <c r="BD154" s="108"/>
      <c r="BE154" s="84">
        <v>0</v>
      </c>
      <c r="BF154" s="38" t="s">
        <v>448</v>
      </c>
      <c r="BG154" s="84"/>
      <c r="BH154" s="114" t="s">
        <v>912</v>
      </c>
      <c r="BI154" s="38" t="s">
        <v>110</v>
      </c>
      <c r="BJ154" s="85">
        <v>45811</v>
      </c>
      <c r="BK154" s="84"/>
      <c r="BL154" s="38" t="s">
        <v>115</v>
      </c>
      <c r="BM154" s="115" t="s">
        <v>130</v>
      </c>
      <c r="BN154" s="116" t="s">
        <v>200</v>
      </c>
      <c r="BO154" s="84" t="s">
        <v>246</v>
      </c>
      <c r="BP154" s="84">
        <v>0</v>
      </c>
      <c r="BQ154" s="117"/>
      <c r="BR154" s="118" t="s">
        <v>974</v>
      </c>
    </row>
    <row r="155" spans="1:70" s="113" customFormat="1" ht="15" customHeight="1" x14ac:dyDescent="0.3">
      <c r="A155" s="84">
        <v>151</v>
      </c>
      <c r="B155" s="38" t="s">
        <v>251</v>
      </c>
      <c r="C155" s="38" t="s">
        <v>250</v>
      </c>
      <c r="D155" s="38" t="s">
        <v>249</v>
      </c>
      <c r="E155" s="38" t="s">
        <v>248</v>
      </c>
      <c r="F155" s="38" t="s">
        <v>248</v>
      </c>
      <c r="G155" s="84" t="s">
        <v>247</v>
      </c>
      <c r="H155" s="38" t="s">
        <v>248</v>
      </c>
      <c r="I155" s="84">
        <v>205507</v>
      </c>
      <c r="J155" s="38" t="s">
        <v>272</v>
      </c>
      <c r="K155" s="84">
        <v>205507</v>
      </c>
      <c r="L155" s="84" t="s">
        <v>261</v>
      </c>
      <c r="M155" s="38" t="s">
        <v>262</v>
      </c>
      <c r="N155" s="84">
        <v>475661</v>
      </c>
      <c r="O155" s="84" t="s">
        <v>273</v>
      </c>
      <c r="P155" s="84">
        <v>770380</v>
      </c>
      <c r="Q155" s="38" t="s">
        <v>297</v>
      </c>
      <c r="R155" s="38" t="s">
        <v>310</v>
      </c>
      <c r="S155" s="84" t="s">
        <v>449</v>
      </c>
      <c r="T155" s="84" t="s">
        <v>449</v>
      </c>
      <c r="U155" s="84" t="s">
        <v>479</v>
      </c>
      <c r="V155" s="84" t="s">
        <v>483</v>
      </c>
      <c r="W155" s="84">
        <v>0</v>
      </c>
      <c r="X155" s="38" t="s">
        <v>484</v>
      </c>
      <c r="Y155" s="84">
        <v>358566556</v>
      </c>
      <c r="Z155" s="38" t="s">
        <v>613</v>
      </c>
      <c r="AA155" s="108" t="s">
        <v>700</v>
      </c>
      <c r="AB155" s="84">
        <v>51000</v>
      </c>
      <c r="AC155" s="108"/>
      <c r="AD155" s="84">
        <v>102</v>
      </c>
      <c r="AE155" s="84" t="s">
        <v>713</v>
      </c>
      <c r="AF155" s="84" t="s">
        <v>717</v>
      </c>
      <c r="AG155" s="108" t="s">
        <v>736</v>
      </c>
      <c r="AH155" s="84" t="s">
        <v>772</v>
      </c>
      <c r="AI155" s="108" t="s">
        <v>706</v>
      </c>
      <c r="AJ155" s="84">
        <v>630</v>
      </c>
      <c r="AK155" s="84">
        <v>630</v>
      </c>
      <c r="AL155" s="108"/>
      <c r="AM155" s="84">
        <v>0</v>
      </c>
      <c r="AN155" s="112">
        <v>0</v>
      </c>
      <c r="AO155" s="112">
        <v>0</v>
      </c>
      <c r="AP155" s="112">
        <v>51000</v>
      </c>
      <c r="AQ155" s="112">
        <v>13792</v>
      </c>
      <c r="AR155" s="112">
        <v>64792</v>
      </c>
      <c r="AS155" s="112">
        <v>11832.89</v>
      </c>
      <c r="AT155" s="112">
        <v>6437.11</v>
      </c>
      <c r="AU155" s="112">
        <v>18270</v>
      </c>
      <c r="AV155" s="84">
        <v>29</v>
      </c>
      <c r="AW155" s="84">
        <f>VLOOKUP(Y155,'[1]OD Report'!$U:$AD,10,0)</f>
        <v>202</v>
      </c>
      <c r="AX155" s="84" t="s">
        <v>910</v>
      </c>
      <c r="AY155" s="108"/>
      <c r="AZ155" s="84"/>
      <c r="BA155" s="84"/>
      <c r="BB155" s="84" t="s">
        <v>906</v>
      </c>
      <c r="BC155" s="84"/>
      <c r="BD155" s="108"/>
      <c r="BE155" s="84">
        <v>0</v>
      </c>
      <c r="BF155" s="38" t="s">
        <v>449</v>
      </c>
      <c r="BG155" s="84"/>
      <c r="BH155" s="114" t="s">
        <v>912</v>
      </c>
      <c r="BI155" s="38" t="s">
        <v>110</v>
      </c>
      <c r="BJ155" s="85">
        <v>45811</v>
      </c>
      <c r="BK155" s="84"/>
      <c r="BL155" s="38" t="s">
        <v>115</v>
      </c>
      <c r="BM155" s="115" t="s">
        <v>130</v>
      </c>
      <c r="BN155" s="116" t="s">
        <v>200</v>
      </c>
      <c r="BO155" s="84" t="s">
        <v>246</v>
      </c>
      <c r="BP155" s="84">
        <v>0</v>
      </c>
      <c r="BQ155" s="117"/>
      <c r="BR155" s="118" t="s">
        <v>974</v>
      </c>
    </row>
    <row r="156" spans="1:70" s="113" customFormat="1" ht="15" customHeight="1" x14ac:dyDescent="0.3">
      <c r="A156" s="84">
        <v>152</v>
      </c>
      <c r="B156" s="38" t="s">
        <v>251</v>
      </c>
      <c r="C156" s="38" t="s">
        <v>250</v>
      </c>
      <c r="D156" s="38" t="s">
        <v>249</v>
      </c>
      <c r="E156" s="38" t="s">
        <v>248</v>
      </c>
      <c r="F156" s="38" t="s">
        <v>248</v>
      </c>
      <c r="G156" s="84" t="s">
        <v>247</v>
      </c>
      <c r="H156" s="38" t="s">
        <v>248</v>
      </c>
      <c r="I156" s="84">
        <v>209851</v>
      </c>
      <c r="J156" s="38" t="s">
        <v>268</v>
      </c>
      <c r="K156" s="84">
        <v>209851</v>
      </c>
      <c r="L156" s="84" t="s">
        <v>253</v>
      </c>
      <c r="M156" s="38" t="s">
        <v>254</v>
      </c>
      <c r="N156" s="84">
        <v>500625</v>
      </c>
      <c r="O156" s="84" t="s">
        <v>269</v>
      </c>
      <c r="P156" s="84">
        <v>820748</v>
      </c>
      <c r="Q156" s="38" t="s">
        <v>292</v>
      </c>
      <c r="R156" s="38" t="s">
        <v>310</v>
      </c>
      <c r="S156" s="84" t="s">
        <v>450</v>
      </c>
      <c r="T156" s="84" t="s">
        <v>450</v>
      </c>
      <c r="U156" s="84" t="s">
        <v>478</v>
      </c>
      <c r="V156" s="84" t="s">
        <v>482</v>
      </c>
      <c r="W156" s="84">
        <v>0</v>
      </c>
      <c r="X156" s="38" t="s">
        <v>484</v>
      </c>
      <c r="Y156" s="84">
        <v>358566569</v>
      </c>
      <c r="Z156" s="38" t="s">
        <v>614</v>
      </c>
      <c r="AA156" s="108" t="s">
        <v>702</v>
      </c>
      <c r="AB156" s="84">
        <v>27000</v>
      </c>
      <c r="AC156" s="108" t="s">
        <v>710</v>
      </c>
      <c r="AD156" s="84">
        <v>50</v>
      </c>
      <c r="AE156" s="84" t="s">
        <v>713</v>
      </c>
      <c r="AF156" s="84" t="s">
        <v>717</v>
      </c>
      <c r="AG156" s="108" t="s">
        <v>728</v>
      </c>
      <c r="AH156" s="84" t="s">
        <v>772</v>
      </c>
      <c r="AI156" s="108" t="s">
        <v>826</v>
      </c>
      <c r="AJ156" s="84">
        <v>610</v>
      </c>
      <c r="AK156" s="84">
        <v>610</v>
      </c>
      <c r="AL156" s="108" t="s">
        <v>895</v>
      </c>
      <c r="AM156" s="84">
        <v>6957.95</v>
      </c>
      <c r="AN156" s="112">
        <v>1582.05</v>
      </c>
      <c r="AO156" s="112">
        <v>8540</v>
      </c>
      <c r="AP156" s="112">
        <v>20042.05</v>
      </c>
      <c r="AQ156" s="112">
        <v>1798.95</v>
      </c>
      <c r="AR156" s="112">
        <v>21841</v>
      </c>
      <c r="AS156" s="112">
        <v>9093.16</v>
      </c>
      <c r="AT156" s="112">
        <v>1276.8399999999999</v>
      </c>
      <c r="AU156" s="112">
        <v>10370</v>
      </c>
      <c r="AV156" s="84">
        <v>31</v>
      </c>
      <c r="AW156" s="84">
        <f>VLOOKUP(Y156,'[1]OD Report'!$U:$AD,10,0)</f>
        <v>120</v>
      </c>
      <c r="AX156" s="84" t="s">
        <v>910</v>
      </c>
      <c r="AY156" s="108"/>
      <c r="AZ156" s="84"/>
      <c r="BA156" s="84"/>
      <c r="BB156" s="84" t="s">
        <v>906</v>
      </c>
      <c r="BC156" s="84"/>
      <c r="BD156" s="108"/>
      <c r="BE156" s="84">
        <v>0</v>
      </c>
      <c r="BF156" s="38" t="s">
        <v>450</v>
      </c>
      <c r="BG156" s="84"/>
      <c r="BH156" s="114" t="s">
        <v>912</v>
      </c>
      <c r="BI156" s="38" t="s">
        <v>110</v>
      </c>
      <c r="BJ156" s="85">
        <v>45813</v>
      </c>
      <c r="BK156" s="84"/>
      <c r="BL156" s="38" t="s">
        <v>115</v>
      </c>
      <c r="BM156" s="115" t="s">
        <v>120</v>
      </c>
      <c r="BN156" s="116" t="s">
        <v>200</v>
      </c>
      <c r="BO156" s="84" t="s">
        <v>246</v>
      </c>
      <c r="BP156" s="84">
        <v>0</v>
      </c>
      <c r="BQ156" s="117"/>
      <c r="BR156" s="118" t="s">
        <v>974</v>
      </c>
    </row>
    <row r="157" spans="1:70" s="113" customFormat="1" ht="15" customHeight="1" x14ac:dyDescent="0.3">
      <c r="A157" s="84">
        <v>153</v>
      </c>
      <c r="B157" s="38" t="s">
        <v>251</v>
      </c>
      <c r="C157" s="38" t="s">
        <v>250</v>
      </c>
      <c r="D157" s="38" t="s">
        <v>249</v>
      </c>
      <c r="E157" s="38" t="s">
        <v>248</v>
      </c>
      <c r="F157" s="38" t="s">
        <v>248</v>
      </c>
      <c r="G157" s="84" t="s">
        <v>247</v>
      </c>
      <c r="H157" s="38" t="s">
        <v>248</v>
      </c>
      <c r="I157" s="84">
        <v>209851</v>
      </c>
      <c r="J157" s="38" t="s">
        <v>268</v>
      </c>
      <c r="K157" s="84">
        <v>209851</v>
      </c>
      <c r="L157" s="84" t="s">
        <v>253</v>
      </c>
      <c r="M157" s="38" t="s">
        <v>254</v>
      </c>
      <c r="N157" s="84">
        <v>500625</v>
      </c>
      <c r="O157" s="84" t="s">
        <v>269</v>
      </c>
      <c r="P157" s="84">
        <v>863988</v>
      </c>
      <c r="Q157" s="38" t="s">
        <v>306</v>
      </c>
      <c r="R157" s="38" t="s">
        <v>310</v>
      </c>
      <c r="S157" s="84" t="s">
        <v>451</v>
      </c>
      <c r="T157" s="84" t="s">
        <v>451</v>
      </c>
      <c r="U157" s="84" t="s">
        <v>477</v>
      </c>
      <c r="V157" s="84" t="s">
        <v>482</v>
      </c>
      <c r="W157" s="84">
        <v>0</v>
      </c>
      <c r="X157" s="38" t="s">
        <v>484</v>
      </c>
      <c r="Y157" s="84">
        <v>358566570</v>
      </c>
      <c r="Z157" s="38" t="s">
        <v>615</v>
      </c>
      <c r="AA157" s="108" t="s">
        <v>703</v>
      </c>
      <c r="AB157" s="84">
        <v>29000</v>
      </c>
      <c r="AC157" s="108" t="s">
        <v>710</v>
      </c>
      <c r="AD157" s="84">
        <v>75</v>
      </c>
      <c r="AE157" s="84" t="s">
        <v>713</v>
      </c>
      <c r="AF157" s="84" t="s">
        <v>717</v>
      </c>
      <c r="AG157" s="108" t="s">
        <v>766</v>
      </c>
      <c r="AH157" s="84" t="s">
        <v>772</v>
      </c>
      <c r="AI157" s="108" t="s">
        <v>702</v>
      </c>
      <c r="AJ157" s="84">
        <v>460</v>
      </c>
      <c r="AK157" s="84">
        <v>460</v>
      </c>
      <c r="AL157" s="108" t="s">
        <v>858</v>
      </c>
      <c r="AM157" s="84">
        <v>862.1</v>
      </c>
      <c r="AN157" s="112">
        <v>467.9</v>
      </c>
      <c r="AO157" s="112">
        <v>1330</v>
      </c>
      <c r="AP157" s="112">
        <v>28137.9</v>
      </c>
      <c r="AQ157" s="112">
        <v>5159.1000000000004</v>
      </c>
      <c r="AR157" s="112">
        <v>33297</v>
      </c>
      <c r="AS157" s="112">
        <v>10180.969999999999</v>
      </c>
      <c r="AT157" s="112">
        <v>3209.03</v>
      </c>
      <c r="AU157" s="112">
        <v>13390</v>
      </c>
      <c r="AV157" s="84">
        <v>32</v>
      </c>
      <c r="AW157" s="84">
        <f>VLOOKUP(Y157,'[1]OD Report'!$U:$AD,10,0)</f>
        <v>211</v>
      </c>
      <c r="AX157" s="84" t="s">
        <v>910</v>
      </c>
      <c r="AY157" s="108"/>
      <c r="AZ157" s="84"/>
      <c r="BA157" s="84"/>
      <c r="BB157" s="84" t="s">
        <v>906</v>
      </c>
      <c r="BC157" s="84"/>
      <c r="BD157" s="108"/>
      <c r="BE157" s="84">
        <v>0</v>
      </c>
      <c r="BF157" s="38" t="s">
        <v>451</v>
      </c>
      <c r="BG157" s="84"/>
      <c r="BH157" s="114" t="s">
        <v>912</v>
      </c>
      <c r="BI157" s="38" t="s">
        <v>110</v>
      </c>
      <c r="BJ157" s="85">
        <v>45813</v>
      </c>
      <c r="BK157" s="84"/>
      <c r="BL157" s="38" t="s">
        <v>115</v>
      </c>
      <c r="BM157" s="115" t="s">
        <v>120</v>
      </c>
      <c r="BN157" s="116" t="s">
        <v>200</v>
      </c>
      <c r="BO157" s="84" t="s">
        <v>246</v>
      </c>
      <c r="BP157" s="84">
        <v>0</v>
      </c>
      <c r="BQ157" s="117"/>
      <c r="BR157" s="118" t="s">
        <v>974</v>
      </c>
    </row>
    <row r="158" spans="1:70" s="113" customFormat="1" ht="15" customHeight="1" x14ac:dyDescent="0.3">
      <c r="A158" s="84">
        <v>154</v>
      </c>
      <c r="B158" s="38" t="s">
        <v>251</v>
      </c>
      <c r="C158" s="38" t="s">
        <v>250</v>
      </c>
      <c r="D158" s="38" t="s">
        <v>249</v>
      </c>
      <c r="E158" s="38" t="s">
        <v>248</v>
      </c>
      <c r="F158" s="38" t="s">
        <v>248</v>
      </c>
      <c r="G158" s="84" t="s">
        <v>247</v>
      </c>
      <c r="H158" s="38" t="s">
        <v>248</v>
      </c>
      <c r="I158" s="84">
        <v>209851</v>
      </c>
      <c r="J158" s="38" t="s">
        <v>268</v>
      </c>
      <c r="K158" s="84">
        <v>209851</v>
      </c>
      <c r="L158" s="84" t="s">
        <v>253</v>
      </c>
      <c r="M158" s="38" t="s">
        <v>254</v>
      </c>
      <c r="N158" s="84">
        <v>500625</v>
      </c>
      <c r="O158" s="84" t="s">
        <v>269</v>
      </c>
      <c r="P158" s="84">
        <v>863988</v>
      </c>
      <c r="Q158" s="38" t="s">
        <v>306</v>
      </c>
      <c r="R158" s="38" t="s">
        <v>310</v>
      </c>
      <c r="S158" s="84" t="s">
        <v>452</v>
      </c>
      <c r="T158" s="84" t="s">
        <v>452</v>
      </c>
      <c r="U158" s="84" t="s">
        <v>478</v>
      </c>
      <c r="V158" s="84" t="s">
        <v>482</v>
      </c>
      <c r="W158" s="84">
        <v>0</v>
      </c>
      <c r="X158" s="38" t="s">
        <v>484</v>
      </c>
      <c r="Y158" s="84">
        <v>358566571</v>
      </c>
      <c r="Z158" s="38" t="s">
        <v>616</v>
      </c>
      <c r="AA158" s="108" t="s">
        <v>703</v>
      </c>
      <c r="AB158" s="84">
        <v>50000</v>
      </c>
      <c r="AC158" s="108" t="s">
        <v>710</v>
      </c>
      <c r="AD158" s="84">
        <v>75</v>
      </c>
      <c r="AE158" s="84" t="s">
        <v>713</v>
      </c>
      <c r="AF158" s="84" t="s">
        <v>717</v>
      </c>
      <c r="AG158" s="108" t="s">
        <v>766</v>
      </c>
      <c r="AH158" s="84" t="s">
        <v>772</v>
      </c>
      <c r="AI158" s="108" t="s">
        <v>702</v>
      </c>
      <c r="AJ158" s="84">
        <v>790</v>
      </c>
      <c r="AK158" s="84">
        <v>790</v>
      </c>
      <c r="AL158" s="108" t="s">
        <v>702</v>
      </c>
      <c r="AM158" s="84">
        <v>450.96</v>
      </c>
      <c r="AN158" s="112">
        <v>339.04</v>
      </c>
      <c r="AO158" s="112">
        <v>790</v>
      </c>
      <c r="AP158" s="112">
        <v>49549.04</v>
      </c>
      <c r="AQ158" s="112">
        <v>9407.9599999999991</v>
      </c>
      <c r="AR158" s="112">
        <v>58957</v>
      </c>
      <c r="AS158" s="112">
        <v>18481.810000000001</v>
      </c>
      <c r="AT158" s="112">
        <v>6008.19</v>
      </c>
      <c r="AU158" s="112">
        <v>24490</v>
      </c>
      <c r="AV158" s="84">
        <v>32</v>
      </c>
      <c r="AW158" s="84">
        <f>VLOOKUP(Y158,'[1]OD Report'!$U:$AD,10,0)</f>
        <v>218</v>
      </c>
      <c r="AX158" s="84" t="s">
        <v>910</v>
      </c>
      <c r="AY158" s="108"/>
      <c r="AZ158" s="84"/>
      <c r="BA158" s="84"/>
      <c r="BB158" s="84" t="s">
        <v>906</v>
      </c>
      <c r="BC158" s="84"/>
      <c r="BD158" s="108"/>
      <c r="BE158" s="84">
        <v>0</v>
      </c>
      <c r="BF158" s="38" t="s">
        <v>452</v>
      </c>
      <c r="BG158" s="84"/>
      <c r="BH158" s="114" t="s">
        <v>912</v>
      </c>
      <c r="BI158" s="38" t="s">
        <v>110</v>
      </c>
      <c r="BJ158" s="85">
        <v>45813</v>
      </c>
      <c r="BK158" s="84"/>
      <c r="BL158" s="38" t="s">
        <v>115</v>
      </c>
      <c r="BM158" s="115" t="s">
        <v>120</v>
      </c>
      <c r="BN158" s="116" t="s">
        <v>200</v>
      </c>
      <c r="BO158" s="84" t="s">
        <v>246</v>
      </c>
      <c r="BP158" s="84">
        <v>0</v>
      </c>
      <c r="BQ158" s="117"/>
      <c r="BR158" s="118" t="s">
        <v>974</v>
      </c>
    </row>
    <row r="159" spans="1:70" s="113" customFormat="1" ht="15" customHeight="1" x14ac:dyDescent="0.3">
      <c r="A159" s="84">
        <v>155</v>
      </c>
      <c r="B159" s="38" t="s">
        <v>251</v>
      </c>
      <c r="C159" s="38" t="s">
        <v>250</v>
      </c>
      <c r="D159" s="38" t="s">
        <v>249</v>
      </c>
      <c r="E159" s="38" t="s">
        <v>248</v>
      </c>
      <c r="F159" s="38" t="s">
        <v>248</v>
      </c>
      <c r="G159" s="84" t="s">
        <v>247</v>
      </c>
      <c r="H159" s="38" t="s">
        <v>248</v>
      </c>
      <c r="I159" s="84">
        <v>209851</v>
      </c>
      <c r="J159" s="38" t="s">
        <v>268</v>
      </c>
      <c r="K159" s="84">
        <v>209851</v>
      </c>
      <c r="L159" s="84" t="s">
        <v>253</v>
      </c>
      <c r="M159" s="38" t="s">
        <v>254</v>
      </c>
      <c r="N159" s="84">
        <v>500625</v>
      </c>
      <c r="O159" s="84" t="s">
        <v>269</v>
      </c>
      <c r="P159" s="84">
        <v>863988</v>
      </c>
      <c r="Q159" s="38" t="s">
        <v>306</v>
      </c>
      <c r="R159" s="38" t="s">
        <v>310</v>
      </c>
      <c r="S159" s="84" t="s">
        <v>453</v>
      </c>
      <c r="T159" s="84" t="s">
        <v>453</v>
      </c>
      <c r="U159" s="84" t="s">
        <v>481</v>
      </c>
      <c r="V159" s="84" t="s">
        <v>482</v>
      </c>
      <c r="W159" s="84">
        <v>0</v>
      </c>
      <c r="X159" s="38" t="s">
        <v>484</v>
      </c>
      <c r="Y159" s="84">
        <v>358566572</v>
      </c>
      <c r="Z159" s="38" t="s">
        <v>617</v>
      </c>
      <c r="AA159" s="108" t="s">
        <v>703</v>
      </c>
      <c r="AB159" s="84">
        <v>37000</v>
      </c>
      <c r="AC159" s="108" t="s">
        <v>710</v>
      </c>
      <c r="AD159" s="84">
        <v>75</v>
      </c>
      <c r="AE159" s="84" t="s">
        <v>713</v>
      </c>
      <c r="AF159" s="84" t="s">
        <v>717</v>
      </c>
      <c r="AG159" s="108" t="s">
        <v>767</v>
      </c>
      <c r="AH159" s="84" t="s">
        <v>772</v>
      </c>
      <c r="AI159" s="108" t="s">
        <v>702</v>
      </c>
      <c r="AJ159" s="84">
        <v>590</v>
      </c>
      <c r="AK159" s="84">
        <v>590</v>
      </c>
      <c r="AL159" s="108" t="s">
        <v>858</v>
      </c>
      <c r="AM159" s="84">
        <v>755.1</v>
      </c>
      <c r="AN159" s="112">
        <v>424.9</v>
      </c>
      <c r="AO159" s="112">
        <v>1180</v>
      </c>
      <c r="AP159" s="112">
        <v>36244.9</v>
      </c>
      <c r="AQ159" s="112">
        <v>6708.1</v>
      </c>
      <c r="AR159" s="112">
        <v>42953</v>
      </c>
      <c r="AS159" s="112">
        <v>13441.32</v>
      </c>
      <c r="AT159" s="112">
        <v>4258.68</v>
      </c>
      <c r="AU159" s="112">
        <v>17700</v>
      </c>
      <c r="AV159" s="84">
        <v>32</v>
      </c>
      <c r="AW159" s="84">
        <f>VLOOKUP(Y159,'[1]OD Report'!$U:$AD,10,0)</f>
        <v>211</v>
      </c>
      <c r="AX159" s="84" t="s">
        <v>910</v>
      </c>
      <c r="AY159" s="108"/>
      <c r="AZ159" s="84"/>
      <c r="BA159" s="84"/>
      <c r="BB159" s="84" t="s">
        <v>906</v>
      </c>
      <c r="BC159" s="84"/>
      <c r="BD159" s="108"/>
      <c r="BE159" s="84">
        <v>0</v>
      </c>
      <c r="BF159" s="38" t="s">
        <v>453</v>
      </c>
      <c r="BG159" s="84"/>
      <c r="BH159" s="114" t="s">
        <v>912</v>
      </c>
      <c r="BI159" s="38" t="s">
        <v>110</v>
      </c>
      <c r="BJ159" s="85">
        <v>45813</v>
      </c>
      <c r="BK159" s="84"/>
      <c r="BL159" s="38" t="s">
        <v>115</v>
      </c>
      <c r="BM159" s="115" t="s">
        <v>120</v>
      </c>
      <c r="BN159" s="116" t="s">
        <v>200</v>
      </c>
      <c r="BO159" s="84" t="s">
        <v>246</v>
      </c>
      <c r="BP159" s="84">
        <v>0</v>
      </c>
      <c r="BQ159" s="117"/>
      <c r="BR159" s="118" t="s">
        <v>974</v>
      </c>
    </row>
    <row r="160" spans="1:70" s="113" customFormat="1" ht="15" customHeight="1" x14ac:dyDescent="0.3">
      <c r="A160" s="84">
        <v>156</v>
      </c>
      <c r="B160" s="38" t="s">
        <v>251</v>
      </c>
      <c r="C160" s="38" t="s">
        <v>250</v>
      </c>
      <c r="D160" s="38" t="s">
        <v>249</v>
      </c>
      <c r="E160" s="38" t="s">
        <v>248</v>
      </c>
      <c r="F160" s="38" t="s">
        <v>248</v>
      </c>
      <c r="G160" s="84" t="s">
        <v>247</v>
      </c>
      <c r="H160" s="38" t="s">
        <v>248</v>
      </c>
      <c r="I160" s="84">
        <v>209851</v>
      </c>
      <c r="J160" s="38" t="s">
        <v>268</v>
      </c>
      <c r="K160" s="84">
        <v>209851</v>
      </c>
      <c r="L160" s="84" t="s">
        <v>253</v>
      </c>
      <c r="M160" s="38" t="s">
        <v>254</v>
      </c>
      <c r="N160" s="84">
        <v>500625</v>
      </c>
      <c r="O160" s="84" t="s">
        <v>269</v>
      </c>
      <c r="P160" s="84">
        <v>863988</v>
      </c>
      <c r="Q160" s="38" t="s">
        <v>306</v>
      </c>
      <c r="R160" s="38" t="s">
        <v>310</v>
      </c>
      <c r="S160" s="84" t="s">
        <v>454</v>
      </c>
      <c r="T160" s="84" t="s">
        <v>454</v>
      </c>
      <c r="U160" s="84" t="s">
        <v>481</v>
      </c>
      <c r="V160" s="84" t="s">
        <v>482</v>
      </c>
      <c r="W160" s="84">
        <v>0</v>
      </c>
      <c r="X160" s="38" t="s">
        <v>485</v>
      </c>
      <c r="Y160" s="84">
        <v>358566573</v>
      </c>
      <c r="Z160" s="38" t="s">
        <v>618</v>
      </c>
      <c r="AA160" s="108" t="s">
        <v>700</v>
      </c>
      <c r="AB160" s="84">
        <v>42000</v>
      </c>
      <c r="AC160" s="108" t="s">
        <v>710</v>
      </c>
      <c r="AD160" s="84">
        <v>75</v>
      </c>
      <c r="AE160" s="84" t="s">
        <v>713</v>
      </c>
      <c r="AF160" s="84" t="s">
        <v>717</v>
      </c>
      <c r="AG160" s="108" t="s">
        <v>760</v>
      </c>
      <c r="AH160" s="84" t="s">
        <v>772</v>
      </c>
      <c r="AI160" s="108" t="s">
        <v>824</v>
      </c>
      <c r="AJ160" s="84">
        <v>670</v>
      </c>
      <c r="AK160" s="84">
        <v>670</v>
      </c>
      <c r="AL160" s="108" t="s">
        <v>824</v>
      </c>
      <c r="AM160" s="84">
        <v>385.21</v>
      </c>
      <c r="AN160" s="112">
        <v>284.79000000000002</v>
      </c>
      <c r="AO160" s="112">
        <v>670</v>
      </c>
      <c r="AP160" s="112">
        <v>41614.79</v>
      </c>
      <c r="AQ160" s="112">
        <v>7808.21</v>
      </c>
      <c r="AR160" s="112">
        <v>49423</v>
      </c>
      <c r="AS160" s="112">
        <v>14112.86</v>
      </c>
      <c r="AT160" s="112">
        <v>4647.1400000000003</v>
      </c>
      <c r="AU160" s="112">
        <v>18760</v>
      </c>
      <c r="AV160" s="84">
        <v>29</v>
      </c>
      <c r="AW160" s="84">
        <f>VLOOKUP(Y160,'[1]OD Report'!$U:$AD,10,0)</f>
        <v>197</v>
      </c>
      <c r="AX160" s="84" t="s">
        <v>910</v>
      </c>
      <c r="AY160" s="108"/>
      <c r="AZ160" s="84"/>
      <c r="BA160" s="84"/>
      <c r="BB160" s="84" t="s">
        <v>906</v>
      </c>
      <c r="BC160" s="84"/>
      <c r="BD160" s="108"/>
      <c r="BE160" s="84">
        <v>0</v>
      </c>
      <c r="BF160" s="38" t="s">
        <v>454</v>
      </c>
      <c r="BG160" s="84"/>
      <c r="BH160" s="114" t="s">
        <v>912</v>
      </c>
      <c r="BI160" s="38" t="s">
        <v>110</v>
      </c>
      <c r="BJ160" s="85">
        <v>45813</v>
      </c>
      <c r="BK160" s="84"/>
      <c r="BL160" s="38" t="s">
        <v>115</v>
      </c>
      <c r="BM160" s="115" t="s">
        <v>120</v>
      </c>
      <c r="BN160" s="116" t="s">
        <v>200</v>
      </c>
      <c r="BO160" s="84" t="s">
        <v>246</v>
      </c>
      <c r="BP160" s="84">
        <v>0</v>
      </c>
      <c r="BQ160" s="117"/>
      <c r="BR160" s="118" t="s">
        <v>974</v>
      </c>
    </row>
    <row r="161" spans="1:70" s="113" customFormat="1" ht="15" customHeight="1" x14ac:dyDescent="0.3">
      <c r="A161" s="84">
        <v>157</v>
      </c>
      <c r="B161" s="38" t="s">
        <v>251</v>
      </c>
      <c r="C161" s="38" t="s">
        <v>250</v>
      </c>
      <c r="D161" s="38" t="s">
        <v>249</v>
      </c>
      <c r="E161" s="38" t="s">
        <v>248</v>
      </c>
      <c r="F161" s="38" t="s">
        <v>248</v>
      </c>
      <c r="G161" s="84" t="s">
        <v>247</v>
      </c>
      <c r="H161" s="38" t="s">
        <v>248</v>
      </c>
      <c r="I161" s="84">
        <v>211377</v>
      </c>
      <c r="J161" s="38" t="s">
        <v>278</v>
      </c>
      <c r="K161" s="84">
        <v>211377</v>
      </c>
      <c r="L161" s="84" t="s">
        <v>261</v>
      </c>
      <c r="M161" s="38" t="s">
        <v>262</v>
      </c>
      <c r="N161" s="84">
        <v>479331</v>
      </c>
      <c r="O161" s="84" t="s">
        <v>279</v>
      </c>
      <c r="P161" s="84">
        <v>752329</v>
      </c>
      <c r="Q161" s="38" t="s">
        <v>302</v>
      </c>
      <c r="R161" s="38" t="s">
        <v>310</v>
      </c>
      <c r="S161" s="84" t="s">
        <v>455</v>
      </c>
      <c r="T161" s="84" t="s">
        <v>455</v>
      </c>
      <c r="U161" s="84" t="s">
        <v>481</v>
      </c>
      <c r="V161" s="84" t="s">
        <v>482</v>
      </c>
      <c r="W161" s="84">
        <v>0</v>
      </c>
      <c r="X161" s="38" t="s">
        <v>484</v>
      </c>
      <c r="Y161" s="84">
        <v>358566586</v>
      </c>
      <c r="Z161" s="38" t="s">
        <v>565</v>
      </c>
      <c r="AA161" s="108" t="s">
        <v>700</v>
      </c>
      <c r="AB161" s="84">
        <v>34000</v>
      </c>
      <c r="AC161" s="108"/>
      <c r="AD161" s="84">
        <v>75</v>
      </c>
      <c r="AE161" s="84" t="s">
        <v>713</v>
      </c>
      <c r="AF161" s="84" t="s">
        <v>717</v>
      </c>
      <c r="AG161" s="108" t="s">
        <v>741</v>
      </c>
      <c r="AH161" s="84" t="s">
        <v>772</v>
      </c>
      <c r="AI161" s="108" t="s">
        <v>706</v>
      </c>
      <c r="AJ161" s="84">
        <v>540</v>
      </c>
      <c r="AK161" s="84">
        <v>540</v>
      </c>
      <c r="AL161" s="108"/>
      <c r="AM161" s="84">
        <v>0</v>
      </c>
      <c r="AN161" s="112">
        <v>0</v>
      </c>
      <c r="AO161" s="112">
        <v>0</v>
      </c>
      <c r="AP161" s="112">
        <v>34000</v>
      </c>
      <c r="AQ161" s="112">
        <v>6652</v>
      </c>
      <c r="AR161" s="112">
        <v>40652</v>
      </c>
      <c r="AS161" s="112">
        <v>11610.07</v>
      </c>
      <c r="AT161" s="112">
        <v>4049.93</v>
      </c>
      <c r="AU161" s="112">
        <v>15660</v>
      </c>
      <c r="AV161" s="84">
        <v>29</v>
      </c>
      <c r="AW161" s="84">
        <f>VLOOKUP(Y161,'[1]OD Report'!$U:$AD,10,0)</f>
        <v>202</v>
      </c>
      <c r="AX161" s="84" t="s">
        <v>910</v>
      </c>
      <c r="AY161" s="108"/>
      <c r="AZ161" s="84"/>
      <c r="BA161" s="84"/>
      <c r="BB161" s="84" t="s">
        <v>906</v>
      </c>
      <c r="BC161" s="84"/>
      <c r="BD161" s="108"/>
      <c r="BE161" s="84">
        <v>0</v>
      </c>
      <c r="BF161" s="38" t="s">
        <v>455</v>
      </c>
      <c r="BG161" s="84"/>
      <c r="BH161" s="114" t="s">
        <v>912</v>
      </c>
      <c r="BI161" s="38" t="s">
        <v>110</v>
      </c>
      <c r="BJ161" s="85">
        <v>45812</v>
      </c>
      <c r="BK161" s="84"/>
      <c r="BL161" s="38" t="s">
        <v>115</v>
      </c>
      <c r="BM161" s="115" t="s">
        <v>130</v>
      </c>
      <c r="BN161" s="116" t="s">
        <v>200</v>
      </c>
      <c r="BO161" s="84" t="s">
        <v>246</v>
      </c>
      <c r="BP161" s="84">
        <v>0</v>
      </c>
      <c r="BQ161" s="117"/>
      <c r="BR161" s="118" t="s">
        <v>974</v>
      </c>
    </row>
    <row r="162" spans="1:70" s="113" customFormat="1" ht="15" customHeight="1" x14ac:dyDescent="0.3">
      <c r="A162" s="84">
        <v>158</v>
      </c>
      <c r="B162" s="38" t="s">
        <v>251</v>
      </c>
      <c r="C162" s="38" t="s">
        <v>250</v>
      </c>
      <c r="D162" s="38" t="s">
        <v>249</v>
      </c>
      <c r="E162" s="38" t="s">
        <v>248</v>
      </c>
      <c r="F162" s="38" t="s">
        <v>248</v>
      </c>
      <c r="G162" s="84" t="s">
        <v>247</v>
      </c>
      <c r="H162" s="38" t="s">
        <v>248</v>
      </c>
      <c r="I162" s="84">
        <v>194360</v>
      </c>
      <c r="J162" s="38" t="s">
        <v>256</v>
      </c>
      <c r="K162" s="84">
        <v>194360</v>
      </c>
      <c r="L162" s="84" t="s">
        <v>253</v>
      </c>
      <c r="M162" s="38" t="s">
        <v>254</v>
      </c>
      <c r="N162" s="84">
        <v>415678</v>
      </c>
      <c r="O162" s="84" t="s">
        <v>257</v>
      </c>
      <c r="P162" s="84">
        <v>672388</v>
      </c>
      <c r="Q162" s="38" t="s">
        <v>284</v>
      </c>
      <c r="R162" s="38" t="s">
        <v>310</v>
      </c>
      <c r="S162" s="84" t="s">
        <v>456</v>
      </c>
      <c r="T162" s="84" t="s">
        <v>456</v>
      </c>
      <c r="U162" s="84" t="s">
        <v>478</v>
      </c>
      <c r="V162" s="84" t="s">
        <v>483</v>
      </c>
      <c r="W162" s="84">
        <v>0</v>
      </c>
      <c r="X162" s="38" t="s">
        <v>484</v>
      </c>
      <c r="Y162" s="84">
        <v>358883223</v>
      </c>
      <c r="Z162" s="38" t="s">
        <v>619</v>
      </c>
      <c r="AA162" s="108" t="s">
        <v>704</v>
      </c>
      <c r="AB162" s="84">
        <v>22000</v>
      </c>
      <c r="AC162" s="108"/>
      <c r="AD162" s="84">
        <v>50</v>
      </c>
      <c r="AE162" s="84" t="s">
        <v>713</v>
      </c>
      <c r="AF162" s="84" t="s">
        <v>717</v>
      </c>
      <c r="AG162" s="108" t="s">
        <v>720</v>
      </c>
      <c r="AH162" s="84" t="s">
        <v>772</v>
      </c>
      <c r="AI162" s="108" t="s">
        <v>827</v>
      </c>
      <c r="AJ162" s="84">
        <v>500</v>
      </c>
      <c r="AK162" s="84">
        <v>500</v>
      </c>
      <c r="AL162" s="108" t="s">
        <v>896</v>
      </c>
      <c r="AM162" s="84">
        <v>793.03</v>
      </c>
      <c r="AN162" s="112">
        <v>206.97</v>
      </c>
      <c r="AO162" s="112">
        <v>1000</v>
      </c>
      <c r="AP162" s="112">
        <v>21206.97</v>
      </c>
      <c r="AQ162" s="112">
        <v>2530.0300000000002</v>
      </c>
      <c r="AR162" s="112">
        <v>23737</v>
      </c>
      <c r="AS162" s="112">
        <v>10125.99</v>
      </c>
      <c r="AT162" s="112">
        <v>1874.01</v>
      </c>
      <c r="AU162" s="112">
        <v>12000</v>
      </c>
      <c r="AV162" s="84">
        <v>26</v>
      </c>
      <c r="AW162" s="84">
        <f>VLOOKUP(Y162,'[1]OD Report'!$U:$AD,10,0)</f>
        <v>168</v>
      </c>
      <c r="AX162" s="84" t="s">
        <v>910</v>
      </c>
      <c r="AY162" s="108"/>
      <c r="AZ162" s="84"/>
      <c r="BA162" s="84"/>
      <c r="BB162" s="84" t="s">
        <v>906</v>
      </c>
      <c r="BC162" s="84"/>
      <c r="BD162" s="108"/>
      <c r="BE162" s="84">
        <v>0</v>
      </c>
      <c r="BF162" s="38" t="s">
        <v>456</v>
      </c>
      <c r="BG162" s="84"/>
      <c r="BH162" s="114" t="s">
        <v>912</v>
      </c>
      <c r="BI162" s="38" t="s">
        <v>110</v>
      </c>
      <c r="BJ162" s="85">
        <v>45814</v>
      </c>
      <c r="BK162" s="84"/>
      <c r="BL162" s="38" t="s">
        <v>115</v>
      </c>
      <c r="BM162" s="115" t="s">
        <v>120</v>
      </c>
      <c r="BN162" s="116" t="s">
        <v>200</v>
      </c>
      <c r="BO162" s="84" t="s">
        <v>246</v>
      </c>
      <c r="BP162" s="84">
        <v>0</v>
      </c>
      <c r="BQ162" s="117"/>
      <c r="BR162" s="118" t="s">
        <v>974</v>
      </c>
    </row>
    <row r="163" spans="1:70" s="113" customFormat="1" ht="15" customHeight="1" x14ac:dyDescent="0.3">
      <c r="A163" s="84">
        <v>159</v>
      </c>
      <c r="B163" s="38" t="s">
        <v>251</v>
      </c>
      <c r="C163" s="38" t="s">
        <v>250</v>
      </c>
      <c r="D163" s="38" t="s">
        <v>249</v>
      </c>
      <c r="E163" s="38" t="s">
        <v>248</v>
      </c>
      <c r="F163" s="38" t="s">
        <v>248</v>
      </c>
      <c r="G163" s="84" t="s">
        <v>247</v>
      </c>
      <c r="H163" s="38" t="s">
        <v>248</v>
      </c>
      <c r="I163" s="84">
        <v>194360</v>
      </c>
      <c r="J163" s="38" t="s">
        <v>256</v>
      </c>
      <c r="K163" s="84">
        <v>194360</v>
      </c>
      <c r="L163" s="84" t="s">
        <v>253</v>
      </c>
      <c r="M163" s="38" t="s">
        <v>254</v>
      </c>
      <c r="N163" s="84">
        <v>415678</v>
      </c>
      <c r="O163" s="84" t="s">
        <v>257</v>
      </c>
      <c r="P163" s="84">
        <v>692606</v>
      </c>
      <c r="Q163" s="38" t="s">
        <v>283</v>
      </c>
      <c r="R163" s="38" t="s">
        <v>310</v>
      </c>
      <c r="S163" s="84" t="s">
        <v>457</v>
      </c>
      <c r="T163" s="84" t="s">
        <v>457</v>
      </c>
      <c r="U163" s="84" t="s">
        <v>478</v>
      </c>
      <c r="V163" s="84" t="s">
        <v>482</v>
      </c>
      <c r="W163" s="84">
        <v>0</v>
      </c>
      <c r="X163" s="38" t="s">
        <v>485</v>
      </c>
      <c r="Y163" s="84">
        <v>358883227</v>
      </c>
      <c r="Z163" s="38" t="s">
        <v>605</v>
      </c>
      <c r="AA163" s="108" t="s">
        <v>705</v>
      </c>
      <c r="AB163" s="84">
        <v>20000</v>
      </c>
      <c r="AC163" s="108"/>
      <c r="AD163" s="84">
        <v>50</v>
      </c>
      <c r="AE163" s="84" t="s">
        <v>713</v>
      </c>
      <c r="AF163" s="84" t="s">
        <v>717</v>
      </c>
      <c r="AG163" s="108" t="s">
        <v>720</v>
      </c>
      <c r="AH163" s="84" t="s">
        <v>772</v>
      </c>
      <c r="AI163" s="108" t="s">
        <v>827</v>
      </c>
      <c r="AJ163" s="84">
        <v>450</v>
      </c>
      <c r="AK163" s="84">
        <v>450</v>
      </c>
      <c r="AL163" s="108" t="s">
        <v>897</v>
      </c>
      <c r="AM163" s="84">
        <v>3186.52</v>
      </c>
      <c r="AN163" s="112">
        <v>863.48</v>
      </c>
      <c r="AO163" s="112">
        <v>4050</v>
      </c>
      <c r="AP163" s="112">
        <v>16813.48</v>
      </c>
      <c r="AQ163" s="112">
        <v>1738.52</v>
      </c>
      <c r="AR163" s="112">
        <v>18552</v>
      </c>
      <c r="AS163" s="112">
        <v>6538.03</v>
      </c>
      <c r="AT163" s="112">
        <v>1111.97</v>
      </c>
      <c r="AU163" s="112">
        <v>7650</v>
      </c>
      <c r="AV163" s="84">
        <v>26</v>
      </c>
      <c r="AW163" s="84">
        <f>VLOOKUP(Y163,'[1]OD Report'!$U:$AD,10,0)</f>
        <v>119</v>
      </c>
      <c r="AX163" s="84" t="s">
        <v>910</v>
      </c>
      <c r="AY163" s="108"/>
      <c r="AZ163" s="84"/>
      <c r="BA163" s="84"/>
      <c r="BB163" s="84" t="s">
        <v>906</v>
      </c>
      <c r="BC163" s="84"/>
      <c r="BD163" s="108"/>
      <c r="BE163" s="84">
        <v>0</v>
      </c>
      <c r="BF163" s="38" t="s">
        <v>457</v>
      </c>
      <c r="BG163" s="84"/>
      <c r="BH163" s="114" t="s">
        <v>912</v>
      </c>
      <c r="BI163" s="38" t="s">
        <v>110</v>
      </c>
      <c r="BJ163" s="85">
        <v>45814</v>
      </c>
      <c r="BK163" s="84"/>
      <c r="BL163" s="38" t="s">
        <v>115</v>
      </c>
      <c r="BM163" s="115" t="s">
        <v>130</v>
      </c>
      <c r="BN163" s="116" t="s">
        <v>200</v>
      </c>
      <c r="BO163" s="84" t="s">
        <v>246</v>
      </c>
      <c r="BP163" s="84">
        <v>0</v>
      </c>
      <c r="BQ163" s="117"/>
      <c r="BR163" s="118" t="s">
        <v>974</v>
      </c>
    </row>
    <row r="164" spans="1:70" s="113" customFormat="1" ht="15" customHeight="1" x14ac:dyDescent="0.3">
      <c r="A164" s="84">
        <v>160</v>
      </c>
      <c r="B164" s="38" t="s">
        <v>251</v>
      </c>
      <c r="C164" s="38" t="s">
        <v>250</v>
      </c>
      <c r="D164" s="38" t="s">
        <v>249</v>
      </c>
      <c r="E164" s="38" t="s">
        <v>248</v>
      </c>
      <c r="F164" s="38" t="s">
        <v>248</v>
      </c>
      <c r="G164" s="84" t="s">
        <v>247</v>
      </c>
      <c r="H164" s="38" t="s">
        <v>248</v>
      </c>
      <c r="I164" s="84">
        <v>194360</v>
      </c>
      <c r="J164" s="38" t="s">
        <v>256</v>
      </c>
      <c r="K164" s="84">
        <v>194360</v>
      </c>
      <c r="L164" s="84" t="s">
        <v>253</v>
      </c>
      <c r="M164" s="38" t="s">
        <v>254</v>
      </c>
      <c r="N164" s="84">
        <v>415678</v>
      </c>
      <c r="O164" s="84" t="s">
        <v>257</v>
      </c>
      <c r="P164" s="84">
        <v>692606</v>
      </c>
      <c r="Q164" s="38" t="s">
        <v>283</v>
      </c>
      <c r="R164" s="38" t="s">
        <v>310</v>
      </c>
      <c r="S164" s="84" t="s">
        <v>458</v>
      </c>
      <c r="T164" s="84" t="s">
        <v>458</v>
      </c>
      <c r="U164" s="84" t="s">
        <v>478</v>
      </c>
      <c r="V164" s="84" t="s">
        <v>482</v>
      </c>
      <c r="W164" s="84">
        <v>0</v>
      </c>
      <c r="X164" s="38" t="s">
        <v>484</v>
      </c>
      <c r="Y164" s="84">
        <v>358883228</v>
      </c>
      <c r="Z164" s="38" t="s">
        <v>620</v>
      </c>
      <c r="AA164" s="108" t="s">
        <v>705</v>
      </c>
      <c r="AB164" s="84">
        <v>24000</v>
      </c>
      <c r="AC164" s="108"/>
      <c r="AD164" s="84">
        <v>50</v>
      </c>
      <c r="AE164" s="84" t="s">
        <v>713</v>
      </c>
      <c r="AF164" s="84" t="s">
        <v>717</v>
      </c>
      <c r="AG164" s="108" t="s">
        <v>730</v>
      </c>
      <c r="AH164" s="84" t="s">
        <v>772</v>
      </c>
      <c r="AI164" s="108" t="s">
        <v>827</v>
      </c>
      <c r="AJ164" s="84">
        <v>540</v>
      </c>
      <c r="AK164" s="84">
        <v>540</v>
      </c>
      <c r="AL164" s="108" t="s">
        <v>854</v>
      </c>
      <c r="AM164" s="84">
        <v>3823.86</v>
      </c>
      <c r="AN164" s="112">
        <v>1036.1400000000001</v>
      </c>
      <c r="AO164" s="112">
        <v>4860</v>
      </c>
      <c r="AP164" s="112">
        <v>20176.14</v>
      </c>
      <c r="AQ164" s="112">
        <v>2085.86</v>
      </c>
      <c r="AR164" s="112">
        <v>22262</v>
      </c>
      <c r="AS164" s="112">
        <v>7845.63</v>
      </c>
      <c r="AT164" s="112">
        <v>1334.37</v>
      </c>
      <c r="AU164" s="112">
        <v>9180</v>
      </c>
      <c r="AV164" s="84">
        <v>26</v>
      </c>
      <c r="AW164" s="84">
        <f>VLOOKUP(Y164,'[1]OD Report'!$U:$AD,10,0)</f>
        <v>119</v>
      </c>
      <c r="AX164" s="84" t="s">
        <v>910</v>
      </c>
      <c r="AY164" s="108"/>
      <c r="AZ164" s="84"/>
      <c r="BA164" s="84"/>
      <c r="BB164" s="84" t="s">
        <v>906</v>
      </c>
      <c r="BC164" s="84"/>
      <c r="BD164" s="108"/>
      <c r="BE164" s="84">
        <v>0</v>
      </c>
      <c r="BF164" s="38" t="s">
        <v>458</v>
      </c>
      <c r="BG164" s="84"/>
      <c r="BH164" s="114" t="s">
        <v>912</v>
      </c>
      <c r="BI164" s="38" t="s">
        <v>110</v>
      </c>
      <c r="BJ164" s="85">
        <v>45814</v>
      </c>
      <c r="BK164" s="84"/>
      <c r="BL164" s="38" t="s">
        <v>115</v>
      </c>
      <c r="BM164" s="115" t="s">
        <v>120</v>
      </c>
      <c r="BN164" s="116" t="s">
        <v>200</v>
      </c>
      <c r="BO164" s="84" t="s">
        <v>246</v>
      </c>
      <c r="BP164" s="84">
        <v>0</v>
      </c>
      <c r="BQ164" s="117"/>
      <c r="BR164" s="118" t="s">
        <v>974</v>
      </c>
    </row>
    <row r="165" spans="1:70" s="113" customFormat="1" ht="15" customHeight="1" x14ac:dyDescent="0.3">
      <c r="A165" s="84">
        <v>161</v>
      </c>
      <c r="B165" s="38" t="s">
        <v>251</v>
      </c>
      <c r="C165" s="38" t="s">
        <v>250</v>
      </c>
      <c r="D165" s="38" t="s">
        <v>249</v>
      </c>
      <c r="E165" s="38" t="s">
        <v>248</v>
      </c>
      <c r="F165" s="38" t="s">
        <v>248</v>
      </c>
      <c r="G165" s="84" t="s">
        <v>247</v>
      </c>
      <c r="H165" s="38" t="s">
        <v>248</v>
      </c>
      <c r="I165" s="84">
        <v>198342</v>
      </c>
      <c r="J165" s="38" t="s">
        <v>258</v>
      </c>
      <c r="K165" s="84">
        <v>198342</v>
      </c>
      <c r="L165" s="84" t="s">
        <v>253</v>
      </c>
      <c r="M165" s="38" t="s">
        <v>254</v>
      </c>
      <c r="N165" s="84">
        <v>429119</v>
      </c>
      <c r="O165" s="84" t="s">
        <v>259</v>
      </c>
      <c r="P165" s="84">
        <v>682970</v>
      </c>
      <c r="Q165" s="38" t="s">
        <v>286</v>
      </c>
      <c r="R165" s="38" t="s">
        <v>310</v>
      </c>
      <c r="S165" s="84" t="s">
        <v>459</v>
      </c>
      <c r="T165" s="84" t="s">
        <v>459</v>
      </c>
      <c r="U165" s="84" t="s">
        <v>478</v>
      </c>
      <c r="V165" s="84" t="s">
        <v>483</v>
      </c>
      <c r="W165" s="84">
        <v>0</v>
      </c>
      <c r="X165" s="38" t="s">
        <v>484</v>
      </c>
      <c r="Y165" s="84">
        <v>358883238</v>
      </c>
      <c r="Z165" s="38" t="s">
        <v>621</v>
      </c>
      <c r="AA165" s="108" t="s">
        <v>706</v>
      </c>
      <c r="AB165" s="84">
        <v>52000</v>
      </c>
      <c r="AC165" s="108"/>
      <c r="AD165" s="84">
        <v>102</v>
      </c>
      <c r="AE165" s="84" t="s">
        <v>713</v>
      </c>
      <c r="AF165" s="84" t="s">
        <v>717</v>
      </c>
      <c r="AG165" s="108" t="s">
        <v>722</v>
      </c>
      <c r="AH165" s="84" t="s">
        <v>772</v>
      </c>
      <c r="AI165" s="108" t="s">
        <v>704</v>
      </c>
      <c r="AJ165" s="84">
        <v>640</v>
      </c>
      <c r="AK165" s="84">
        <v>640</v>
      </c>
      <c r="AL165" s="108" t="s">
        <v>855</v>
      </c>
      <c r="AM165" s="84">
        <v>2170.61</v>
      </c>
      <c r="AN165" s="112">
        <v>1669.39</v>
      </c>
      <c r="AO165" s="112">
        <v>3840</v>
      </c>
      <c r="AP165" s="112">
        <v>49829.39</v>
      </c>
      <c r="AQ165" s="112">
        <v>12517.61</v>
      </c>
      <c r="AR165" s="112">
        <v>62347</v>
      </c>
      <c r="AS165" s="112">
        <v>8887.64</v>
      </c>
      <c r="AT165" s="112">
        <v>4552.3599999999997</v>
      </c>
      <c r="AU165" s="112">
        <v>13440</v>
      </c>
      <c r="AV165" s="84">
        <v>27</v>
      </c>
      <c r="AW165" s="84">
        <f>VLOOKUP(Y165,'[1]OD Report'!$U:$AD,10,0)</f>
        <v>147</v>
      </c>
      <c r="AX165" s="84" t="s">
        <v>910</v>
      </c>
      <c r="AY165" s="108"/>
      <c r="AZ165" s="84"/>
      <c r="BA165" s="84"/>
      <c r="BB165" s="84" t="s">
        <v>906</v>
      </c>
      <c r="BC165" s="84"/>
      <c r="BD165" s="108"/>
      <c r="BE165" s="84">
        <v>0</v>
      </c>
      <c r="BF165" s="38" t="s">
        <v>459</v>
      </c>
      <c r="BG165" s="84"/>
      <c r="BH165" s="114" t="s">
        <v>912</v>
      </c>
      <c r="BI165" s="38" t="s">
        <v>110</v>
      </c>
      <c r="BJ165" s="85">
        <v>45812</v>
      </c>
      <c r="BK165" s="84"/>
      <c r="BL165" s="38" t="s">
        <v>115</v>
      </c>
      <c r="BM165" s="115" t="s">
        <v>130</v>
      </c>
      <c r="BN165" s="116" t="s">
        <v>200</v>
      </c>
      <c r="BO165" s="84" t="s">
        <v>246</v>
      </c>
      <c r="BP165" s="84">
        <v>0</v>
      </c>
      <c r="BQ165" s="117"/>
      <c r="BR165" s="118" t="s">
        <v>974</v>
      </c>
    </row>
    <row r="166" spans="1:70" s="113" customFormat="1" ht="15" customHeight="1" x14ac:dyDescent="0.3">
      <c r="A166" s="84">
        <v>162</v>
      </c>
      <c r="B166" s="38" t="s">
        <v>251</v>
      </c>
      <c r="C166" s="38" t="s">
        <v>250</v>
      </c>
      <c r="D166" s="38" t="s">
        <v>249</v>
      </c>
      <c r="E166" s="38" t="s">
        <v>248</v>
      </c>
      <c r="F166" s="38" t="s">
        <v>248</v>
      </c>
      <c r="G166" s="84" t="s">
        <v>247</v>
      </c>
      <c r="H166" s="38" t="s">
        <v>248</v>
      </c>
      <c r="I166" s="84">
        <v>198396</v>
      </c>
      <c r="J166" s="38" t="s">
        <v>252</v>
      </c>
      <c r="K166" s="84">
        <v>198396</v>
      </c>
      <c r="L166" s="84" t="s">
        <v>253</v>
      </c>
      <c r="M166" s="38" t="s">
        <v>254</v>
      </c>
      <c r="N166" s="84">
        <v>428983</v>
      </c>
      <c r="O166" s="84" t="s">
        <v>255</v>
      </c>
      <c r="P166" s="84">
        <v>677285</v>
      </c>
      <c r="Q166" s="38" t="s">
        <v>285</v>
      </c>
      <c r="R166" s="38" t="s">
        <v>310</v>
      </c>
      <c r="S166" s="84" t="s">
        <v>460</v>
      </c>
      <c r="T166" s="84" t="s">
        <v>460</v>
      </c>
      <c r="U166" s="84" t="s">
        <v>477</v>
      </c>
      <c r="V166" s="84" t="s">
        <v>482</v>
      </c>
      <c r="W166" s="84">
        <v>0</v>
      </c>
      <c r="X166" s="38" t="s">
        <v>484</v>
      </c>
      <c r="Y166" s="84">
        <v>358883240</v>
      </c>
      <c r="Z166" s="38" t="s">
        <v>622</v>
      </c>
      <c r="AA166" s="108" t="s">
        <v>706</v>
      </c>
      <c r="AB166" s="84">
        <v>21000</v>
      </c>
      <c r="AC166" s="108"/>
      <c r="AD166" s="84">
        <v>50</v>
      </c>
      <c r="AE166" s="84" t="s">
        <v>713</v>
      </c>
      <c r="AF166" s="84" t="s">
        <v>717</v>
      </c>
      <c r="AG166" s="108" t="s">
        <v>721</v>
      </c>
      <c r="AH166" s="84" t="s">
        <v>772</v>
      </c>
      <c r="AI166" s="108" t="s">
        <v>828</v>
      </c>
      <c r="AJ166" s="84">
        <v>470</v>
      </c>
      <c r="AK166" s="84">
        <v>470</v>
      </c>
      <c r="AL166" s="108" t="s">
        <v>898</v>
      </c>
      <c r="AM166" s="84">
        <v>5712.81</v>
      </c>
      <c r="AN166" s="112">
        <v>1337.19</v>
      </c>
      <c r="AO166" s="112">
        <v>7050</v>
      </c>
      <c r="AP166" s="112">
        <v>15287.19</v>
      </c>
      <c r="AQ166" s="112">
        <v>1356.81</v>
      </c>
      <c r="AR166" s="112">
        <v>16644</v>
      </c>
      <c r="AS166" s="112">
        <v>5316.42</v>
      </c>
      <c r="AT166" s="112">
        <v>793.58</v>
      </c>
      <c r="AU166" s="112">
        <v>6110</v>
      </c>
      <c r="AV166" s="84">
        <v>28</v>
      </c>
      <c r="AW166" s="84">
        <f>VLOOKUP(Y166,'[1]OD Report'!$U:$AD,10,0)</f>
        <v>88</v>
      </c>
      <c r="AX166" s="84" t="s">
        <v>909</v>
      </c>
      <c r="AY166" s="108"/>
      <c r="AZ166" s="84"/>
      <c r="BA166" s="84"/>
      <c r="BB166" s="84" t="s">
        <v>906</v>
      </c>
      <c r="BC166" s="84"/>
      <c r="BD166" s="108"/>
      <c r="BE166" s="84">
        <v>0</v>
      </c>
      <c r="BF166" s="38" t="s">
        <v>460</v>
      </c>
      <c r="BG166" s="84"/>
      <c r="BH166" s="114" t="s">
        <v>912</v>
      </c>
      <c r="BI166" s="38" t="s">
        <v>110</v>
      </c>
      <c r="BJ166" s="85">
        <v>45811</v>
      </c>
      <c r="BK166" s="84"/>
      <c r="BL166" s="38" t="s">
        <v>115</v>
      </c>
      <c r="BM166" s="115" t="s">
        <v>130</v>
      </c>
      <c r="BN166" s="116" t="s">
        <v>200</v>
      </c>
      <c r="BO166" s="84" t="s">
        <v>246</v>
      </c>
      <c r="BP166" s="84">
        <v>0</v>
      </c>
      <c r="BQ166" s="117"/>
      <c r="BR166" s="118" t="s">
        <v>974</v>
      </c>
    </row>
    <row r="167" spans="1:70" s="113" customFormat="1" ht="15" customHeight="1" x14ac:dyDescent="0.3">
      <c r="A167" s="84">
        <v>163</v>
      </c>
      <c r="B167" s="38" t="s">
        <v>251</v>
      </c>
      <c r="C167" s="38" t="s">
        <v>250</v>
      </c>
      <c r="D167" s="38" t="s">
        <v>249</v>
      </c>
      <c r="E167" s="38" t="s">
        <v>248</v>
      </c>
      <c r="F167" s="38" t="s">
        <v>248</v>
      </c>
      <c r="G167" s="84" t="s">
        <v>247</v>
      </c>
      <c r="H167" s="38" t="s">
        <v>248</v>
      </c>
      <c r="I167" s="84">
        <v>198396</v>
      </c>
      <c r="J167" s="38" t="s">
        <v>252</v>
      </c>
      <c r="K167" s="84">
        <v>198396</v>
      </c>
      <c r="L167" s="84" t="s">
        <v>253</v>
      </c>
      <c r="M167" s="38" t="s">
        <v>254</v>
      </c>
      <c r="N167" s="84">
        <v>428983</v>
      </c>
      <c r="O167" s="84" t="s">
        <v>255</v>
      </c>
      <c r="P167" s="84">
        <v>677285</v>
      </c>
      <c r="Q167" s="38" t="s">
        <v>285</v>
      </c>
      <c r="R167" s="38" t="s">
        <v>310</v>
      </c>
      <c r="S167" s="84" t="s">
        <v>461</v>
      </c>
      <c r="T167" s="84" t="s">
        <v>461</v>
      </c>
      <c r="U167" s="84" t="s">
        <v>477</v>
      </c>
      <c r="V167" s="84" t="s">
        <v>482</v>
      </c>
      <c r="W167" s="84">
        <v>0</v>
      </c>
      <c r="X167" s="38" t="s">
        <v>484</v>
      </c>
      <c r="Y167" s="84">
        <v>358883241</v>
      </c>
      <c r="Z167" s="38" t="s">
        <v>623</v>
      </c>
      <c r="AA167" s="108" t="s">
        <v>706</v>
      </c>
      <c r="AB167" s="84">
        <v>20000</v>
      </c>
      <c r="AC167" s="108"/>
      <c r="AD167" s="84">
        <v>50</v>
      </c>
      <c r="AE167" s="84" t="s">
        <v>713</v>
      </c>
      <c r="AF167" s="84" t="s">
        <v>717</v>
      </c>
      <c r="AG167" s="108" t="s">
        <v>721</v>
      </c>
      <c r="AH167" s="84" t="s">
        <v>772</v>
      </c>
      <c r="AI167" s="108" t="s">
        <v>828</v>
      </c>
      <c r="AJ167" s="84">
        <v>450</v>
      </c>
      <c r="AK167" s="84">
        <v>450</v>
      </c>
      <c r="AL167" s="108" t="s">
        <v>899</v>
      </c>
      <c r="AM167" s="84">
        <v>7012.86</v>
      </c>
      <c r="AN167" s="112">
        <v>1537.14</v>
      </c>
      <c r="AO167" s="112">
        <v>8550</v>
      </c>
      <c r="AP167" s="112">
        <v>12987.14</v>
      </c>
      <c r="AQ167" s="112">
        <v>1013.86</v>
      </c>
      <c r="AR167" s="112">
        <v>14001</v>
      </c>
      <c r="AS167" s="112">
        <v>3562.3</v>
      </c>
      <c r="AT167" s="112">
        <v>487.7</v>
      </c>
      <c r="AU167" s="112">
        <v>4050</v>
      </c>
      <c r="AV167" s="84">
        <v>28</v>
      </c>
      <c r="AW167" s="84">
        <f>VLOOKUP(Y167,'[1]OD Report'!$U:$AD,10,0)</f>
        <v>60</v>
      </c>
      <c r="AX167" s="84" t="s">
        <v>908</v>
      </c>
      <c r="AY167" s="108"/>
      <c r="AZ167" s="84"/>
      <c r="BA167" s="84"/>
      <c r="BB167" s="84" t="s">
        <v>906</v>
      </c>
      <c r="BC167" s="84"/>
      <c r="BD167" s="108"/>
      <c r="BE167" s="84">
        <v>0</v>
      </c>
      <c r="BF167" s="38" t="s">
        <v>461</v>
      </c>
      <c r="BG167" s="84"/>
      <c r="BH167" s="114" t="s">
        <v>912</v>
      </c>
      <c r="BI167" s="38" t="s">
        <v>110</v>
      </c>
      <c r="BJ167" s="85">
        <v>45811</v>
      </c>
      <c r="BK167" s="84"/>
      <c r="BL167" s="38" t="s">
        <v>115</v>
      </c>
      <c r="BM167" s="115" t="s">
        <v>130</v>
      </c>
      <c r="BN167" s="116" t="s">
        <v>200</v>
      </c>
      <c r="BO167" s="84" t="s">
        <v>246</v>
      </c>
      <c r="BP167" s="84">
        <v>0</v>
      </c>
      <c r="BQ167" s="117"/>
      <c r="BR167" s="118" t="s">
        <v>974</v>
      </c>
    </row>
    <row r="168" spans="1:70" s="113" customFormat="1" ht="15" customHeight="1" x14ac:dyDescent="0.3">
      <c r="A168" s="84">
        <v>164</v>
      </c>
      <c r="B168" s="38" t="s">
        <v>251</v>
      </c>
      <c r="C168" s="38" t="s">
        <v>250</v>
      </c>
      <c r="D168" s="38" t="s">
        <v>249</v>
      </c>
      <c r="E168" s="38" t="s">
        <v>248</v>
      </c>
      <c r="F168" s="38" t="s">
        <v>248</v>
      </c>
      <c r="G168" s="84" t="s">
        <v>247</v>
      </c>
      <c r="H168" s="38" t="s">
        <v>248</v>
      </c>
      <c r="I168" s="84">
        <v>198396</v>
      </c>
      <c r="J168" s="38" t="s">
        <v>252</v>
      </c>
      <c r="K168" s="84">
        <v>198396</v>
      </c>
      <c r="L168" s="84" t="s">
        <v>253</v>
      </c>
      <c r="M168" s="38" t="s">
        <v>254</v>
      </c>
      <c r="N168" s="84">
        <v>428983</v>
      </c>
      <c r="O168" s="84" t="s">
        <v>255</v>
      </c>
      <c r="P168" s="84">
        <v>677285</v>
      </c>
      <c r="Q168" s="38" t="s">
        <v>285</v>
      </c>
      <c r="R168" s="38" t="s">
        <v>310</v>
      </c>
      <c r="S168" s="84" t="s">
        <v>462</v>
      </c>
      <c r="T168" s="84" t="s">
        <v>462</v>
      </c>
      <c r="U168" s="84" t="s">
        <v>480</v>
      </c>
      <c r="V168" s="84" t="s">
        <v>482</v>
      </c>
      <c r="W168" s="84">
        <v>0</v>
      </c>
      <c r="X168" s="38" t="s">
        <v>484</v>
      </c>
      <c r="Y168" s="84">
        <v>358883242</v>
      </c>
      <c r="Z168" s="38" t="s">
        <v>624</v>
      </c>
      <c r="AA168" s="108" t="s">
        <v>706</v>
      </c>
      <c r="AB168" s="84">
        <v>21000</v>
      </c>
      <c r="AC168" s="108"/>
      <c r="AD168" s="84">
        <v>50</v>
      </c>
      <c r="AE168" s="84" t="s">
        <v>713</v>
      </c>
      <c r="AF168" s="84" t="s">
        <v>717</v>
      </c>
      <c r="AG168" s="108" t="s">
        <v>721</v>
      </c>
      <c r="AH168" s="84" t="s">
        <v>772</v>
      </c>
      <c r="AI168" s="108" t="s">
        <v>828</v>
      </c>
      <c r="AJ168" s="84">
        <v>470</v>
      </c>
      <c r="AK168" s="84">
        <v>470</v>
      </c>
      <c r="AL168" s="108" t="s">
        <v>900</v>
      </c>
      <c r="AM168" s="84">
        <v>4141.75</v>
      </c>
      <c r="AN168" s="112">
        <v>1028.25</v>
      </c>
      <c r="AO168" s="112">
        <v>5170</v>
      </c>
      <c r="AP168" s="112">
        <v>16858.25</v>
      </c>
      <c r="AQ168" s="112">
        <v>1665.75</v>
      </c>
      <c r="AR168" s="112">
        <v>18524</v>
      </c>
      <c r="AS168" s="112">
        <v>6887.48</v>
      </c>
      <c r="AT168" s="112">
        <v>1102.52</v>
      </c>
      <c r="AU168" s="112">
        <v>7990</v>
      </c>
      <c r="AV168" s="84">
        <v>28</v>
      </c>
      <c r="AW168" s="84">
        <f>VLOOKUP(Y168,'[1]OD Report'!$U:$AD,10,0)</f>
        <v>116</v>
      </c>
      <c r="AX168" s="84" t="s">
        <v>910</v>
      </c>
      <c r="AY168" s="108"/>
      <c r="AZ168" s="84"/>
      <c r="BA168" s="84"/>
      <c r="BB168" s="84" t="s">
        <v>906</v>
      </c>
      <c r="BC168" s="84"/>
      <c r="BD168" s="108"/>
      <c r="BE168" s="84">
        <v>0</v>
      </c>
      <c r="BF168" s="38" t="s">
        <v>462</v>
      </c>
      <c r="BG168" s="84"/>
      <c r="BH168" s="114" t="s">
        <v>912</v>
      </c>
      <c r="BI168" s="38" t="s">
        <v>110</v>
      </c>
      <c r="BJ168" s="85">
        <v>45811</v>
      </c>
      <c r="BK168" s="84"/>
      <c r="BL168" s="38" t="s">
        <v>114</v>
      </c>
      <c r="BM168" s="115" t="s">
        <v>119</v>
      </c>
      <c r="BN168" s="116" t="s">
        <v>200</v>
      </c>
      <c r="BO168" s="84" t="s">
        <v>245</v>
      </c>
      <c r="BP168" s="84">
        <v>0</v>
      </c>
      <c r="BQ168" s="117"/>
      <c r="BR168" s="118" t="s">
        <v>973</v>
      </c>
    </row>
    <row r="169" spans="1:70" s="113" customFormat="1" ht="15" customHeight="1" x14ac:dyDescent="0.3">
      <c r="A169" s="84">
        <v>165</v>
      </c>
      <c r="B169" s="38" t="s">
        <v>251</v>
      </c>
      <c r="C169" s="38" t="s">
        <v>250</v>
      </c>
      <c r="D169" s="38" t="s">
        <v>249</v>
      </c>
      <c r="E169" s="38" t="s">
        <v>248</v>
      </c>
      <c r="F169" s="38" t="s">
        <v>248</v>
      </c>
      <c r="G169" s="84" t="s">
        <v>247</v>
      </c>
      <c r="H169" s="38" t="s">
        <v>248</v>
      </c>
      <c r="I169" s="84">
        <v>198396</v>
      </c>
      <c r="J169" s="38" t="s">
        <v>252</v>
      </c>
      <c r="K169" s="84">
        <v>198396</v>
      </c>
      <c r="L169" s="84" t="s">
        <v>253</v>
      </c>
      <c r="M169" s="38" t="s">
        <v>254</v>
      </c>
      <c r="N169" s="84">
        <v>428983</v>
      </c>
      <c r="O169" s="84" t="s">
        <v>255</v>
      </c>
      <c r="P169" s="84">
        <v>677285</v>
      </c>
      <c r="Q169" s="38" t="s">
        <v>285</v>
      </c>
      <c r="R169" s="38" t="s">
        <v>310</v>
      </c>
      <c r="S169" s="84" t="s">
        <v>463</v>
      </c>
      <c r="T169" s="84" t="s">
        <v>463</v>
      </c>
      <c r="U169" s="84" t="s">
        <v>477</v>
      </c>
      <c r="V169" s="84" t="s">
        <v>482</v>
      </c>
      <c r="W169" s="84">
        <v>0</v>
      </c>
      <c r="X169" s="38" t="s">
        <v>484</v>
      </c>
      <c r="Y169" s="84">
        <v>358883243</v>
      </c>
      <c r="Z169" s="38" t="s">
        <v>625</v>
      </c>
      <c r="AA169" s="108" t="s">
        <v>707</v>
      </c>
      <c r="AB169" s="84">
        <v>27000</v>
      </c>
      <c r="AC169" s="108"/>
      <c r="AD169" s="84">
        <v>75</v>
      </c>
      <c r="AE169" s="84" t="s">
        <v>713</v>
      </c>
      <c r="AF169" s="84" t="s">
        <v>717</v>
      </c>
      <c r="AG169" s="108" t="s">
        <v>768</v>
      </c>
      <c r="AH169" s="84" t="s">
        <v>772</v>
      </c>
      <c r="AI169" s="108" t="s">
        <v>829</v>
      </c>
      <c r="AJ169" s="84">
        <v>430</v>
      </c>
      <c r="AK169" s="84">
        <v>430</v>
      </c>
      <c r="AL169" s="108" t="s">
        <v>901</v>
      </c>
      <c r="AM169" s="84">
        <v>4319.75</v>
      </c>
      <c r="AN169" s="112">
        <v>1700.25</v>
      </c>
      <c r="AO169" s="112">
        <v>6020</v>
      </c>
      <c r="AP169" s="112">
        <v>22680.25</v>
      </c>
      <c r="AQ169" s="112">
        <v>3486.75</v>
      </c>
      <c r="AR169" s="112">
        <v>26167</v>
      </c>
      <c r="AS169" s="112">
        <v>4311.95</v>
      </c>
      <c r="AT169" s="112">
        <v>1278.05</v>
      </c>
      <c r="AU169" s="112">
        <v>5590</v>
      </c>
      <c r="AV169" s="84">
        <v>27</v>
      </c>
      <c r="AW169" s="84">
        <f>VLOOKUP(Y169,'[1]OD Report'!$U:$AD,10,0)</f>
        <v>88</v>
      </c>
      <c r="AX169" s="84" t="s">
        <v>909</v>
      </c>
      <c r="AY169" s="108"/>
      <c r="AZ169" s="84"/>
      <c r="BA169" s="84"/>
      <c r="BB169" s="84" t="s">
        <v>906</v>
      </c>
      <c r="BC169" s="84"/>
      <c r="BD169" s="108"/>
      <c r="BE169" s="84">
        <v>0</v>
      </c>
      <c r="BF169" s="38" t="s">
        <v>463</v>
      </c>
      <c r="BG169" s="84"/>
      <c r="BH169" s="114" t="s">
        <v>912</v>
      </c>
      <c r="BI169" s="38" t="s">
        <v>110</v>
      </c>
      <c r="BJ169" s="85">
        <v>45811</v>
      </c>
      <c r="BK169" s="84"/>
      <c r="BL169" s="38" t="s">
        <v>114</v>
      </c>
      <c r="BM169" s="115" t="s">
        <v>119</v>
      </c>
      <c r="BN169" s="116" t="s">
        <v>200</v>
      </c>
      <c r="BO169" s="84" t="s">
        <v>245</v>
      </c>
      <c r="BP169" s="84">
        <v>0</v>
      </c>
      <c r="BQ169" s="117"/>
      <c r="BR169" s="118" t="s">
        <v>973</v>
      </c>
    </row>
    <row r="170" spans="1:70" s="113" customFormat="1" ht="15" customHeight="1" x14ac:dyDescent="0.3">
      <c r="A170" s="84">
        <v>166</v>
      </c>
      <c r="B170" s="38" t="s">
        <v>251</v>
      </c>
      <c r="C170" s="38" t="s">
        <v>250</v>
      </c>
      <c r="D170" s="38" t="s">
        <v>249</v>
      </c>
      <c r="E170" s="38" t="s">
        <v>248</v>
      </c>
      <c r="F170" s="38" t="s">
        <v>248</v>
      </c>
      <c r="G170" s="84" t="s">
        <v>247</v>
      </c>
      <c r="H170" s="38" t="s">
        <v>248</v>
      </c>
      <c r="I170" s="84">
        <v>198396</v>
      </c>
      <c r="J170" s="38" t="s">
        <v>252</v>
      </c>
      <c r="K170" s="84">
        <v>198396</v>
      </c>
      <c r="L170" s="84" t="s">
        <v>253</v>
      </c>
      <c r="M170" s="38" t="s">
        <v>254</v>
      </c>
      <c r="N170" s="84">
        <v>428983</v>
      </c>
      <c r="O170" s="84" t="s">
        <v>255</v>
      </c>
      <c r="P170" s="84">
        <v>677286</v>
      </c>
      <c r="Q170" s="38" t="s">
        <v>295</v>
      </c>
      <c r="R170" s="38" t="s">
        <v>310</v>
      </c>
      <c r="S170" s="84" t="s">
        <v>464</v>
      </c>
      <c r="T170" s="84" t="s">
        <v>464</v>
      </c>
      <c r="U170" s="84" t="s">
        <v>480</v>
      </c>
      <c r="V170" s="84" t="s">
        <v>482</v>
      </c>
      <c r="W170" s="84">
        <v>0</v>
      </c>
      <c r="X170" s="38" t="s">
        <v>484</v>
      </c>
      <c r="Y170" s="84">
        <v>358883245</v>
      </c>
      <c r="Z170" s="38" t="s">
        <v>626</v>
      </c>
      <c r="AA170" s="108" t="s">
        <v>708</v>
      </c>
      <c r="AB170" s="84">
        <v>20000</v>
      </c>
      <c r="AC170" s="108"/>
      <c r="AD170" s="84">
        <v>50</v>
      </c>
      <c r="AE170" s="84" t="s">
        <v>713</v>
      </c>
      <c r="AF170" s="84" t="s">
        <v>717</v>
      </c>
      <c r="AG170" s="108" t="s">
        <v>721</v>
      </c>
      <c r="AH170" s="84" t="s">
        <v>772</v>
      </c>
      <c r="AI170" s="108" t="s">
        <v>829</v>
      </c>
      <c r="AJ170" s="84">
        <v>450</v>
      </c>
      <c r="AK170" s="84">
        <v>450</v>
      </c>
      <c r="AL170" s="108" t="s">
        <v>834</v>
      </c>
      <c r="AM170" s="84">
        <v>10110.469999999999</v>
      </c>
      <c r="AN170" s="112">
        <v>2039.53</v>
      </c>
      <c r="AO170" s="112">
        <v>12150</v>
      </c>
      <c r="AP170" s="112">
        <v>9889.5300000000007</v>
      </c>
      <c r="AQ170" s="112">
        <v>579.47</v>
      </c>
      <c r="AR170" s="112">
        <v>10469</v>
      </c>
      <c r="AS170" s="112">
        <v>0</v>
      </c>
      <c r="AT170" s="112">
        <v>0</v>
      </c>
      <c r="AU170" s="112">
        <v>0</v>
      </c>
      <c r="AV170" s="84">
        <v>27</v>
      </c>
      <c r="AW170" s="84" t="s">
        <v>911</v>
      </c>
      <c r="AX170" s="84"/>
      <c r="AY170" s="108"/>
      <c r="AZ170" s="84"/>
      <c r="BA170" s="84"/>
      <c r="BB170" s="84" t="s">
        <v>906</v>
      </c>
      <c r="BC170" s="84"/>
      <c r="BD170" s="108"/>
      <c r="BE170" s="84">
        <v>0</v>
      </c>
      <c r="BF170" s="38" t="s">
        <v>464</v>
      </c>
      <c r="BG170" s="84"/>
      <c r="BH170" s="114" t="s">
        <v>912</v>
      </c>
      <c r="BI170" s="38" t="s">
        <v>110</v>
      </c>
      <c r="BJ170" s="85">
        <v>45811</v>
      </c>
      <c r="BK170" s="84"/>
      <c r="BL170" s="38" t="s">
        <v>114</v>
      </c>
      <c r="BM170" s="115" t="s">
        <v>119</v>
      </c>
      <c r="BN170" s="116" t="s">
        <v>199</v>
      </c>
      <c r="BO170" s="84" t="s">
        <v>245</v>
      </c>
      <c r="BP170" s="84">
        <v>0</v>
      </c>
      <c r="BQ170" s="117"/>
      <c r="BR170" s="118" t="s">
        <v>971</v>
      </c>
    </row>
    <row r="171" spans="1:70" s="113" customFormat="1" ht="15" customHeight="1" x14ac:dyDescent="0.3">
      <c r="A171" s="84">
        <v>167</v>
      </c>
      <c r="B171" s="38" t="s">
        <v>251</v>
      </c>
      <c r="C171" s="38" t="s">
        <v>250</v>
      </c>
      <c r="D171" s="38" t="s">
        <v>249</v>
      </c>
      <c r="E171" s="38" t="s">
        <v>248</v>
      </c>
      <c r="F171" s="38" t="s">
        <v>248</v>
      </c>
      <c r="G171" s="84" t="s">
        <v>247</v>
      </c>
      <c r="H171" s="38" t="s">
        <v>248</v>
      </c>
      <c r="I171" s="84">
        <v>198396</v>
      </c>
      <c r="J171" s="38" t="s">
        <v>252</v>
      </c>
      <c r="K171" s="84">
        <v>198396</v>
      </c>
      <c r="L171" s="84" t="s">
        <v>253</v>
      </c>
      <c r="M171" s="38" t="s">
        <v>254</v>
      </c>
      <c r="N171" s="84">
        <v>428983</v>
      </c>
      <c r="O171" s="84" t="s">
        <v>255</v>
      </c>
      <c r="P171" s="84">
        <v>677286</v>
      </c>
      <c r="Q171" s="38" t="s">
        <v>295</v>
      </c>
      <c r="R171" s="38" t="s">
        <v>310</v>
      </c>
      <c r="S171" s="84" t="s">
        <v>465</v>
      </c>
      <c r="T171" s="84" t="s">
        <v>465</v>
      </c>
      <c r="U171" s="84" t="s">
        <v>477</v>
      </c>
      <c r="V171" s="84" t="s">
        <v>482</v>
      </c>
      <c r="W171" s="84">
        <v>0</v>
      </c>
      <c r="X171" s="38" t="s">
        <v>484</v>
      </c>
      <c r="Y171" s="84">
        <v>358883246</v>
      </c>
      <c r="Z171" s="38" t="s">
        <v>586</v>
      </c>
      <c r="AA171" s="108" t="s">
        <v>709</v>
      </c>
      <c r="AB171" s="84">
        <v>21000</v>
      </c>
      <c r="AC171" s="108"/>
      <c r="AD171" s="84">
        <v>50</v>
      </c>
      <c r="AE171" s="84" t="s">
        <v>713</v>
      </c>
      <c r="AF171" s="84" t="s">
        <v>717</v>
      </c>
      <c r="AG171" s="108" t="s">
        <v>769</v>
      </c>
      <c r="AH171" s="84" t="s">
        <v>772</v>
      </c>
      <c r="AI171" s="108" t="s">
        <v>829</v>
      </c>
      <c r="AJ171" s="84">
        <v>470</v>
      </c>
      <c r="AK171" s="84">
        <v>470</v>
      </c>
      <c r="AL171" s="108" t="s">
        <v>878</v>
      </c>
      <c r="AM171" s="84">
        <v>7298.42</v>
      </c>
      <c r="AN171" s="112">
        <v>1631.58</v>
      </c>
      <c r="AO171" s="112">
        <v>8930</v>
      </c>
      <c r="AP171" s="112">
        <v>13701.58</v>
      </c>
      <c r="AQ171" s="112">
        <v>1080.42</v>
      </c>
      <c r="AR171" s="112">
        <v>14782</v>
      </c>
      <c r="AS171" s="112">
        <v>3294.06</v>
      </c>
      <c r="AT171" s="112">
        <v>465.94</v>
      </c>
      <c r="AU171" s="112">
        <v>3760</v>
      </c>
      <c r="AV171" s="84">
        <v>27</v>
      </c>
      <c r="AW171" s="84">
        <f>VLOOKUP(Y171,'[1]OD Report'!$U:$AD,10,0)</f>
        <v>53</v>
      </c>
      <c r="AX171" s="84" t="s">
        <v>908</v>
      </c>
      <c r="AY171" s="108"/>
      <c r="AZ171" s="84"/>
      <c r="BA171" s="84"/>
      <c r="BB171" s="84" t="s">
        <v>906</v>
      </c>
      <c r="BC171" s="84"/>
      <c r="BD171" s="108"/>
      <c r="BE171" s="84">
        <v>0</v>
      </c>
      <c r="BF171" s="38" t="s">
        <v>465</v>
      </c>
      <c r="BG171" s="84"/>
      <c r="BH171" s="114" t="s">
        <v>912</v>
      </c>
      <c r="BI171" s="38" t="s">
        <v>110</v>
      </c>
      <c r="BJ171" s="85">
        <v>45811</v>
      </c>
      <c r="BK171" s="84"/>
      <c r="BL171" s="38" t="s">
        <v>114</v>
      </c>
      <c r="BM171" s="115" t="s">
        <v>119</v>
      </c>
      <c r="BN171" s="116" t="s">
        <v>200</v>
      </c>
      <c r="BO171" s="84" t="s">
        <v>245</v>
      </c>
      <c r="BP171" s="84">
        <v>0</v>
      </c>
      <c r="BQ171" s="117"/>
      <c r="BR171" s="118" t="s">
        <v>973</v>
      </c>
    </row>
    <row r="172" spans="1:70" s="113" customFormat="1" ht="15" customHeight="1" x14ac:dyDescent="0.3">
      <c r="A172" s="84">
        <v>168</v>
      </c>
      <c r="B172" s="38" t="s">
        <v>251</v>
      </c>
      <c r="C172" s="38" t="s">
        <v>250</v>
      </c>
      <c r="D172" s="38" t="s">
        <v>249</v>
      </c>
      <c r="E172" s="38" t="s">
        <v>248</v>
      </c>
      <c r="F172" s="38" t="s">
        <v>248</v>
      </c>
      <c r="G172" s="84" t="s">
        <v>247</v>
      </c>
      <c r="H172" s="38" t="s">
        <v>248</v>
      </c>
      <c r="I172" s="84">
        <v>198396</v>
      </c>
      <c r="J172" s="38" t="s">
        <v>252</v>
      </c>
      <c r="K172" s="84">
        <v>198396</v>
      </c>
      <c r="L172" s="84" t="s">
        <v>253</v>
      </c>
      <c r="M172" s="38" t="s">
        <v>254</v>
      </c>
      <c r="N172" s="84">
        <v>428983</v>
      </c>
      <c r="O172" s="84" t="s">
        <v>255</v>
      </c>
      <c r="P172" s="84">
        <v>699091</v>
      </c>
      <c r="Q172" s="38" t="s">
        <v>280</v>
      </c>
      <c r="R172" s="38" t="s">
        <v>310</v>
      </c>
      <c r="S172" s="84" t="s">
        <v>466</v>
      </c>
      <c r="T172" s="84" t="s">
        <v>466</v>
      </c>
      <c r="U172" s="84" t="s">
        <v>477</v>
      </c>
      <c r="V172" s="84" t="s">
        <v>482</v>
      </c>
      <c r="W172" s="84">
        <v>0</v>
      </c>
      <c r="X172" s="38" t="s">
        <v>484</v>
      </c>
      <c r="Y172" s="84">
        <v>358883247</v>
      </c>
      <c r="Z172" s="38" t="s">
        <v>627</v>
      </c>
      <c r="AA172" s="108" t="s">
        <v>708</v>
      </c>
      <c r="AB172" s="84">
        <v>21000</v>
      </c>
      <c r="AC172" s="108"/>
      <c r="AD172" s="84">
        <v>50</v>
      </c>
      <c r="AE172" s="84" t="s">
        <v>713</v>
      </c>
      <c r="AF172" s="84" t="s">
        <v>717</v>
      </c>
      <c r="AG172" s="108" t="s">
        <v>770</v>
      </c>
      <c r="AH172" s="84" t="s">
        <v>772</v>
      </c>
      <c r="AI172" s="108" t="s">
        <v>829</v>
      </c>
      <c r="AJ172" s="84">
        <v>470</v>
      </c>
      <c r="AK172" s="84">
        <v>470</v>
      </c>
      <c r="AL172" s="108" t="s">
        <v>834</v>
      </c>
      <c r="AM172" s="84">
        <v>10544.12</v>
      </c>
      <c r="AN172" s="112">
        <v>2145.88</v>
      </c>
      <c r="AO172" s="112">
        <v>12690</v>
      </c>
      <c r="AP172" s="112">
        <v>10455.879999999999</v>
      </c>
      <c r="AQ172" s="112">
        <v>620.12</v>
      </c>
      <c r="AR172" s="112">
        <v>11076</v>
      </c>
      <c r="AS172" s="112">
        <v>0</v>
      </c>
      <c r="AT172" s="112">
        <v>0</v>
      </c>
      <c r="AU172" s="112">
        <v>0</v>
      </c>
      <c r="AV172" s="84">
        <v>27</v>
      </c>
      <c r="AW172" s="84" t="s">
        <v>911</v>
      </c>
      <c r="AX172" s="84"/>
      <c r="AY172" s="108"/>
      <c r="AZ172" s="84"/>
      <c r="BA172" s="84"/>
      <c r="BB172" s="84" t="s">
        <v>906</v>
      </c>
      <c r="BC172" s="84"/>
      <c r="BD172" s="108"/>
      <c r="BE172" s="84">
        <v>0</v>
      </c>
      <c r="BF172" s="38" t="s">
        <v>466</v>
      </c>
      <c r="BG172" s="84"/>
      <c r="BH172" s="114" t="s">
        <v>912</v>
      </c>
      <c r="BI172" s="38" t="s">
        <v>110</v>
      </c>
      <c r="BJ172" s="85">
        <v>45811</v>
      </c>
      <c r="BK172" s="84"/>
      <c r="BL172" s="38" t="s">
        <v>114</v>
      </c>
      <c r="BM172" s="115" t="s">
        <v>119</v>
      </c>
      <c r="BN172" s="116" t="s">
        <v>199</v>
      </c>
      <c r="BO172" s="84" t="s">
        <v>245</v>
      </c>
      <c r="BP172" s="84">
        <v>0</v>
      </c>
      <c r="BQ172" s="117"/>
      <c r="BR172" s="118" t="s">
        <v>971</v>
      </c>
    </row>
    <row r="173" spans="1:70" s="113" customFormat="1" ht="15" customHeight="1" x14ac:dyDescent="0.3">
      <c r="A173" s="84">
        <v>169</v>
      </c>
      <c r="B173" s="38" t="s">
        <v>251</v>
      </c>
      <c r="C173" s="38" t="s">
        <v>250</v>
      </c>
      <c r="D173" s="38" t="s">
        <v>249</v>
      </c>
      <c r="E173" s="38" t="s">
        <v>248</v>
      </c>
      <c r="F173" s="38" t="s">
        <v>248</v>
      </c>
      <c r="G173" s="84" t="s">
        <v>247</v>
      </c>
      <c r="H173" s="38" t="s">
        <v>248</v>
      </c>
      <c r="I173" s="84">
        <v>200536</v>
      </c>
      <c r="J173" s="38" t="s">
        <v>264</v>
      </c>
      <c r="K173" s="84">
        <v>200536</v>
      </c>
      <c r="L173" s="84" t="s">
        <v>253</v>
      </c>
      <c r="M173" s="38" t="s">
        <v>254</v>
      </c>
      <c r="N173" s="84">
        <v>441708</v>
      </c>
      <c r="O173" s="84" t="s">
        <v>265</v>
      </c>
      <c r="P173" s="84">
        <v>689409</v>
      </c>
      <c r="Q173" s="38" t="s">
        <v>293</v>
      </c>
      <c r="R173" s="38" t="s">
        <v>310</v>
      </c>
      <c r="S173" s="84" t="s">
        <v>467</v>
      </c>
      <c r="T173" s="84" t="s">
        <v>467</v>
      </c>
      <c r="U173" s="84" t="s">
        <v>478</v>
      </c>
      <c r="V173" s="84" t="s">
        <v>482</v>
      </c>
      <c r="W173" s="84">
        <v>0</v>
      </c>
      <c r="X173" s="38" t="s">
        <v>484</v>
      </c>
      <c r="Y173" s="84">
        <v>358883250</v>
      </c>
      <c r="Z173" s="38" t="s">
        <v>628</v>
      </c>
      <c r="AA173" s="108" t="s">
        <v>708</v>
      </c>
      <c r="AB173" s="84">
        <v>24000</v>
      </c>
      <c r="AC173" s="108"/>
      <c r="AD173" s="84">
        <v>50</v>
      </c>
      <c r="AE173" s="84" t="s">
        <v>713</v>
      </c>
      <c r="AF173" s="84" t="s">
        <v>717</v>
      </c>
      <c r="AG173" s="108" t="s">
        <v>725</v>
      </c>
      <c r="AH173" s="84" t="s">
        <v>772</v>
      </c>
      <c r="AI173" s="108" t="s">
        <v>704</v>
      </c>
      <c r="AJ173" s="84">
        <v>540</v>
      </c>
      <c r="AK173" s="84">
        <v>540</v>
      </c>
      <c r="AL173" s="108" t="s">
        <v>859</v>
      </c>
      <c r="AM173" s="84">
        <v>12187.73</v>
      </c>
      <c r="AN173" s="112">
        <v>2392.27</v>
      </c>
      <c r="AO173" s="112">
        <v>14580</v>
      </c>
      <c r="AP173" s="112">
        <v>11812.27</v>
      </c>
      <c r="AQ173" s="112">
        <v>688.73</v>
      </c>
      <c r="AR173" s="112">
        <v>12501</v>
      </c>
      <c r="AS173" s="112">
        <v>0</v>
      </c>
      <c r="AT173" s="112">
        <v>0</v>
      </c>
      <c r="AU173" s="112">
        <v>0</v>
      </c>
      <c r="AV173" s="84">
        <v>27</v>
      </c>
      <c r="AW173" s="84" t="s">
        <v>911</v>
      </c>
      <c r="AX173" s="84"/>
      <c r="AY173" s="108"/>
      <c r="AZ173" s="84"/>
      <c r="BA173" s="84"/>
      <c r="BB173" s="84" t="s">
        <v>906</v>
      </c>
      <c r="BC173" s="84"/>
      <c r="BD173" s="108"/>
      <c r="BE173" s="84">
        <v>0</v>
      </c>
      <c r="BF173" s="38" t="s">
        <v>467</v>
      </c>
      <c r="BG173" s="84"/>
      <c r="BH173" s="114" t="s">
        <v>912</v>
      </c>
      <c r="BI173" s="38" t="s">
        <v>110</v>
      </c>
      <c r="BJ173" s="85">
        <v>45813</v>
      </c>
      <c r="BK173" s="84"/>
      <c r="BL173" s="38" t="s">
        <v>114</v>
      </c>
      <c r="BM173" s="115" t="s">
        <v>119</v>
      </c>
      <c r="BN173" s="116" t="s">
        <v>200</v>
      </c>
      <c r="BO173" s="84" t="s">
        <v>245</v>
      </c>
      <c r="BP173" s="84">
        <v>0</v>
      </c>
      <c r="BQ173" s="117"/>
      <c r="BR173" s="118" t="s">
        <v>973</v>
      </c>
    </row>
    <row r="174" spans="1:70" s="113" customFormat="1" ht="15" customHeight="1" x14ac:dyDescent="0.3">
      <c r="A174" s="84">
        <v>170</v>
      </c>
      <c r="B174" s="38" t="s">
        <v>251</v>
      </c>
      <c r="C174" s="38" t="s">
        <v>250</v>
      </c>
      <c r="D174" s="38" t="s">
        <v>249</v>
      </c>
      <c r="E174" s="38" t="s">
        <v>248</v>
      </c>
      <c r="F174" s="38" t="s">
        <v>248</v>
      </c>
      <c r="G174" s="84" t="s">
        <v>247</v>
      </c>
      <c r="H174" s="38" t="s">
        <v>248</v>
      </c>
      <c r="I174" s="84">
        <v>201724</v>
      </c>
      <c r="J174" s="38" t="s">
        <v>266</v>
      </c>
      <c r="K174" s="84">
        <v>201724</v>
      </c>
      <c r="L174" s="84" t="s">
        <v>253</v>
      </c>
      <c r="M174" s="38" t="s">
        <v>254</v>
      </c>
      <c r="N174" s="84">
        <v>475192</v>
      </c>
      <c r="O174" s="84" t="s">
        <v>267</v>
      </c>
      <c r="P174" s="84">
        <v>740113</v>
      </c>
      <c r="Q174" s="38" t="s">
        <v>309</v>
      </c>
      <c r="R174" s="38" t="s">
        <v>310</v>
      </c>
      <c r="S174" s="84" t="s">
        <v>468</v>
      </c>
      <c r="T174" s="84" t="s">
        <v>468</v>
      </c>
      <c r="U174" s="84" t="s">
        <v>478</v>
      </c>
      <c r="V174" s="84" t="s">
        <v>483</v>
      </c>
      <c r="W174" s="84">
        <v>0</v>
      </c>
      <c r="X174" s="38" t="s">
        <v>484</v>
      </c>
      <c r="Y174" s="84">
        <v>358883254</v>
      </c>
      <c r="Z174" s="38" t="s">
        <v>629</v>
      </c>
      <c r="AA174" s="108" t="s">
        <v>709</v>
      </c>
      <c r="AB174" s="84">
        <v>20000</v>
      </c>
      <c r="AC174" s="108" t="s">
        <v>710</v>
      </c>
      <c r="AD174" s="84">
        <v>50</v>
      </c>
      <c r="AE174" s="84" t="s">
        <v>713</v>
      </c>
      <c r="AF174" s="84" t="s">
        <v>717</v>
      </c>
      <c r="AG174" s="108" t="s">
        <v>724</v>
      </c>
      <c r="AH174" s="84" t="s">
        <v>772</v>
      </c>
      <c r="AI174" s="108" t="s">
        <v>830</v>
      </c>
      <c r="AJ174" s="84">
        <v>450</v>
      </c>
      <c r="AK174" s="84">
        <v>450</v>
      </c>
      <c r="AL174" s="108" t="s">
        <v>842</v>
      </c>
      <c r="AM174" s="84">
        <v>1709.36</v>
      </c>
      <c r="AN174" s="112">
        <v>540.64</v>
      </c>
      <c r="AO174" s="112">
        <v>2250</v>
      </c>
      <c r="AP174" s="112">
        <v>18290.64</v>
      </c>
      <c r="AQ174" s="112">
        <v>2078.36</v>
      </c>
      <c r="AR174" s="112">
        <v>20369</v>
      </c>
      <c r="AS174" s="112">
        <v>7999.96</v>
      </c>
      <c r="AT174" s="112">
        <v>1450.04</v>
      </c>
      <c r="AU174" s="112">
        <v>9450</v>
      </c>
      <c r="AV174" s="84">
        <v>26</v>
      </c>
      <c r="AW174" s="84">
        <f>VLOOKUP(Y174,'[1]OD Report'!$U:$AD,10,0)</f>
        <v>148</v>
      </c>
      <c r="AX174" s="84" t="s">
        <v>910</v>
      </c>
      <c r="AY174" s="108"/>
      <c r="AZ174" s="84"/>
      <c r="BA174" s="84"/>
      <c r="BB174" s="84" t="s">
        <v>906</v>
      </c>
      <c r="BC174" s="84"/>
      <c r="BD174" s="108"/>
      <c r="BE174" s="84">
        <v>0</v>
      </c>
      <c r="BF174" s="38" t="s">
        <v>468</v>
      </c>
      <c r="BG174" s="84"/>
      <c r="BH174" s="114" t="s">
        <v>912</v>
      </c>
      <c r="BI174" s="38" t="s">
        <v>110</v>
      </c>
      <c r="BJ174" s="85">
        <v>45811</v>
      </c>
      <c r="BK174" s="84"/>
      <c r="BL174" s="38" t="s">
        <v>115</v>
      </c>
      <c r="BM174" s="115" t="s">
        <v>130</v>
      </c>
      <c r="BN174" s="116" t="s">
        <v>200</v>
      </c>
      <c r="BO174" s="84" t="s">
        <v>246</v>
      </c>
      <c r="BP174" s="84">
        <v>0</v>
      </c>
      <c r="BQ174" s="117"/>
      <c r="BR174" s="118" t="s">
        <v>974</v>
      </c>
    </row>
    <row r="175" spans="1:70" s="113" customFormat="1" ht="15" customHeight="1" x14ac:dyDescent="0.3">
      <c r="A175" s="84">
        <v>171</v>
      </c>
      <c r="B175" s="38" t="s">
        <v>251</v>
      </c>
      <c r="C175" s="38" t="s">
        <v>250</v>
      </c>
      <c r="D175" s="38" t="s">
        <v>249</v>
      </c>
      <c r="E175" s="38" t="s">
        <v>248</v>
      </c>
      <c r="F175" s="38" t="s">
        <v>248</v>
      </c>
      <c r="G175" s="84" t="s">
        <v>247</v>
      </c>
      <c r="H175" s="38" t="s">
        <v>248</v>
      </c>
      <c r="I175" s="84">
        <v>201724</v>
      </c>
      <c r="J175" s="38" t="s">
        <v>266</v>
      </c>
      <c r="K175" s="84">
        <v>201724</v>
      </c>
      <c r="L175" s="84" t="s">
        <v>253</v>
      </c>
      <c r="M175" s="38" t="s">
        <v>254</v>
      </c>
      <c r="N175" s="84">
        <v>475192</v>
      </c>
      <c r="O175" s="84" t="s">
        <v>267</v>
      </c>
      <c r="P175" s="84">
        <v>740113</v>
      </c>
      <c r="Q175" s="38" t="s">
        <v>309</v>
      </c>
      <c r="R175" s="38" t="s">
        <v>310</v>
      </c>
      <c r="S175" s="84" t="s">
        <v>469</v>
      </c>
      <c r="T175" s="84" t="s">
        <v>469</v>
      </c>
      <c r="U175" s="84" t="s">
        <v>478</v>
      </c>
      <c r="V175" s="84" t="s">
        <v>483</v>
      </c>
      <c r="W175" s="84">
        <v>0</v>
      </c>
      <c r="X175" s="38" t="s">
        <v>484</v>
      </c>
      <c r="Y175" s="84">
        <v>358883255</v>
      </c>
      <c r="Z175" s="38" t="s">
        <v>630</v>
      </c>
      <c r="AA175" s="108" t="s">
        <v>709</v>
      </c>
      <c r="AB175" s="84">
        <v>37000</v>
      </c>
      <c r="AC175" s="108" t="s">
        <v>710</v>
      </c>
      <c r="AD175" s="84">
        <v>102</v>
      </c>
      <c r="AE175" s="84" t="s">
        <v>713</v>
      </c>
      <c r="AF175" s="84" t="s">
        <v>717</v>
      </c>
      <c r="AG175" s="108" t="s">
        <v>724</v>
      </c>
      <c r="AH175" s="84" t="s">
        <v>772</v>
      </c>
      <c r="AI175" s="108" t="s">
        <v>830</v>
      </c>
      <c r="AJ175" s="84">
        <v>460</v>
      </c>
      <c r="AK175" s="84">
        <v>460</v>
      </c>
      <c r="AL175" s="108" t="s">
        <v>873</v>
      </c>
      <c r="AM175" s="84">
        <v>7680.15</v>
      </c>
      <c r="AN175" s="112">
        <v>4279.8500000000004</v>
      </c>
      <c r="AO175" s="112">
        <v>11960</v>
      </c>
      <c r="AP175" s="112">
        <v>29319.85</v>
      </c>
      <c r="AQ175" s="112">
        <v>5682.15</v>
      </c>
      <c r="AR175" s="112">
        <v>35002</v>
      </c>
      <c r="AS175" s="112">
        <v>0</v>
      </c>
      <c r="AT175" s="112">
        <v>0</v>
      </c>
      <c r="AU175" s="112">
        <v>0</v>
      </c>
      <c r="AV175" s="84">
        <v>26</v>
      </c>
      <c r="AW175" s="84" t="s">
        <v>911</v>
      </c>
      <c r="AX175" s="84"/>
      <c r="AY175" s="108"/>
      <c r="AZ175" s="84"/>
      <c r="BA175" s="84"/>
      <c r="BB175" s="84" t="s">
        <v>906</v>
      </c>
      <c r="BC175" s="84"/>
      <c r="BD175" s="108"/>
      <c r="BE175" s="84">
        <v>0</v>
      </c>
      <c r="BF175" s="38" t="s">
        <v>469</v>
      </c>
      <c r="BG175" s="84"/>
      <c r="BH175" s="114" t="s">
        <v>912</v>
      </c>
      <c r="BI175" s="38" t="s">
        <v>110</v>
      </c>
      <c r="BJ175" s="85">
        <v>45811</v>
      </c>
      <c r="BK175" s="84"/>
      <c r="BL175" s="38" t="s">
        <v>114</v>
      </c>
      <c r="BM175" s="115" t="s">
        <v>119</v>
      </c>
      <c r="BN175" s="116" t="s">
        <v>200</v>
      </c>
      <c r="BO175" s="84" t="s">
        <v>245</v>
      </c>
      <c r="BP175" s="84">
        <v>0</v>
      </c>
      <c r="BQ175" s="117"/>
      <c r="BR175" s="118" t="s">
        <v>973</v>
      </c>
    </row>
    <row r="176" spans="1:70" s="113" customFormat="1" ht="15" customHeight="1" x14ac:dyDescent="0.3">
      <c r="A176" s="84">
        <v>172</v>
      </c>
      <c r="B176" s="38" t="s">
        <v>251</v>
      </c>
      <c r="C176" s="38" t="s">
        <v>250</v>
      </c>
      <c r="D176" s="38" t="s">
        <v>249</v>
      </c>
      <c r="E176" s="38" t="s">
        <v>248</v>
      </c>
      <c r="F176" s="38" t="s">
        <v>248</v>
      </c>
      <c r="G176" s="84" t="s">
        <v>247</v>
      </c>
      <c r="H176" s="38" t="s">
        <v>248</v>
      </c>
      <c r="I176" s="84">
        <v>209851</v>
      </c>
      <c r="J176" s="38" t="s">
        <v>268</v>
      </c>
      <c r="K176" s="84">
        <v>209851</v>
      </c>
      <c r="L176" s="84" t="s">
        <v>253</v>
      </c>
      <c r="M176" s="38" t="s">
        <v>254</v>
      </c>
      <c r="N176" s="84">
        <v>500625</v>
      </c>
      <c r="O176" s="84" t="s">
        <v>269</v>
      </c>
      <c r="P176" s="84">
        <v>820748</v>
      </c>
      <c r="Q176" s="38" t="s">
        <v>292</v>
      </c>
      <c r="R176" s="38" t="s">
        <v>310</v>
      </c>
      <c r="S176" s="84" t="s">
        <v>470</v>
      </c>
      <c r="T176" s="84" t="s">
        <v>470</v>
      </c>
      <c r="U176" s="84" t="s">
        <v>478</v>
      </c>
      <c r="V176" s="84" t="s">
        <v>482</v>
      </c>
      <c r="W176" s="84">
        <v>0</v>
      </c>
      <c r="X176" s="38" t="s">
        <v>484</v>
      </c>
      <c r="Y176" s="84">
        <v>358883349</v>
      </c>
      <c r="Z176" s="38" t="s">
        <v>631</v>
      </c>
      <c r="AA176" s="108" t="s">
        <v>706</v>
      </c>
      <c r="AB176" s="84">
        <v>24000</v>
      </c>
      <c r="AC176" s="108" t="s">
        <v>710</v>
      </c>
      <c r="AD176" s="84">
        <v>50</v>
      </c>
      <c r="AE176" s="84" t="s">
        <v>713</v>
      </c>
      <c r="AF176" s="84" t="s">
        <v>717</v>
      </c>
      <c r="AG176" s="108" t="s">
        <v>728</v>
      </c>
      <c r="AH176" s="84" t="s">
        <v>772</v>
      </c>
      <c r="AI176" s="108" t="s">
        <v>831</v>
      </c>
      <c r="AJ176" s="84">
        <v>540</v>
      </c>
      <c r="AK176" s="84">
        <v>540</v>
      </c>
      <c r="AL176" s="108" t="s">
        <v>870</v>
      </c>
      <c r="AM176" s="84">
        <v>1633.97</v>
      </c>
      <c r="AN176" s="112">
        <v>526.03</v>
      </c>
      <c r="AO176" s="112">
        <v>2160</v>
      </c>
      <c r="AP176" s="112">
        <v>22366.03</v>
      </c>
      <c r="AQ176" s="112">
        <v>2595.9699999999998</v>
      </c>
      <c r="AR176" s="112">
        <v>24962</v>
      </c>
      <c r="AS176" s="112">
        <v>10516.99</v>
      </c>
      <c r="AT176" s="112">
        <v>1903.01</v>
      </c>
      <c r="AU176" s="112">
        <v>12420</v>
      </c>
      <c r="AV176" s="84">
        <v>27</v>
      </c>
      <c r="AW176" s="84">
        <f>VLOOKUP(Y176,'[1]OD Report'!$U:$AD,10,0)</f>
        <v>162</v>
      </c>
      <c r="AX176" s="84" t="s">
        <v>910</v>
      </c>
      <c r="AY176" s="108"/>
      <c r="AZ176" s="84"/>
      <c r="BA176" s="84"/>
      <c r="BB176" s="84" t="s">
        <v>906</v>
      </c>
      <c r="BC176" s="84"/>
      <c r="BD176" s="108"/>
      <c r="BE176" s="84">
        <v>0</v>
      </c>
      <c r="BF176" s="38" t="s">
        <v>470</v>
      </c>
      <c r="BG176" s="84"/>
      <c r="BH176" s="114" t="s">
        <v>912</v>
      </c>
      <c r="BI176" s="38" t="s">
        <v>110</v>
      </c>
      <c r="BJ176" s="85">
        <v>45813</v>
      </c>
      <c r="BK176" s="84"/>
      <c r="BL176" s="38" t="s">
        <v>115</v>
      </c>
      <c r="BM176" s="115" t="s">
        <v>130</v>
      </c>
      <c r="BN176" s="116" t="s">
        <v>200</v>
      </c>
      <c r="BO176" s="84" t="s">
        <v>246</v>
      </c>
      <c r="BP176" s="84">
        <v>0</v>
      </c>
      <c r="BQ176" s="117"/>
      <c r="BR176" s="118" t="s">
        <v>974</v>
      </c>
    </row>
    <row r="177" spans="1:70" s="113" customFormat="1" ht="15" customHeight="1" x14ac:dyDescent="0.3">
      <c r="A177" s="84">
        <v>173</v>
      </c>
      <c r="B177" s="38" t="s">
        <v>251</v>
      </c>
      <c r="C177" s="38" t="s">
        <v>250</v>
      </c>
      <c r="D177" s="38" t="s">
        <v>249</v>
      </c>
      <c r="E177" s="38" t="s">
        <v>248</v>
      </c>
      <c r="F177" s="38" t="s">
        <v>248</v>
      </c>
      <c r="G177" s="84" t="s">
        <v>247</v>
      </c>
      <c r="H177" s="38" t="s">
        <v>248</v>
      </c>
      <c r="I177" s="84">
        <v>209851</v>
      </c>
      <c r="J177" s="38" t="s">
        <v>268</v>
      </c>
      <c r="K177" s="84">
        <v>209851</v>
      </c>
      <c r="L177" s="84" t="s">
        <v>253</v>
      </c>
      <c r="M177" s="38" t="s">
        <v>254</v>
      </c>
      <c r="N177" s="84">
        <v>500625</v>
      </c>
      <c r="O177" s="84" t="s">
        <v>269</v>
      </c>
      <c r="P177" s="84">
        <v>820748</v>
      </c>
      <c r="Q177" s="38" t="s">
        <v>292</v>
      </c>
      <c r="R177" s="38" t="s">
        <v>310</v>
      </c>
      <c r="S177" s="84" t="s">
        <v>471</v>
      </c>
      <c r="T177" s="84" t="s">
        <v>471</v>
      </c>
      <c r="U177" s="84" t="s">
        <v>478</v>
      </c>
      <c r="V177" s="84" t="s">
        <v>482</v>
      </c>
      <c r="W177" s="84">
        <v>0</v>
      </c>
      <c r="X177" s="38" t="s">
        <v>484</v>
      </c>
      <c r="Y177" s="84">
        <v>358883350</v>
      </c>
      <c r="Z177" s="38" t="s">
        <v>632</v>
      </c>
      <c r="AA177" s="108" t="s">
        <v>706</v>
      </c>
      <c r="AB177" s="84">
        <v>22000</v>
      </c>
      <c r="AC177" s="108" t="s">
        <v>710</v>
      </c>
      <c r="AD177" s="84">
        <v>50</v>
      </c>
      <c r="AE177" s="84" t="s">
        <v>713</v>
      </c>
      <c r="AF177" s="84" t="s">
        <v>717</v>
      </c>
      <c r="AG177" s="108" t="s">
        <v>771</v>
      </c>
      <c r="AH177" s="84" t="s">
        <v>772</v>
      </c>
      <c r="AI177" s="108" t="s">
        <v>831</v>
      </c>
      <c r="AJ177" s="84">
        <v>500</v>
      </c>
      <c r="AK177" s="84">
        <v>500</v>
      </c>
      <c r="AL177" s="108" t="s">
        <v>902</v>
      </c>
      <c r="AM177" s="84">
        <v>4377.87</v>
      </c>
      <c r="AN177" s="112">
        <v>1122.1300000000001</v>
      </c>
      <c r="AO177" s="112">
        <v>5500</v>
      </c>
      <c r="AP177" s="112">
        <v>17622.13</v>
      </c>
      <c r="AQ177" s="112">
        <v>1708.87</v>
      </c>
      <c r="AR177" s="112">
        <v>19331</v>
      </c>
      <c r="AS177" s="112">
        <v>6904.17</v>
      </c>
      <c r="AT177" s="112">
        <v>1095.83</v>
      </c>
      <c r="AU177" s="112">
        <v>8000</v>
      </c>
      <c r="AV177" s="84">
        <v>27</v>
      </c>
      <c r="AW177" s="84">
        <f>VLOOKUP(Y177,'[1]OD Report'!$U:$AD,10,0)</f>
        <v>113</v>
      </c>
      <c r="AX177" s="84" t="s">
        <v>910</v>
      </c>
      <c r="AY177" s="108"/>
      <c r="AZ177" s="84"/>
      <c r="BA177" s="84"/>
      <c r="BB177" s="84" t="s">
        <v>906</v>
      </c>
      <c r="BC177" s="84"/>
      <c r="BD177" s="108"/>
      <c r="BE177" s="84">
        <v>0</v>
      </c>
      <c r="BF177" s="38" t="s">
        <v>471</v>
      </c>
      <c r="BG177" s="84"/>
      <c r="BH177" s="114" t="s">
        <v>912</v>
      </c>
      <c r="BI177" s="38" t="s">
        <v>110</v>
      </c>
      <c r="BJ177" s="85">
        <v>45813</v>
      </c>
      <c r="BK177" s="84"/>
      <c r="BL177" s="38" t="s">
        <v>115</v>
      </c>
      <c r="BM177" s="115" t="s">
        <v>130</v>
      </c>
      <c r="BN177" s="116" t="s">
        <v>200</v>
      </c>
      <c r="BO177" s="84" t="s">
        <v>246</v>
      </c>
      <c r="BP177" s="84">
        <v>0</v>
      </c>
      <c r="BQ177" s="117"/>
      <c r="BR177" s="118" t="s">
        <v>974</v>
      </c>
    </row>
    <row r="178" spans="1:70" s="113" customFormat="1" ht="15" customHeight="1" x14ac:dyDescent="0.3">
      <c r="A178" s="84">
        <v>174</v>
      </c>
      <c r="B178" s="38" t="s">
        <v>251</v>
      </c>
      <c r="C178" s="38" t="s">
        <v>250</v>
      </c>
      <c r="D178" s="38" t="s">
        <v>249</v>
      </c>
      <c r="E178" s="38" t="s">
        <v>248</v>
      </c>
      <c r="F178" s="38" t="s">
        <v>248</v>
      </c>
      <c r="G178" s="84" t="s">
        <v>247</v>
      </c>
      <c r="H178" s="38" t="s">
        <v>248</v>
      </c>
      <c r="I178" s="84">
        <v>209851</v>
      </c>
      <c r="J178" s="38" t="s">
        <v>268</v>
      </c>
      <c r="K178" s="84">
        <v>209851</v>
      </c>
      <c r="L178" s="84" t="s">
        <v>253</v>
      </c>
      <c r="M178" s="38" t="s">
        <v>254</v>
      </c>
      <c r="N178" s="84">
        <v>500625</v>
      </c>
      <c r="O178" s="84" t="s">
        <v>269</v>
      </c>
      <c r="P178" s="84">
        <v>820748</v>
      </c>
      <c r="Q178" s="38" t="s">
        <v>292</v>
      </c>
      <c r="R178" s="38" t="s">
        <v>310</v>
      </c>
      <c r="S178" s="84" t="s">
        <v>472</v>
      </c>
      <c r="T178" s="84" t="s">
        <v>472</v>
      </c>
      <c r="U178" s="84" t="s">
        <v>478</v>
      </c>
      <c r="V178" s="84" t="s">
        <v>482</v>
      </c>
      <c r="W178" s="84">
        <v>0</v>
      </c>
      <c r="X178" s="38" t="s">
        <v>484</v>
      </c>
      <c r="Y178" s="84">
        <v>358883352</v>
      </c>
      <c r="Z178" s="38" t="s">
        <v>633</v>
      </c>
      <c r="AA178" s="108" t="s">
        <v>706</v>
      </c>
      <c r="AB178" s="84">
        <v>25000</v>
      </c>
      <c r="AC178" s="108" t="s">
        <v>710</v>
      </c>
      <c r="AD178" s="84">
        <v>50</v>
      </c>
      <c r="AE178" s="84" t="s">
        <v>713</v>
      </c>
      <c r="AF178" s="84" t="s">
        <v>717</v>
      </c>
      <c r="AG178" s="108" t="s">
        <v>734</v>
      </c>
      <c r="AH178" s="84" t="s">
        <v>772</v>
      </c>
      <c r="AI178" s="108" t="s">
        <v>831</v>
      </c>
      <c r="AJ178" s="84">
        <v>560</v>
      </c>
      <c r="AK178" s="84">
        <v>560</v>
      </c>
      <c r="AL178" s="108" t="s">
        <v>903</v>
      </c>
      <c r="AM178" s="84">
        <v>6282.86</v>
      </c>
      <c r="AN178" s="112">
        <v>1557.14</v>
      </c>
      <c r="AO178" s="112">
        <v>7840</v>
      </c>
      <c r="AP178" s="112">
        <v>18717.14</v>
      </c>
      <c r="AQ178" s="112">
        <v>1710.86</v>
      </c>
      <c r="AR178" s="112">
        <v>20428</v>
      </c>
      <c r="AS178" s="112">
        <v>6302.58</v>
      </c>
      <c r="AT178" s="112">
        <v>977.42</v>
      </c>
      <c r="AU178" s="112">
        <v>7280</v>
      </c>
      <c r="AV178" s="84">
        <v>27</v>
      </c>
      <c r="AW178" s="84">
        <f>VLOOKUP(Y178,'[1]OD Report'!$U:$AD,10,0)</f>
        <v>92</v>
      </c>
      <c r="AX178" s="84" t="s">
        <v>910</v>
      </c>
      <c r="AY178" s="108"/>
      <c r="AZ178" s="84"/>
      <c r="BA178" s="84"/>
      <c r="BB178" s="84" t="s">
        <v>906</v>
      </c>
      <c r="BC178" s="84"/>
      <c r="BD178" s="108"/>
      <c r="BE178" s="84">
        <v>0</v>
      </c>
      <c r="BF178" s="38" t="s">
        <v>472</v>
      </c>
      <c r="BG178" s="84"/>
      <c r="BH178" s="114" t="s">
        <v>912</v>
      </c>
      <c r="BI178" s="38" t="s">
        <v>110</v>
      </c>
      <c r="BJ178" s="85">
        <v>45813</v>
      </c>
      <c r="BK178" s="84"/>
      <c r="BL178" s="38" t="s">
        <v>115</v>
      </c>
      <c r="BM178" s="115" t="s">
        <v>130</v>
      </c>
      <c r="BN178" s="116" t="s">
        <v>200</v>
      </c>
      <c r="BO178" s="84" t="s">
        <v>246</v>
      </c>
      <c r="BP178" s="84">
        <v>0</v>
      </c>
      <c r="BQ178" s="117"/>
      <c r="BR178" s="118" t="s">
        <v>974</v>
      </c>
    </row>
    <row r="179" spans="1:70" s="113" customFormat="1" ht="15" customHeight="1" x14ac:dyDescent="0.3">
      <c r="A179" s="84">
        <v>175</v>
      </c>
      <c r="B179" s="38" t="s">
        <v>251</v>
      </c>
      <c r="C179" s="38" t="s">
        <v>250</v>
      </c>
      <c r="D179" s="38" t="s">
        <v>249</v>
      </c>
      <c r="E179" s="38" t="s">
        <v>248</v>
      </c>
      <c r="F179" s="38" t="s">
        <v>248</v>
      </c>
      <c r="G179" s="84" t="s">
        <v>247</v>
      </c>
      <c r="H179" s="38" t="s">
        <v>248</v>
      </c>
      <c r="I179" s="84">
        <v>209851</v>
      </c>
      <c r="J179" s="38" t="s">
        <v>268</v>
      </c>
      <c r="K179" s="84">
        <v>209851</v>
      </c>
      <c r="L179" s="84" t="s">
        <v>253</v>
      </c>
      <c r="M179" s="38" t="s">
        <v>254</v>
      </c>
      <c r="N179" s="84">
        <v>500625</v>
      </c>
      <c r="O179" s="84" t="s">
        <v>269</v>
      </c>
      <c r="P179" s="84">
        <v>820748</v>
      </c>
      <c r="Q179" s="38" t="s">
        <v>292</v>
      </c>
      <c r="R179" s="38" t="s">
        <v>310</v>
      </c>
      <c r="S179" s="84" t="s">
        <v>473</v>
      </c>
      <c r="T179" s="84" t="s">
        <v>473</v>
      </c>
      <c r="U179" s="84" t="s">
        <v>479</v>
      </c>
      <c r="V179" s="84" t="s">
        <v>482</v>
      </c>
      <c r="W179" s="84">
        <v>0</v>
      </c>
      <c r="X179" s="38" t="s">
        <v>485</v>
      </c>
      <c r="Y179" s="84">
        <v>358883353</v>
      </c>
      <c r="Z179" s="38" t="s">
        <v>634</v>
      </c>
      <c r="AA179" s="108" t="s">
        <v>706</v>
      </c>
      <c r="AB179" s="84">
        <v>26000</v>
      </c>
      <c r="AC179" s="108" t="s">
        <v>710</v>
      </c>
      <c r="AD179" s="84">
        <v>50</v>
      </c>
      <c r="AE179" s="84" t="s">
        <v>713</v>
      </c>
      <c r="AF179" s="84" t="s">
        <v>717</v>
      </c>
      <c r="AG179" s="108" t="s">
        <v>735</v>
      </c>
      <c r="AH179" s="84" t="s">
        <v>772</v>
      </c>
      <c r="AI179" s="108" t="s">
        <v>831</v>
      </c>
      <c r="AJ179" s="84">
        <v>590</v>
      </c>
      <c r="AK179" s="84">
        <v>590</v>
      </c>
      <c r="AL179" s="108" t="s">
        <v>904</v>
      </c>
      <c r="AM179" s="84">
        <v>9158.2900000000009</v>
      </c>
      <c r="AN179" s="112">
        <v>2051.71</v>
      </c>
      <c r="AO179" s="112">
        <v>11210</v>
      </c>
      <c r="AP179" s="112">
        <v>16841.71</v>
      </c>
      <c r="AQ179" s="112">
        <v>1299.29</v>
      </c>
      <c r="AR179" s="112">
        <v>18141</v>
      </c>
      <c r="AS179" s="112">
        <v>4148.91</v>
      </c>
      <c r="AT179" s="112">
        <v>571.09</v>
      </c>
      <c r="AU179" s="112">
        <v>4720</v>
      </c>
      <c r="AV179" s="84">
        <v>27</v>
      </c>
      <c r="AW179" s="84">
        <f>VLOOKUP(Y179,'[1]OD Report'!$U:$AD,10,0)</f>
        <v>57</v>
      </c>
      <c r="AX179" s="84" t="s">
        <v>908</v>
      </c>
      <c r="AY179" s="108"/>
      <c r="AZ179" s="84"/>
      <c r="BA179" s="84"/>
      <c r="BB179" s="84" t="s">
        <v>906</v>
      </c>
      <c r="BC179" s="84"/>
      <c r="BD179" s="108"/>
      <c r="BE179" s="84">
        <v>0</v>
      </c>
      <c r="BF179" s="38" t="s">
        <v>473</v>
      </c>
      <c r="BG179" s="84"/>
      <c r="BH179" s="114" t="s">
        <v>912</v>
      </c>
      <c r="BI179" s="38" t="s">
        <v>110</v>
      </c>
      <c r="BJ179" s="85">
        <v>45813</v>
      </c>
      <c r="BK179" s="84"/>
      <c r="BL179" s="38" t="s">
        <v>115</v>
      </c>
      <c r="BM179" s="115" t="s">
        <v>130</v>
      </c>
      <c r="BN179" s="116" t="s">
        <v>200</v>
      </c>
      <c r="BO179" s="84" t="s">
        <v>246</v>
      </c>
      <c r="BP179" s="84">
        <v>0</v>
      </c>
      <c r="BQ179" s="117"/>
      <c r="BR179" s="118" t="s">
        <v>974</v>
      </c>
    </row>
    <row r="180" spans="1:70" s="113" customFormat="1" ht="15" customHeight="1" x14ac:dyDescent="0.3">
      <c r="A180" s="84">
        <v>176</v>
      </c>
      <c r="B180" s="38" t="s">
        <v>251</v>
      </c>
      <c r="C180" s="38" t="s">
        <v>250</v>
      </c>
      <c r="D180" s="38" t="s">
        <v>249</v>
      </c>
      <c r="E180" s="38" t="s">
        <v>248</v>
      </c>
      <c r="F180" s="38" t="s">
        <v>248</v>
      </c>
      <c r="G180" s="84" t="s">
        <v>247</v>
      </c>
      <c r="H180" s="38" t="s">
        <v>248</v>
      </c>
      <c r="I180" s="84">
        <v>209851</v>
      </c>
      <c r="J180" s="38" t="s">
        <v>268</v>
      </c>
      <c r="K180" s="84">
        <v>209851</v>
      </c>
      <c r="L180" s="84" t="s">
        <v>253</v>
      </c>
      <c r="M180" s="38" t="s">
        <v>254</v>
      </c>
      <c r="N180" s="84">
        <v>500625</v>
      </c>
      <c r="O180" s="84" t="s">
        <v>269</v>
      </c>
      <c r="P180" s="84">
        <v>863988</v>
      </c>
      <c r="Q180" s="38" t="s">
        <v>306</v>
      </c>
      <c r="R180" s="38" t="s">
        <v>310</v>
      </c>
      <c r="S180" s="84" t="s">
        <v>474</v>
      </c>
      <c r="T180" s="84" t="s">
        <v>474</v>
      </c>
      <c r="U180" s="84" t="s">
        <v>479</v>
      </c>
      <c r="V180" s="84" t="s">
        <v>482</v>
      </c>
      <c r="W180" s="84">
        <v>0</v>
      </c>
      <c r="X180" s="38" t="s">
        <v>484</v>
      </c>
      <c r="Y180" s="84">
        <v>358883354</v>
      </c>
      <c r="Z180" s="38" t="s">
        <v>635</v>
      </c>
      <c r="AA180" s="108" t="s">
        <v>707</v>
      </c>
      <c r="AB180" s="84">
        <v>26000</v>
      </c>
      <c r="AC180" s="108" t="s">
        <v>710</v>
      </c>
      <c r="AD180" s="84">
        <v>75</v>
      </c>
      <c r="AE180" s="84" t="s">
        <v>713</v>
      </c>
      <c r="AF180" s="84" t="s">
        <v>717</v>
      </c>
      <c r="AG180" s="108" t="s">
        <v>766</v>
      </c>
      <c r="AH180" s="84" t="s">
        <v>772</v>
      </c>
      <c r="AI180" s="108" t="s">
        <v>830</v>
      </c>
      <c r="AJ180" s="84">
        <v>410</v>
      </c>
      <c r="AK180" s="84">
        <v>410</v>
      </c>
      <c r="AL180" s="108" t="s">
        <v>842</v>
      </c>
      <c r="AM180" s="84">
        <v>1356.78</v>
      </c>
      <c r="AN180" s="112">
        <v>693.22</v>
      </c>
      <c r="AO180" s="112">
        <v>2050</v>
      </c>
      <c r="AP180" s="112">
        <v>24643.22</v>
      </c>
      <c r="AQ180" s="112">
        <v>4437.78</v>
      </c>
      <c r="AR180" s="112">
        <v>29081</v>
      </c>
      <c r="AS180" s="112">
        <v>6454.65</v>
      </c>
      <c r="AT180" s="112">
        <v>2155.35</v>
      </c>
      <c r="AU180" s="112">
        <v>8610</v>
      </c>
      <c r="AV180" s="84">
        <v>26</v>
      </c>
      <c r="AW180" s="84">
        <f>VLOOKUP(Y180,'[1]OD Report'!$U:$AD,10,0)</f>
        <v>148</v>
      </c>
      <c r="AX180" s="84" t="s">
        <v>910</v>
      </c>
      <c r="AY180" s="108"/>
      <c r="AZ180" s="84"/>
      <c r="BA180" s="84"/>
      <c r="BB180" s="84" t="s">
        <v>906</v>
      </c>
      <c r="BC180" s="84"/>
      <c r="BD180" s="108"/>
      <c r="BE180" s="84">
        <v>0</v>
      </c>
      <c r="BF180" s="38" t="s">
        <v>474</v>
      </c>
      <c r="BG180" s="84"/>
      <c r="BH180" s="114" t="s">
        <v>912</v>
      </c>
      <c r="BI180" s="38" t="s">
        <v>110</v>
      </c>
      <c r="BJ180" s="85">
        <v>45813</v>
      </c>
      <c r="BK180" s="84"/>
      <c r="BL180" s="38" t="s">
        <v>115</v>
      </c>
      <c r="BM180" s="115" t="s">
        <v>130</v>
      </c>
      <c r="BN180" s="116" t="s">
        <v>200</v>
      </c>
      <c r="BO180" s="84" t="s">
        <v>246</v>
      </c>
      <c r="BP180" s="84">
        <v>0</v>
      </c>
      <c r="BQ180" s="117"/>
      <c r="BR180" s="118" t="s">
        <v>974</v>
      </c>
    </row>
    <row r="181" spans="1:70" s="113" customFormat="1" ht="15" customHeight="1" x14ac:dyDescent="0.3">
      <c r="A181" s="84">
        <v>177</v>
      </c>
      <c r="B181" s="38" t="s">
        <v>251</v>
      </c>
      <c r="C181" s="38" t="s">
        <v>250</v>
      </c>
      <c r="D181" s="38" t="s">
        <v>249</v>
      </c>
      <c r="E181" s="38" t="s">
        <v>248</v>
      </c>
      <c r="F181" s="38" t="s">
        <v>248</v>
      </c>
      <c r="G181" s="84" t="s">
        <v>247</v>
      </c>
      <c r="H181" s="38" t="s">
        <v>248</v>
      </c>
      <c r="I181" s="84">
        <v>211377</v>
      </c>
      <c r="J181" s="38" t="s">
        <v>278</v>
      </c>
      <c r="K181" s="84">
        <v>211377</v>
      </c>
      <c r="L181" s="84" t="s">
        <v>261</v>
      </c>
      <c r="M181" s="38" t="s">
        <v>262</v>
      </c>
      <c r="N181" s="84">
        <v>479331</v>
      </c>
      <c r="O181" s="84" t="s">
        <v>279</v>
      </c>
      <c r="P181" s="84">
        <v>752329</v>
      </c>
      <c r="Q181" s="38" t="s">
        <v>302</v>
      </c>
      <c r="R181" s="38" t="s">
        <v>310</v>
      </c>
      <c r="S181" s="84" t="s">
        <v>475</v>
      </c>
      <c r="T181" s="84" t="s">
        <v>475</v>
      </c>
      <c r="U181" s="84" t="s">
        <v>481</v>
      </c>
      <c r="V181" s="84" t="s">
        <v>482</v>
      </c>
      <c r="W181" s="84">
        <v>0</v>
      </c>
      <c r="X181" s="38" t="s">
        <v>484</v>
      </c>
      <c r="Y181" s="84">
        <v>358883404</v>
      </c>
      <c r="Z181" s="38" t="s">
        <v>636</v>
      </c>
      <c r="AA181" s="108" t="s">
        <v>706</v>
      </c>
      <c r="AB181" s="84">
        <v>34000</v>
      </c>
      <c r="AC181" s="108"/>
      <c r="AD181" s="84">
        <v>75</v>
      </c>
      <c r="AE181" s="84" t="s">
        <v>713</v>
      </c>
      <c r="AF181" s="84" t="s">
        <v>717</v>
      </c>
      <c r="AG181" s="108" t="s">
        <v>741</v>
      </c>
      <c r="AH181" s="84" t="s">
        <v>772</v>
      </c>
      <c r="AI181" s="108" t="s">
        <v>707</v>
      </c>
      <c r="AJ181" s="84">
        <v>540</v>
      </c>
      <c r="AK181" s="84">
        <v>540</v>
      </c>
      <c r="AL181" s="108" t="s">
        <v>853</v>
      </c>
      <c r="AM181" s="84">
        <v>9600.52</v>
      </c>
      <c r="AN181" s="112">
        <v>3359.48</v>
      </c>
      <c r="AO181" s="112">
        <v>12960</v>
      </c>
      <c r="AP181" s="112">
        <v>24399.48</v>
      </c>
      <c r="AQ181" s="112">
        <v>3128.52</v>
      </c>
      <c r="AR181" s="112">
        <v>27528</v>
      </c>
      <c r="AS181" s="112">
        <v>1708.86</v>
      </c>
      <c r="AT181" s="112">
        <v>451.14</v>
      </c>
      <c r="AU181" s="112">
        <v>2160</v>
      </c>
      <c r="AV181" s="84">
        <v>28</v>
      </c>
      <c r="AW181" s="84">
        <f>VLOOKUP(Y181,'[1]OD Report'!$U:$AD,10,0)</f>
        <v>27</v>
      </c>
      <c r="AX181" s="84" t="s">
        <v>907</v>
      </c>
      <c r="AY181" s="108"/>
      <c r="AZ181" s="84"/>
      <c r="BA181" s="84"/>
      <c r="BB181" s="84" t="s">
        <v>906</v>
      </c>
      <c r="BC181" s="84"/>
      <c r="BD181" s="108"/>
      <c r="BE181" s="84">
        <v>0</v>
      </c>
      <c r="BF181" s="38" t="s">
        <v>475</v>
      </c>
      <c r="BG181" s="84"/>
      <c r="BH181" s="114" t="s">
        <v>912</v>
      </c>
      <c r="BI181" s="38" t="s">
        <v>110</v>
      </c>
      <c r="BJ181" s="85">
        <v>45812</v>
      </c>
      <c r="BK181" s="84"/>
      <c r="BL181" s="38" t="s">
        <v>115</v>
      </c>
      <c r="BM181" s="115" t="s">
        <v>130</v>
      </c>
      <c r="BN181" s="116" t="s">
        <v>200</v>
      </c>
      <c r="BO181" s="84" t="s">
        <v>246</v>
      </c>
      <c r="BP181" s="84">
        <v>0</v>
      </c>
      <c r="BQ181" s="117"/>
      <c r="BR181" s="118" t="s">
        <v>974</v>
      </c>
    </row>
    <row r="182" spans="1:70" s="113" customFormat="1" ht="15" customHeight="1" x14ac:dyDescent="0.3">
      <c r="A182" s="84">
        <v>178</v>
      </c>
      <c r="B182" s="38" t="s">
        <v>251</v>
      </c>
      <c r="C182" s="38" t="s">
        <v>250</v>
      </c>
      <c r="D182" s="38" t="s">
        <v>249</v>
      </c>
      <c r="E182" s="38" t="s">
        <v>248</v>
      </c>
      <c r="F182" s="38" t="s">
        <v>248</v>
      </c>
      <c r="G182" s="84" t="s">
        <v>247</v>
      </c>
      <c r="H182" s="38" t="s">
        <v>248</v>
      </c>
      <c r="I182" s="84">
        <v>211377</v>
      </c>
      <c r="J182" s="38" t="s">
        <v>278</v>
      </c>
      <c r="K182" s="84">
        <v>211377</v>
      </c>
      <c r="L182" s="84" t="s">
        <v>261</v>
      </c>
      <c r="M182" s="38" t="s">
        <v>262</v>
      </c>
      <c r="N182" s="84">
        <v>479331</v>
      </c>
      <c r="O182" s="84" t="s">
        <v>279</v>
      </c>
      <c r="P182" s="84">
        <v>752329</v>
      </c>
      <c r="Q182" s="38" t="s">
        <v>302</v>
      </c>
      <c r="R182" s="38" t="s">
        <v>310</v>
      </c>
      <c r="S182" s="84" t="s">
        <v>476</v>
      </c>
      <c r="T182" s="84" t="s">
        <v>476</v>
      </c>
      <c r="U182" s="84" t="s">
        <v>481</v>
      </c>
      <c r="V182" s="84" t="s">
        <v>482</v>
      </c>
      <c r="W182" s="84">
        <v>0</v>
      </c>
      <c r="X182" s="38" t="s">
        <v>484</v>
      </c>
      <c r="Y182" s="84">
        <v>358883405</v>
      </c>
      <c r="Z182" s="38" t="s">
        <v>637</v>
      </c>
      <c r="AA182" s="108" t="s">
        <v>707</v>
      </c>
      <c r="AB182" s="84">
        <v>36000</v>
      </c>
      <c r="AC182" s="108"/>
      <c r="AD182" s="84">
        <v>75</v>
      </c>
      <c r="AE182" s="84" t="s">
        <v>713</v>
      </c>
      <c r="AF182" s="84" t="s">
        <v>717</v>
      </c>
      <c r="AG182" s="108" t="s">
        <v>752</v>
      </c>
      <c r="AH182" s="84" t="s">
        <v>772</v>
      </c>
      <c r="AI182" s="108" t="s">
        <v>832</v>
      </c>
      <c r="AJ182" s="84">
        <v>570</v>
      </c>
      <c r="AK182" s="84">
        <v>570</v>
      </c>
      <c r="AL182" s="108" t="s">
        <v>905</v>
      </c>
      <c r="AM182" s="84">
        <v>2423.34</v>
      </c>
      <c r="AN182" s="112">
        <v>996.66</v>
      </c>
      <c r="AO182" s="112">
        <v>3420</v>
      </c>
      <c r="AP182" s="112">
        <v>33576.660000000003</v>
      </c>
      <c r="AQ182" s="112">
        <v>5899.34</v>
      </c>
      <c r="AR182" s="112">
        <v>39476</v>
      </c>
      <c r="AS182" s="112">
        <v>9045.01</v>
      </c>
      <c r="AT182" s="112">
        <v>2924.99</v>
      </c>
      <c r="AU182" s="112">
        <v>11970</v>
      </c>
      <c r="AV182" s="84">
        <v>27</v>
      </c>
      <c r="AW182" s="84">
        <f>VLOOKUP(Y182,'[1]OD Report'!$U:$AD,10,0)</f>
        <v>146</v>
      </c>
      <c r="AX182" s="84" t="s">
        <v>910</v>
      </c>
      <c r="AY182" s="108"/>
      <c r="AZ182" s="84"/>
      <c r="BA182" s="84"/>
      <c r="BB182" s="84" t="s">
        <v>906</v>
      </c>
      <c r="BC182" s="84"/>
      <c r="BD182" s="108"/>
      <c r="BE182" s="84">
        <v>0</v>
      </c>
      <c r="BF182" s="38" t="s">
        <v>476</v>
      </c>
      <c r="BG182" s="84"/>
      <c r="BH182" s="114" t="s">
        <v>912</v>
      </c>
      <c r="BI182" s="38" t="s">
        <v>110</v>
      </c>
      <c r="BJ182" s="85">
        <v>45812</v>
      </c>
      <c r="BK182" s="84"/>
      <c r="BL182" s="38" t="s">
        <v>115</v>
      </c>
      <c r="BM182" s="115" t="s">
        <v>120</v>
      </c>
      <c r="BN182" s="116" t="s">
        <v>200</v>
      </c>
      <c r="BO182" s="84" t="s">
        <v>246</v>
      </c>
      <c r="BP182" s="84">
        <v>0</v>
      </c>
      <c r="BQ182" s="117"/>
      <c r="BR182" s="118" t="s">
        <v>974</v>
      </c>
    </row>
    <row r="183" spans="1:70" s="113" customFormat="1" ht="15" customHeight="1" x14ac:dyDescent="0.3">
      <c r="A183" s="84">
        <v>179</v>
      </c>
      <c r="B183" s="38" t="s">
        <v>251</v>
      </c>
      <c r="C183" s="38" t="s">
        <v>250</v>
      </c>
      <c r="D183" s="38" t="s">
        <v>249</v>
      </c>
      <c r="E183" s="38" t="s">
        <v>248</v>
      </c>
      <c r="F183" s="38" t="s">
        <v>248</v>
      </c>
      <c r="G183" s="84" t="s">
        <v>247</v>
      </c>
      <c r="H183" s="38" t="s">
        <v>248</v>
      </c>
      <c r="I183" s="84">
        <v>205513</v>
      </c>
      <c r="J183" s="38" t="s">
        <v>913</v>
      </c>
      <c r="K183" s="84">
        <v>205513</v>
      </c>
      <c r="L183" s="84" t="s">
        <v>253</v>
      </c>
      <c r="M183" s="38" t="s">
        <v>254</v>
      </c>
      <c r="N183" s="84">
        <v>466159</v>
      </c>
      <c r="O183" s="84" t="s">
        <v>914</v>
      </c>
      <c r="P183" s="84">
        <v>719467</v>
      </c>
      <c r="Q183" s="38" t="s">
        <v>915</v>
      </c>
      <c r="R183" s="38" t="s">
        <v>310</v>
      </c>
      <c r="S183" s="84" t="s">
        <v>916</v>
      </c>
      <c r="T183" s="84" t="s">
        <v>916</v>
      </c>
      <c r="U183" s="84" t="s">
        <v>477</v>
      </c>
      <c r="V183" s="84" t="s">
        <v>482</v>
      </c>
      <c r="W183" s="84">
        <v>541</v>
      </c>
      <c r="X183" s="38" t="s">
        <v>484</v>
      </c>
      <c r="Y183" s="84">
        <v>353859973</v>
      </c>
      <c r="Z183" s="38" t="s">
        <v>917</v>
      </c>
      <c r="AA183" s="108" t="s">
        <v>918</v>
      </c>
      <c r="AB183" s="84">
        <v>42000</v>
      </c>
      <c r="AC183" s="108"/>
      <c r="AD183" s="84">
        <v>75</v>
      </c>
      <c r="AE183" s="84" t="s">
        <v>711</v>
      </c>
      <c r="AF183" s="84" t="s">
        <v>717</v>
      </c>
      <c r="AG183" s="108" t="s">
        <v>919</v>
      </c>
      <c r="AH183" s="84" t="s">
        <v>772</v>
      </c>
      <c r="AI183" s="108" t="s">
        <v>920</v>
      </c>
      <c r="AJ183" s="84">
        <v>670</v>
      </c>
      <c r="AK183" s="84">
        <v>670</v>
      </c>
      <c r="AL183" s="108" t="s">
        <v>921</v>
      </c>
      <c r="AM183" s="84">
        <v>19837.330000000002</v>
      </c>
      <c r="AN183" s="112">
        <v>6292.67</v>
      </c>
      <c r="AO183" s="112">
        <v>26130</v>
      </c>
      <c r="AP183" s="112">
        <v>22162.67</v>
      </c>
      <c r="AQ183" s="112">
        <v>2026.33</v>
      </c>
      <c r="AR183" s="112">
        <v>24189</v>
      </c>
      <c r="AS183" s="112">
        <v>22162.67</v>
      </c>
      <c r="AT183" s="112">
        <v>2026.33</v>
      </c>
      <c r="AU183" s="112">
        <v>24189</v>
      </c>
      <c r="AV183" s="84">
        <v>77</v>
      </c>
      <c r="AW183" s="84">
        <v>264</v>
      </c>
      <c r="AX183" s="84" t="s">
        <v>910</v>
      </c>
      <c r="AY183" s="108"/>
      <c r="AZ183" s="84"/>
      <c r="BA183" s="84"/>
      <c r="BB183" s="84" t="s">
        <v>906</v>
      </c>
      <c r="BC183" s="84"/>
      <c r="BD183" s="108"/>
      <c r="BE183" s="84">
        <v>0</v>
      </c>
      <c r="BF183" s="38" t="s">
        <v>916</v>
      </c>
      <c r="BG183" s="84"/>
      <c r="BH183" s="114" t="s">
        <v>912</v>
      </c>
      <c r="BI183" s="38" t="s">
        <v>110</v>
      </c>
      <c r="BJ183" s="85">
        <v>45810</v>
      </c>
      <c r="BK183" s="84"/>
      <c r="BL183" s="38" t="s">
        <v>115</v>
      </c>
      <c r="BM183" s="115" t="s">
        <v>130</v>
      </c>
      <c r="BN183" s="116" t="s">
        <v>200</v>
      </c>
      <c r="BO183" s="84" t="s">
        <v>246</v>
      </c>
      <c r="BP183" s="84">
        <v>0</v>
      </c>
      <c r="BQ183" s="117"/>
      <c r="BR183" s="118" t="s">
        <v>974</v>
      </c>
    </row>
    <row r="184" spans="1:70" s="113" customFormat="1" ht="15" customHeight="1" x14ac:dyDescent="0.3">
      <c r="A184" s="84">
        <v>180</v>
      </c>
      <c r="B184" s="38" t="s">
        <v>251</v>
      </c>
      <c r="C184" s="38" t="s">
        <v>250</v>
      </c>
      <c r="D184" s="38" t="s">
        <v>249</v>
      </c>
      <c r="E184" s="38" t="s">
        <v>248</v>
      </c>
      <c r="F184" s="38" t="s">
        <v>248</v>
      </c>
      <c r="G184" s="84" t="s">
        <v>247</v>
      </c>
      <c r="H184" s="38" t="s">
        <v>248</v>
      </c>
      <c r="I184" s="84">
        <v>205513</v>
      </c>
      <c r="J184" s="38" t="s">
        <v>913</v>
      </c>
      <c r="K184" s="84">
        <v>205513</v>
      </c>
      <c r="L184" s="84" t="s">
        <v>253</v>
      </c>
      <c r="M184" s="38" t="s">
        <v>254</v>
      </c>
      <c r="N184" s="84">
        <v>466159</v>
      </c>
      <c r="O184" s="84" t="s">
        <v>914</v>
      </c>
      <c r="P184" s="84">
        <v>719467</v>
      </c>
      <c r="Q184" s="38" t="s">
        <v>915</v>
      </c>
      <c r="R184" s="38" t="s">
        <v>310</v>
      </c>
      <c r="S184" s="84" t="s">
        <v>922</v>
      </c>
      <c r="T184" s="84" t="s">
        <v>922</v>
      </c>
      <c r="U184" s="84" t="s">
        <v>477</v>
      </c>
      <c r="V184" s="84" t="s">
        <v>482</v>
      </c>
      <c r="W184" s="84">
        <v>541</v>
      </c>
      <c r="X184" s="38" t="s">
        <v>484</v>
      </c>
      <c r="Y184" s="84">
        <v>353873420</v>
      </c>
      <c r="Z184" s="38" t="s">
        <v>923</v>
      </c>
      <c r="AA184" s="108" t="s">
        <v>918</v>
      </c>
      <c r="AB184" s="84">
        <v>42000</v>
      </c>
      <c r="AC184" s="108"/>
      <c r="AD184" s="84">
        <v>75</v>
      </c>
      <c r="AE184" s="84" t="s">
        <v>711</v>
      </c>
      <c r="AF184" s="84" t="s">
        <v>717</v>
      </c>
      <c r="AG184" s="108" t="s">
        <v>919</v>
      </c>
      <c r="AH184" s="84" t="s">
        <v>772</v>
      </c>
      <c r="AI184" s="108" t="s">
        <v>920</v>
      </c>
      <c r="AJ184" s="84">
        <v>670</v>
      </c>
      <c r="AK184" s="84">
        <v>670</v>
      </c>
      <c r="AL184" s="108" t="s">
        <v>924</v>
      </c>
      <c r="AM184" s="84">
        <v>37979.660000000003</v>
      </c>
      <c r="AN184" s="112">
        <v>8250.34</v>
      </c>
      <c r="AO184" s="112">
        <v>46230</v>
      </c>
      <c r="AP184" s="112">
        <v>4020.34</v>
      </c>
      <c r="AQ184" s="112">
        <v>68.66</v>
      </c>
      <c r="AR184" s="112">
        <v>4089</v>
      </c>
      <c r="AS184" s="112">
        <v>4020.34</v>
      </c>
      <c r="AT184" s="112">
        <v>68.66</v>
      </c>
      <c r="AU184" s="112">
        <v>4089</v>
      </c>
      <c r="AV184" s="84">
        <v>77</v>
      </c>
      <c r="AW184" s="84">
        <v>54</v>
      </c>
      <c r="AX184" s="84" t="s">
        <v>908</v>
      </c>
      <c r="AY184" s="108"/>
      <c r="AZ184" s="84"/>
      <c r="BA184" s="84"/>
      <c r="BB184" s="84" t="s">
        <v>906</v>
      </c>
      <c r="BC184" s="84"/>
      <c r="BD184" s="108"/>
      <c r="BE184" s="84">
        <v>0</v>
      </c>
      <c r="BF184" s="38" t="s">
        <v>922</v>
      </c>
      <c r="BG184" s="84"/>
      <c r="BH184" s="114" t="s">
        <v>912</v>
      </c>
      <c r="BI184" s="38" t="s">
        <v>110</v>
      </c>
      <c r="BJ184" s="85">
        <v>45810</v>
      </c>
      <c r="BK184" s="84"/>
      <c r="BL184" s="38" t="s">
        <v>115</v>
      </c>
      <c r="BM184" s="115" t="s">
        <v>130</v>
      </c>
      <c r="BN184" s="116" t="s">
        <v>200</v>
      </c>
      <c r="BO184" s="84" t="s">
        <v>246</v>
      </c>
      <c r="BP184" s="84">
        <v>0</v>
      </c>
      <c r="BQ184" s="117"/>
      <c r="BR184" s="118" t="s">
        <v>974</v>
      </c>
    </row>
    <row r="185" spans="1:70" s="113" customFormat="1" ht="15" customHeight="1" x14ac:dyDescent="0.3">
      <c r="A185" s="84">
        <v>181</v>
      </c>
      <c r="B185" s="38" t="s">
        <v>251</v>
      </c>
      <c r="C185" s="38" t="s">
        <v>250</v>
      </c>
      <c r="D185" s="38" t="s">
        <v>249</v>
      </c>
      <c r="E185" s="38" t="s">
        <v>248</v>
      </c>
      <c r="F185" s="38" t="s">
        <v>248</v>
      </c>
      <c r="G185" s="84" t="s">
        <v>247</v>
      </c>
      <c r="H185" s="38" t="s">
        <v>248</v>
      </c>
      <c r="I185" s="84">
        <v>205513</v>
      </c>
      <c r="J185" s="38" t="s">
        <v>913</v>
      </c>
      <c r="K185" s="84">
        <v>205513</v>
      </c>
      <c r="L185" s="84" t="s">
        <v>253</v>
      </c>
      <c r="M185" s="38" t="s">
        <v>254</v>
      </c>
      <c r="N185" s="84">
        <v>466159</v>
      </c>
      <c r="O185" s="84" t="s">
        <v>914</v>
      </c>
      <c r="P185" s="84">
        <v>719467</v>
      </c>
      <c r="Q185" s="38" t="s">
        <v>915</v>
      </c>
      <c r="R185" s="38" t="s">
        <v>310</v>
      </c>
      <c r="S185" s="84" t="s">
        <v>925</v>
      </c>
      <c r="T185" s="84" t="s">
        <v>925</v>
      </c>
      <c r="U185" s="84" t="s">
        <v>478</v>
      </c>
      <c r="V185" s="84" t="s">
        <v>482</v>
      </c>
      <c r="W185" s="84">
        <v>541</v>
      </c>
      <c r="X185" s="38" t="s">
        <v>484</v>
      </c>
      <c r="Y185" s="84">
        <v>353905054</v>
      </c>
      <c r="Z185" s="38" t="s">
        <v>628</v>
      </c>
      <c r="AA185" s="108" t="s">
        <v>918</v>
      </c>
      <c r="AB185" s="84">
        <v>42000</v>
      </c>
      <c r="AC185" s="108"/>
      <c r="AD185" s="84">
        <v>75</v>
      </c>
      <c r="AE185" s="84" t="s">
        <v>711</v>
      </c>
      <c r="AF185" s="84" t="s">
        <v>717</v>
      </c>
      <c r="AG185" s="108" t="s">
        <v>919</v>
      </c>
      <c r="AH185" s="84" t="s">
        <v>772</v>
      </c>
      <c r="AI185" s="108" t="s">
        <v>920</v>
      </c>
      <c r="AJ185" s="84">
        <v>670</v>
      </c>
      <c r="AK185" s="84">
        <v>670</v>
      </c>
      <c r="AL185" s="108" t="s">
        <v>926</v>
      </c>
      <c r="AM185" s="84">
        <v>25597.93</v>
      </c>
      <c r="AN185" s="112">
        <v>7232.07</v>
      </c>
      <c r="AO185" s="112">
        <v>32830</v>
      </c>
      <c r="AP185" s="112">
        <v>16402.07</v>
      </c>
      <c r="AQ185" s="112">
        <v>1086.93</v>
      </c>
      <c r="AR185" s="112">
        <v>17489</v>
      </c>
      <c r="AS185" s="112">
        <v>16402.07</v>
      </c>
      <c r="AT185" s="112">
        <v>1086.93</v>
      </c>
      <c r="AU185" s="112">
        <v>17489</v>
      </c>
      <c r="AV185" s="84">
        <v>77</v>
      </c>
      <c r="AW185" s="84">
        <v>194</v>
      </c>
      <c r="AX185" s="84" t="s">
        <v>910</v>
      </c>
      <c r="AY185" s="108"/>
      <c r="AZ185" s="84"/>
      <c r="BA185" s="84"/>
      <c r="BB185" s="84" t="s">
        <v>906</v>
      </c>
      <c r="BC185" s="84"/>
      <c r="BD185" s="108"/>
      <c r="BE185" s="84">
        <v>0</v>
      </c>
      <c r="BF185" s="38" t="s">
        <v>925</v>
      </c>
      <c r="BG185" s="84"/>
      <c r="BH185" s="114" t="s">
        <v>912</v>
      </c>
      <c r="BI185" s="38" t="s">
        <v>110</v>
      </c>
      <c r="BJ185" s="85">
        <v>45810</v>
      </c>
      <c r="BK185" s="84"/>
      <c r="BL185" s="38" t="s">
        <v>114</v>
      </c>
      <c r="BM185" s="115" t="s">
        <v>119</v>
      </c>
      <c r="BN185" s="116" t="s">
        <v>199</v>
      </c>
      <c r="BO185" s="84" t="s">
        <v>244</v>
      </c>
      <c r="BP185" s="84">
        <v>8710</v>
      </c>
      <c r="BQ185" s="117" t="s">
        <v>201</v>
      </c>
      <c r="BR185" s="129" t="s">
        <v>969</v>
      </c>
    </row>
    <row r="186" spans="1:70" s="113" customFormat="1" ht="15" customHeight="1" x14ac:dyDescent="0.3">
      <c r="A186" s="84">
        <v>182</v>
      </c>
      <c r="B186" s="38" t="s">
        <v>251</v>
      </c>
      <c r="C186" s="38" t="s">
        <v>250</v>
      </c>
      <c r="D186" s="38" t="s">
        <v>249</v>
      </c>
      <c r="E186" s="38" t="s">
        <v>248</v>
      </c>
      <c r="F186" s="38" t="s">
        <v>248</v>
      </c>
      <c r="G186" s="84" t="s">
        <v>247</v>
      </c>
      <c r="H186" s="38" t="s">
        <v>248</v>
      </c>
      <c r="I186" s="84">
        <v>205513</v>
      </c>
      <c r="J186" s="38" t="s">
        <v>913</v>
      </c>
      <c r="K186" s="84">
        <v>205513</v>
      </c>
      <c r="L186" s="84" t="s">
        <v>253</v>
      </c>
      <c r="M186" s="38" t="s">
        <v>254</v>
      </c>
      <c r="N186" s="84">
        <v>466159</v>
      </c>
      <c r="O186" s="84" t="s">
        <v>914</v>
      </c>
      <c r="P186" s="84">
        <v>724683</v>
      </c>
      <c r="Q186" s="38" t="s">
        <v>927</v>
      </c>
      <c r="R186" s="38" t="s">
        <v>310</v>
      </c>
      <c r="S186" s="84" t="s">
        <v>928</v>
      </c>
      <c r="T186" s="84" t="s">
        <v>928</v>
      </c>
      <c r="U186" s="84" t="s">
        <v>478</v>
      </c>
      <c r="V186" s="84" t="s">
        <v>482</v>
      </c>
      <c r="W186" s="84">
        <v>541</v>
      </c>
      <c r="X186" s="38" t="s">
        <v>484</v>
      </c>
      <c r="Y186" s="84">
        <v>353916313</v>
      </c>
      <c r="Z186" s="38" t="s">
        <v>929</v>
      </c>
      <c r="AA186" s="108" t="s">
        <v>930</v>
      </c>
      <c r="AB186" s="84">
        <v>42000</v>
      </c>
      <c r="AC186" s="108"/>
      <c r="AD186" s="84">
        <v>75</v>
      </c>
      <c r="AE186" s="84" t="s">
        <v>711</v>
      </c>
      <c r="AF186" s="84" t="s">
        <v>717</v>
      </c>
      <c r="AG186" s="108" t="s">
        <v>931</v>
      </c>
      <c r="AH186" s="84" t="s">
        <v>772</v>
      </c>
      <c r="AI186" s="108" t="s">
        <v>920</v>
      </c>
      <c r="AJ186" s="84">
        <v>670</v>
      </c>
      <c r="AK186" s="84">
        <v>670</v>
      </c>
      <c r="AL186" s="108" t="s">
        <v>924</v>
      </c>
      <c r="AM186" s="84">
        <v>29834.92</v>
      </c>
      <c r="AN186" s="112">
        <v>7685.08</v>
      </c>
      <c r="AO186" s="112">
        <v>37520</v>
      </c>
      <c r="AP186" s="112">
        <v>12165.08</v>
      </c>
      <c r="AQ186" s="112">
        <v>592.91999999999996</v>
      </c>
      <c r="AR186" s="112">
        <v>12758</v>
      </c>
      <c r="AS186" s="112">
        <v>12165.08</v>
      </c>
      <c r="AT186" s="112">
        <v>592.91999999999996</v>
      </c>
      <c r="AU186" s="112">
        <v>12758</v>
      </c>
      <c r="AV186" s="84">
        <v>77</v>
      </c>
      <c r="AW186" s="84">
        <v>145</v>
      </c>
      <c r="AX186" s="84" t="s">
        <v>910</v>
      </c>
      <c r="AY186" s="108"/>
      <c r="AZ186" s="84"/>
      <c r="BA186" s="84"/>
      <c r="BB186" s="84" t="s">
        <v>906</v>
      </c>
      <c r="BC186" s="84"/>
      <c r="BD186" s="108"/>
      <c r="BE186" s="84">
        <v>0</v>
      </c>
      <c r="BF186" s="38" t="s">
        <v>928</v>
      </c>
      <c r="BG186" s="84"/>
      <c r="BH186" s="114" t="s">
        <v>912</v>
      </c>
      <c r="BI186" s="38" t="s">
        <v>110</v>
      </c>
      <c r="BJ186" s="85">
        <v>45810</v>
      </c>
      <c r="BK186" s="84"/>
      <c r="BL186" s="38" t="s">
        <v>114</v>
      </c>
      <c r="BM186" s="115" t="s">
        <v>119</v>
      </c>
      <c r="BN186" s="116" t="s">
        <v>199</v>
      </c>
      <c r="BO186" s="84" t="s">
        <v>244</v>
      </c>
      <c r="BP186" s="84">
        <v>9380</v>
      </c>
      <c r="BQ186" s="117" t="s">
        <v>201</v>
      </c>
      <c r="BR186" s="129" t="s">
        <v>935</v>
      </c>
    </row>
    <row r="187" spans="1:70" s="113" customFormat="1" ht="15" customHeight="1" x14ac:dyDescent="0.3">
      <c r="A187" s="84">
        <v>183</v>
      </c>
      <c r="B187" s="38" t="s">
        <v>251</v>
      </c>
      <c r="C187" s="38" t="s">
        <v>250</v>
      </c>
      <c r="D187" s="38" t="s">
        <v>249</v>
      </c>
      <c r="E187" s="38" t="s">
        <v>248</v>
      </c>
      <c r="F187" s="38" t="s">
        <v>248</v>
      </c>
      <c r="G187" s="84" t="s">
        <v>247</v>
      </c>
      <c r="H187" s="38" t="s">
        <v>248</v>
      </c>
      <c r="I187" s="84">
        <v>205513</v>
      </c>
      <c r="J187" s="38" t="s">
        <v>913</v>
      </c>
      <c r="K187" s="84">
        <v>205513</v>
      </c>
      <c r="L187" s="84" t="s">
        <v>253</v>
      </c>
      <c r="M187" s="38" t="s">
        <v>254</v>
      </c>
      <c r="N187" s="84">
        <v>466159</v>
      </c>
      <c r="O187" s="84" t="s">
        <v>914</v>
      </c>
      <c r="P187" s="84">
        <v>724683</v>
      </c>
      <c r="Q187" s="38" t="s">
        <v>927</v>
      </c>
      <c r="R187" s="38" t="s">
        <v>310</v>
      </c>
      <c r="S187" s="84" t="s">
        <v>932</v>
      </c>
      <c r="T187" s="84" t="s">
        <v>932</v>
      </c>
      <c r="U187" s="84" t="s">
        <v>477</v>
      </c>
      <c r="V187" s="84" t="s">
        <v>482</v>
      </c>
      <c r="W187" s="84">
        <v>541</v>
      </c>
      <c r="X187" s="38" t="s">
        <v>484</v>
      </c>
      <c r="Y187" s="84">
        <v>353998249</v>
      </c>
      <c r="Z187" s="38" t="s">
        <v>632</v>
      </c>
      <c r="AA187" s="108" t="s">
        <v>788</v>
      </c>
      <c r="AB187" s="84">
        <v>42000</v>
      </c>
      <c r="AC187" s="108"/>
      <c r="AD187" s="84">
        <v>75</v>
      </c>
      <c r="AE187" s="84" t="s">
        <v>711</v>
      </c>
      <c r="AF187" s="84" t="s">
        <v>717</v>
      </c>
      <c r="AG187" s="108" t="s">
        <v>933</v>
      </c>
      <c r="AH187" s="84" t="s">
        <v>772</v>
      </c>
      <c r="AI187" s="108" t="s">
        <v>920</v>
      </c>
      <c r="AJ187" s="84">
        <v>670</v>
      </c>
      <c r="AK187" s="84">
        <v>670</v>
      </c>
      <c r="AL187" s="108" t="s">
        <v>934</v>
      </c>
      <c r="AM187" s="84">
        <v>25815.07</v>
      </c>
      <c r="AN187" s="112">
        <v>7014.93</v>
      </c>
      <c r="AO187" s="112">
        <v>32830</v>
      </c>
      <c r="AP187" s="112">
        <v>16184.93</v>
      </c>
      <c r="AQ187" s="112">
        <v>1058.07</v>
      </c>
      <c r="AR187" s="112">
        <v>17243</v>
      </c>
      <c r="AS187" s="112">
        <v>16184.93</v>
      </c>
      <c r="AT187" s="112">
        <v>1058.07</v>
      </c>
      <c r="AU187" s="112">
        <v>17243</v>
      </c>
      <c r="AV187" s="84">
        <v>77</v>
      </c>
      <c r="AW187" s="84">
        <v>194</v>
      </c>
      <c r="AX187" s="84" t="s">
        <v>910</v>
      </c>
      <c r="AY187" s="108"/>
      <c r="AZ187" s="84"/>
      <c r="BA187" s="84"/>
      <c r="BB187" s="84" t="s">
        <v>906</v>
      </c>
      <c r="BC187" s="84"/>
      <c r="BD187" s="108"/>
      <c r="BE187" s="84">
        <v>0</v>
      </c>
      <c r="BF187" s="38" t="s">
        <v>932</v>
      </c>
      <c r="BG187" s="84"/>
      <c r="BH187" s="114" t="s">
        <v>912</v>
      </c>
      <c r="BI187" s="38" t="s">
        <v>110</v>
      </c>
      <c r="BJ187" s="85">
        <v>45810</v>
      </c>
      <c r="BK187" s="84"/>
      <c r="BL187" s="38" t="s">
        <v>114</v>
      </c>
      <c r="BM187" s="115" t="s">
        <v>119</v>
      </c>
      <c r="BN187" s="116" t="s">
        <v>199</v>
      </c>
      <c r="BO187" s="84" t="s">
        <v>244</v>
      </c>
      <c r="BP187" s="84">
        <v>7370</v>
      </c>
      <c r="BQ187" s="117" t="s">
        <v>201</v>
      </c>
      <c r="BR187" s="129" t="s">
        <v>962</v>
      </c>
    </row>
    <row r="188" spans="1:70" s="113" customFormat="1" ht="15" customHeight="1" x14ac:dyDescent="0.3">
      <c r="A188" s="84">
        <v>184</v>
      </c>
      <c r="B188" s="38" t="s">
        <v>251</v>
      </c>
      <c r="C188" s="38" t="s">
        <v>250</v>
      </c>
      <c r="D188" s="38" t="s">
        <v>249</v>
      </c>
      <c r="E188" s="38" t="s">
        <v>248</v>
      </c>
      <c r="F188" s="38" t="s">
        <v>248</v>
      </c>
      <c r="G188" s="84" t="s">
        <v>247</v>
      </c>
      <c r="H188" s="38" t="s">
        <v>248</v>
      </c>
      <c r="I188" s="84">
        <v>203680</v>
      </c>
      <c r="J188" s="38" t="s">
        <v>274</v>
      </c>
      <c r="K188" s="84">
        <v>203680</v>
      </c>
      <c r="L188" s="84" t="s">
        <v>253</v>
      </c>
      <c r="M188" s="38" t="s">
        <v>254</v>
      </c>
      <c r="N188" s="84">
        <v>452881</v>
      </c>
      <c r="O188" s="84" t="s">
        <v>937</v>
      </c>
      <c r="P188" s="84">
        <v>698798</v>
      </c>
      <c r="Q188" s="38" t="s">
        <v>938</v>
      </c>
      <c r="R188" s="38" t="s">
        <v>310</v>
      </c>
      <c r="S188" s="84" t="s">
        <v>939</v>
      </c>
      <c r="T188" s="84" t="s">
        <v>939</v>
      </c>
      <c r="U188" s="84" t="s">
        <v>478</v>
      </c>
      <c r="V188" s="84" t="s">
        <v>482</v>
      </c>
      <c r="W188" s="84">
        <v>541</v>
      </c>
      <c r="X188" s="38" t="s">
        <v>484</v>
      </c>
      <c r="Y188" s="84">
        <v>353344359</v>
      </c>
      <c r="Z188" s="38" t="s">
        <v>940</v>
      </c>
      <c r="AA188" s="108" t="s">
        <v>941</v>
      </c>
      <c r="AB188" s="84">
        <v>42000</v>
      </c>
      <c r="AC188" s="108"/>
      <c r="AD188" s="84">
        <v>75</v>
      </c>
      <c r="AE188" s="84" t="s">
        <v>711</v>
      </c>
      <c r="AF188" s="84" t="s">
        <v>717</v>
      </c>
      <c r="AG188" s="108" t="s">
        <v>770</v>
      </c>
      <c r="AH188" s="84" t="s">
        <v>772</v>
      </c>
      <c r="AI188" s="108" t="s">
        <v>784</v>
      </c>
      <c r="AJ188" s="84">
        <v>670</v>
      </c>
      <c r="AK188" s="84">
        <v>670</v>
      </c>
      <c r="AL188" s="108" t="s">
        <v>942</v>
      </c>
      <c r="AM188" s="84">
        <v>31716.69</v>
      </c>
      <c r="AN188" s="112">
        <v>7813.31</v>
      </c>
      <c r="AO188" s="112">
        <v>39530</v>
      </c>
      <c r="AP188" s="112">
        <v>10283.31</v>
      </c>
      <c r="AQ188" s="112">
        <v>423.69</v>
      </c>
      <c r="AR188" s="112">
        <v>10707</v>
      </c>
      <c r="AS188" s="112">
        <v>10283.31</v>
      </c>
      <c r="AT188" s="112">
        <v>423.69</v>
      </c>
      <c r="AU188" s="112">
        <v>10707</v>
      </c>
      <c r="AV188" s="84">
        <v>82</v>
      </c>
      <c r="AW188" s="84">
        <v>159</v>
      </c>
      <c r="AX188" s="84" t="s">
        <v>910</v>
      </c>
      <c r="AY188" s="108"/>
      <c r="AZ188" s="84"/>
      <c r="BA188" s="84"/>
      <c r="BB188" s="84" t="s">
        <v>906</v>
      </c>
      <c r="BC188" s="84"/>
      <c r="BD188" s="108"/>
      <c r="BE188" s="84">
        <v>0</v>
      </c>
      <c r="BF188" s="38" t="s">
        <v>939</v>
      </c>
      <c r="BG188" s="84"/>
      <c r="BH188" s="114" t="s">
        <v>912</v>
      </c>
      <c r="BI188" s="38" t="s">
        <v>110</v>
      </c>
      <c r="BJ188" s="85">
        <v>45813</v>
      </c>
      <c r="BK188" s="84"/>
      <c r="BL188" s="38" t="s">
        <v>115</v>
      </c>
      <c r="BM188" s="115" t="s">
        <v>130</v>
      </c>
      <c r="BN188" s="116" t="s">
        <v>200</v>
      </c>
      <c r="BO188" s="84" t="s">
        <v>246</v>
      </c>
      <c r="BP188" s="84">
        <v>0</v>
      </c>
      <c r="BQ188" s="117"/>
      <c r="BR188" s="118" t="s">
        <v>974</v>
      </c>
    </row>
    <row r="189" spans="1:70" s="113" customFormat="1" ht="15" customHeight="1" x14ac:dyDescent="0.3">
      <c r="A189" s="84">
        <v>185</v>
      </c>
      <c r="B189" s="38" t="s">
        <v>251</v>
      </c>
      <c r="C189" s="38" t="s">
        <v>250</v>
      </c>
      <c r="D189" s="38" t="s">
        <v>249</v>
      </c>
      <c r="E189" s="38" t="s">
        <v>248</v>
      </c>
      <c r="F189" s="38" t="s">
        <v>248</v>
      </c>
      <c r="G189" s="84" t="s">
        <v>247</v>
      </c>
      <c r="H189" s="38" t="s">
        <v>248</v>
      </c>
      <c r="I189" s="84">
        <v>203680</v>
      </c>
      <c r="J189" s="38" t="s">
        <v>274</v>
      </c>
      <c r="K189" s="84">
        <v>203680</v>
      </c>
      <c r="L189" s="84" t="s">
        <v>253</v>
      </c>
      <c r="M189" s="38" t="s">
        <v>254</v>
      </c>
      <c r="N189" s="84">
        <v>452881</v>
      </c>
      <c r="O189" s="84" t="s">
        <v>937</v>
      </c>
      <c r="P189" s="84">
        <v>698798</v>
      </c>
      <c r="Q189" s="38" t="s">
        <v>938</v>
      </c>
      <c r="R189" s="38" t="s">
        <v>310</v>
      </c>
      <c r="S189" s="84" t="s">
        <v>943</v>
      </c>
      <c r="T189" s="84" t="s">
        <v>943</v>
      </c>
      <c r="U189" s="84" t="s">
        <v>478</v>
      </c>
      <c r="V189" s="84" t="s">
        <v>482</v>
      </c>
      <c r="W189" s="84">
        <v>541</v>
      </c>
      <c r="X189" s="38" t="s">
        <v>484</v>
      </c>
      <c r="Y189" s="84">
        <v>353344583</v>
      </c>
      <c r="Z189" s="38" t="s">
        <v>944</v>
      </c>
      <c r="AA189" s="108" t="s">
        <v>941</v>
      </c>
      <c r="AB189" s="84">
        <v>42000</v>
      </c>
      <c r="AC189" s="108"/>
      <c r="AD189" s="84">
        <v>75</v>
      </c>
      <c r="AE189" s="84" t="s">
        <v>711</v>
      </c>
      <c r="AF189" s="84" t="s">
        <v>717</v>
      </c>
      <c r="AG189" s="108" t="s">
        <v>770</v>
      </c>
      <c r="AH189" s="84" t="s">
        <v>772</v>
      </c>
      <c r="AI189" s="108" t="s">
        <v>784</v>
      </c>
      <c r="AJ189" s="84">
        <v>670</v>
      </c>
      <c r="AK189" s="84">
        <v>670</v>
      </c>
      <c r="AL189" s="108" t="s">
        <v>945</v>
      </c>
      <c r="AM189" s="84">
        <v>23331.599999999999</v>
      </c>
      <c r="AN189" s="112">
        <v>6818.4</v>
      </c>
      <c r="AO189" s="112">
        <v>30150</v>
      </c>
      <c r="AP189" s="112">
        <v>18668.400000000001</v>
      </c>
      <c r="AQ189" s="112">
        <v>1418.6</v>
      </c>
      <c r="AR189" s="112">
        <v>20087</v>
      </c>
      <c r="AS189" s="112">
        <v>18668.400000000001</v>
      </c>
      <c r="AT189" s="112">
        <v>1418.6</v>
      </c>
      <c r="AU189" s="112">
        <v>20087</v>
      </c>
      <c r="AV189" s="84">
        <v>82</v>
      </c>
      <c r="AW189" s="84">
        <v>257</v>
      </c>
      <c r="AX189" s="84" t="s">
        <v>910</v>
      </c>
      <c r="AY189" s="108"/>
      <c r="AZ189" s="84"/>
      <c r="BA189" s="84"/>
      <c r="BB189" s="84" t="s">
        <v>906</v>
      </c>
      <c r="BC189" s="84"/>
      <c r="BD189" s="108"/>
      <c r="BE189" s="84">
        <v>0</v>
      </c>
      <c r="BF189" s="38" t="s">
        <v>943</v>
      </c>
      <c r="BG189" s="84"/>
      <c r="BH189" s="114" t="s">
        <v>912</v>
      </c>
      <c r="BI189" s="38" t="s">
        <v>110</v>
      </c>
      <c r="BJ189" s="85">
        <v>45813</v>
      </c>
      <c r="BK189" s="84"/>
      <c r="BL189" s="38" t="s">
        <v>115</v>
      </c>
      <c r="BM189" s="115" t="s">
        <v>130</v>
      </c>
      <c r="BN189" s="116" t="s">
        <v>200</v>
      </c>
      <c r="BO189" s="84" t="s">
        <v>246</v>
      </c>
      <c r="BP189" s="84">
        <v>0</v>
      </c>
      <c r="BQ189" s="117"/>
      <c r="BR189" s="118" t="s">
        <v>974</v>
      </c>
    </row>
    <row r="190" spans="1:70" s="113" customFormat="1" ht="15" customHeight="1" x14ac:dyDescent="0.3">
      <c r="A190" s="84">
        <v>186</v>
      </c>
      <c r="B190" s="38" t="s">
        <v>251</v>
      </c>
      <c r="C190" s="38" t="s">
        <v>250</v>
      </c>
      <c r="D190" s="38" t="s">
        <v>249</v>
      </c>
      <c r="E190" s="38" t="s">
        <v>248</v>
      </c>
      <c r="F190" s="38" t="s">
        <v>248</v>
      </c>
      <c r="G190" s="84" t="s">
        <v>247</v>
      </c>
      <c r="H190" s="38" t="s">
        <v>248</v>
      </c>
      <c r="I190" s="84">
        <v>203680</v>
      </c>
      <c r="J190" s="38" t="s">
        <v>274</v>
      </c>
      <c r="K190" s="84">
        <v>203680</v>
      </c>
      <c r="L190" s="84" t="s">
        <v>253</v>
      </c>
      <c r="M190" s="38" t="s">
        <v>254</v>
      </c>
      <c r="N190" s="84">
        <v>452881</v>
      </c>
      <c r="O190" s="84" t="s">
        <v>937</v>
      </c>
      <c r="P190" s="84">
        <v>698798</v>
      </c>
      <c r="Q190" s="38" t="s">
        <v>938</v>
      </c>
      <c r="R190" s="38" t="s">
        <v>310</v>
      </c>
      <c r="S190" s="84" t="s">
        <v>946</v>
      </c>
      <c r="T190" s="84" t="s">
        <v>946</v>
      </c>
      <c r="U190" s="84" t="s">
        <v>478</v>
      </c>
      <c r="V190" s="84" t="s">
        <v>482</v>
      </c>
      <c r="W190" s="84">
        <v>541</v>
      </c>
      <c r="X190" s="38" t="s">
        <v>484</v>
      </c>
      <c r="Y190" s="84">
        <v>353344720</v>
      </c>
      <c r="Z190" s="38" t="s">
        <v>508</v>
      </c>
      <c r="AA190" s="108" t="s">
        <v>941</v>
      </c>
      <c r="AB190" s="84">
        <v>42000</v>
      </c>
      <c r="AC190" s="108"/>
      <c r="AD190" s="84">
        <v>75</v>
      </c>
      <c r="AE190" s="84" t="s">
        <v>711</v>
      </c>
      <c r="AF190" s="84" t="s">
        <v>717</v>
      </c>
      <c r="AG190" s="108" t="s">
        <v>770</v>
      </c>
      <c r="AH190" s="84" t="s">
        <v>772</v>
      </c>
      <c r="AI190" s="108" t="s">
        <v>784</v>
      </c>
      <c r="AJ190" s="84">
        <v>670</v>
      </c>
      <c r="AK190" s="84">
        <v>670</v>
      </c>
      <c r="AL190" s="108" t="s">
        <v>947</v>
      </c>
      <c r="AM190" s="84">
        <v>26856.57</v>
      </c>
      <c r="AN190" s="112">
        <v>7313.43</v>
      </c>
      <c r="AO190" s="112">
        <v>34170</v>
      </c>
      <c r="AP190" s="112">
        <v>15143.43</v>
      </c>
      <c r="AQ190" s="112">
        <v>923.57</v>
      </c>
      <c r="AR190" s="112">
        <v>16067</v>
      </c>
      <c r="AS190" s="112">
        <v>15143.43</v>
      </c>
      <c r="AT190" s="112">
        <v>923.57</v>
      </c>
      <c r="AU190" s="112">
        <v>16067</v>
      </c>
      <c r="AV190" s="84">
        <v>82</v>
      </c>
      <c r="AW190" s="84">
        <v>215</v>
      </c>
      <c r="AX190" s="84" t="s">
        <v>910</v>
      </c>
      <c r="AY190" s="108"/>
      <c r="AZ190" s="84"/>
      <c r="BA190" s="84"/>
      <c r="BB190" s="84" t="s">
        <v>906</v>
      </c>
      <c r="BC190" s="84"/>
      <c r="BD190" s="108"/>
      <c r="BE190" s="84">
        <v>0</v>
      </c>
      <c r="BF190" s="38" t="s">
        <v>946</v>
      </c>
      <c r="BG190" s="84"/>
      <c r="BH190" s="114" t="s">
        <v>912</v>
      </c>
      <c r="BI190" s="38" t="s">
        <v>110</v>
      </c>
      <c r="BJ190" s="85">
        <v>45813</v>
      </c>
      <c r="BK190" s="84"/>
      <c r="BL190" s="38" t="s">
        <v>115</v>
      </c>
      <c r="BM190" s="115" t="s">
        <v>130</v>
      </c>
      <c r="BN190" s="116" t="s">
        <v>200</v>
      </c>
      <c r="BO190" s="84" t="s">
        <v>246</v>
      </c>
      <c r="BP190" s="84">
        <v>0</v>
      </c>
      <c r="BQ190" s="117"/>
      <c r="BR190" s="118" t="s">
        <v>974</v>
      </c>
    </row>
    <row r="191" spans="1:70" s="113" customFormat="1" ht="15" customHeight="1" x14ac:dyDescent="0.3">
      <c r="A191" s="84">
        <v>187</v>
      </c>
      <c r="B191" s="38" t="s">
        <v>251</v>
      </c>
      <c r="C191" s="38" t="s">
        <v>250</v>
      </c>
      <c r="D191" s="38" t="s">
        <v>249</v>
      </c>
      <c r="E191" s="38" t="s">
        <v>248</v>
      </c>
      <c r="F191" s="38" t="s">
        <v>248</v>
      </c>
      <c r="G191" s="84" t="s">
        <v>247</v>
      </c>
      <c r="H191" s="38" t="s">
        <v>248</v>
      </c>
      <c r="I191" s="84">
        <v>203680</v>
      </c>
      <c r="J191" s="38" t="s">
        <v>274</v>
      </c>
      <c r="K191" s="84">
        <v>203680</v>
      </c>
      <c r="L191" s="84" t="s">
        <v>253</v>
      </c>
      <c r="M191" s="38" t="s">
        <v>254</v>
      </c>
      <c r="N191" s="84">
        <v>452881</v>
      </c>
      <c r="O191" s="84" t="s">
        <v>937</v>
      </c>
      <c r="P191" s="84">
        <v>698798</v>
      </c>
      <c r="Q191" s="38" t="s">
        <v>938</v>
      </c>
      <c r="R191" s="38" t="s">
        <v>310</v>
      </c>
      <c r="S191" s="84" t="s">
        <v>948</v>
      </c>
      <c r="T191" s="84" t="s">
        <v>948</v>
      </c>
      <c r="U191" s="84" t="s">
        <v>481</v>
      </c>
      <c r="V191" s="84" t="s">
        <v>482</v>
      </c>
      <c r="W191" s="84">
        <v>541</v>
      </c>
      <c r="X191" s="38" t="s">
        <v>485</v>
      </c>
      <c r="Y191" s="84">
        <v>356174616</v>
      </c>
      <c r="Z191" s="38" t="s">
        <v>949</v>
      </c>
      <c r="AA191" s="108" t="s">
        <v>685</v>
      </c>
      <c r="AB191" s="84">
        <v>42000</v>
      </c>
      <c r="AC191" s="108"/>
      <c r="AD191" s="84">
        <v>75</v>
      </c>
      <c r="AE191" s="84" t="s">
        <v>711</v>
      </c>
      <c r="AF191" s="84" t="s">
        <v>717</v>
      </c>
      <c r="AG191" s="108" t="s">
        <v>760</v>
      </c>
      <c r="AH191" s="84" t="s">
        <v>772</v>
      </c>
      <c r="AI191" s="108" t="s">
        <v>950</v>
      </c>
      <c r="AJ191" s="84">
        <v>670</v>
      </c>
      <c r="AK191" s="84">
        <v>670</v>
      </c>
      <c r="AL191" s="108" t="s">
        <v>867</v>
      </c>
      <c r="AM191" s="84">
        <v>13441.49</v>
      </c>
      <c r="AN191" s="112">
        <v>4648.51</v>
      </c>
      <c r="AO191" s="112">
        <v>18090</v>
      </c>
      <c r="AP191" s="112">
        <v>28558.51</v>
      </c>
      <c r="AQ191" s="112">
        <v>3466.49</v>
      </c>
      <c r="AR191" s="112">
        <v>32025</v>
      </c>
      <c r="AS191" s="112">
        <v>19634.53</v>
      </c>
      <c r="AT191" s="112">
        <v>3145.47</v>
      </c>
      <c r="AU191" s="112">
        <v>22780</v>
      </c>
      <c r="AV191" s="84">
        <v>61</v>
      </c>
      <c r="AW191" s="84">
        <v>236</v>
      </c>
      <c r="AX191" s="84" t="s">
        <v>910</v>
      </c>
      <c r="AY191" s="108"/>
      <c r="AZ191" s="84"/>
      <c r="BA191" s="84"/>
      <c r="BB191" s="84" t="s">
        <v>906</v>
      </c>
      <c r="BC191" s="84"/>
      <c r="BD191" s="108"/>
      <c r="BE191" s="84">
        <v>0</v>
      </c>
      <c r="BF191" s="38" t="s">
        <v>948</v>
      </c>
      <c r="BG191" s="84"/>
      <c r="BH191" s="114" t="s">
        <v>912</v>
      </c>
      <c r="BI191" s="38" t="s">
        <v>110</v>
      </c>
      <c r="BJ191" s="85">
        <v>45813</v>
      </c>
      <c r="BK191" s="84"/>
      <c r="BL191" s="38" t="s">
        <v>114</v>
      </c>
      <c r="BM191" s="115" t="s">
        <v>119</v>
      </c>
      <c r="BN191" s="116" t="s">
        <v>199</v>
      </c>
      <c r="BO191" s="84" t="s">
        <v>244</v>
      </c>
      <c r="BP191" s="84">
        <v>18090</v>
      </c>
      <c r="BQ191" s="117" t="s">
        <v>201</v>
      </c>
      <c r="BR191" s="129" t="s">
        <v>957</v>
      </c>
    </row>
    <row r="192" spans="1:70" s="113" customFormat="1" ht="15" customHeight="1" x14ac:dyDescent="0.3">
      <c r="A192" s="84">
        <v>188</v>
      </c>
      <c r="B192" s="38" t="s">
        <v>251</v>
      </c>
      <c r="C192" s="38" t="s">
        <v>250</v>
      </c>
      <c r="D192" s="38" t="s">
        <v>249</v>
      </c>
      <c r="E192" s="38" t="s">
        <v>248</v>
      </c>
      <c r="F192" s="38" t="s">
        <v>248</v>
      </c>
      <c r="G192" s="84" t="s">
        <v>247</v>
      </c>
      <c r="H192" s="38" t="s">
        <v>248</v>
      </c>
      <c r="I192" s="84">
        <v>203680</v>
      </c>
      <c r="J192" s="38" t="s">
        <v>274</v>
      </c>
      <c r="K192" s="84">
        <v>203680</v>
      </c>
      <c r="L192" s="84" t="s">
        <v>253</v>
      </c>
      <c r="M192" s="38" t="s">
        <v>254</v>
      </c>
      <c r="N192" s="84">
        <v>452881</v>
      </c>
      <c r="O192" s="84" t="s">
        <v>937</v>
      </c>
      <c r="P192" s="84">
        <v>698798</v>
      </c>
      <c r="Q192" s="38" t="s">
        <v>938</v>
      </c>
      <c r="R192" s="38" t="s">
        <v>310</v>
      </c>
      <c r="S192" s="84" t="s">
        <v>951</v>
      </c>
      <c r="T192" s="84" t="s">
        <v>951</v>
      </c>
      <c r="U192" s="84" t="s">
        <v>481</v>
      </c>
      <c r="V192" s="84" t="s">
        <v>482</v>
      </c>
      <c r="W192" s="84">
        <v>541</v>
      </c>
      <c r="X192" s="38" t="s">
        <v>485</v>
      </c>
      <c r="Y192" s="84">
        <v>356248565</v>
      </c>
      <c r="Z192" s="38" t="s">
        <v>952</v>
      </c>
      <c r="AA192" s="108" t="s">
        <v>953</v>
      </c>
      <c r="AB192" s="84">
        <v>42000</v>
      </c>
      <c r="AC192" s="108"/>
      <c r="AD192" s="84">
        <v>75</v>
      </c>
      <c r="AE192" s="84" t="s">
        <v>711</v>
      </c>
      <c r="AF192" s="84" t="s">
        <v>718</v>
      </c>
      <c r="AG192" s="108" t="s">
        <v>954</v>
      </c>
      <c r="AH192" s="84" t="s">
        <v>772</v>
      </c>
      <c r="AI192" s="108" t="s">
        <v>955</v>
      </c>
      <c r="AJ192" s="84">
        <v>670</v>
      </c>
      <c r="AK192" s="84">
        <v>670</v>
      </c>
      <c r="AL192" s="108" t="s">
        <v>956</v>
      </c>
      <c r="AM192" s="84">
        <v>9267.4599999999991</v>
      </c>
      <c r="AN192" s="112">
        <v>3462.54</v>
      </c>
      <c r="AO192" s="112">
        <v>12730</v>
      </c>
      <c r="AP192" s="112">
        <v>32732.54</v>
      </c>
      <c r="AQ192" s="112">
        <v>4652.46</v>
      </c>
      <c r="AR192" s="112">
        <v>37385</v>
      </c>
      <c r="AS192" s="112">
        <v>20717.099999999999</v>
      </c>
      <c r="AT192" s="112">
        <v>4072.9</v>
      </c>
      <c r="AU192" s="112">
        <v>24790</v>
      </c>
      <c r="AV192" s="84">
        <v>56</v>
      </c>
      <c r="AW192" s="84">
        <v>257</v>
      </c>
      <c r="AX192" s="84" t="s">
        <v>910</v>
      </c>
      <c r="AY192" s="108"/>
      <c r="AZ192" s="84"/>
      <c r="BA192" s="84"/>
      <c r="BB192" s="84" t="s">
        <v>906</v>
      </c>
      <c r="BC192" s="84"/>
      <c r="BD192" s="108"/>
      <c r="BE192" s="84">
        <v>0</v>
      </c>
      <c r="BF192" s="38" t="s">
        <v>951</v>
      </c>
      <c r="BG192" s="84"/>
      <c r="BH192" s="114" t="s">
        <v>912</v>
      </c>
      <c r="BI192" s="38" t="s">
        <v>110</v>
      </c>
      <c r="BJ192" s="85">
        <v>45813</v>
      </c>
      <c r="BK192" s="84"/>
      <c r="BL192" s="38" t="s">
        <v>115</v>
      </c>
      <c r="BM192" s="115" t="s">
        <v>130</v>
      </c>
      <c r="BN192" s="116" t="s">
        <v>200</v>
      </c>
      <c r="BO192" s="84" t="s">
        <v>246</v>
      </c>
      <c r="BP192" s="84">
        <v>0</v>
      </c>
      <c r="BQ192" s="117"/>
      <c r="BR192" s="118" t="s">
        <v>974</v>
      </c>
    </row>
    <row r="193" spans="1:70" s="113" customFormat="1" ht="15" hidden="1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Physical Cash at Safe</vt:lpstr>
      <vt:lpstr>Cash Embezzlement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Om Prakash Sharma</cp:lastModifiedBy>
  <cp:lastPrinted>2025-05-06T06:37:39Z</cp:lastPrinted>
  <dcterms:created xsi:type="dcterms:W3CDTF">2023-04-07T11:05:50Z</dcterms:created>
  <dcterms:modified xsi:type="dcterms:W3CDTF">2025-06-08T02:51:27Z</dcterms:modified>
</cp:coreProperties>
</file>