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D1FEDB8D-325E-4F8B-8C18-22311D4036B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1" i="20" l="1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<sst xmlns="http://schemas.openxmlformats.org/spreadsheetml/2006/main" count="2780" uniqueCount="623">
  <si>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</si>
  <si>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</si>
  <si>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</si>
  <si>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</si>
  <si>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</si>
  <si>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</si>
  <si>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</si>
  <si>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</si>
  <si>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</si>
  <si>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</si>
  <si>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</si>
  <si>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</si>
  <si>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</si>
  <si>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</si>
  <si>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</si>
  <si>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</si>
  <si>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</si>
  <si>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</si>
  <si>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</si>
  <si>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</si>
  <si>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</si>
  <si>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</si>
  <si>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</si>
  <si>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</si>
  <si>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</si>
  <si>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</si>
  <si>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</si>
  <si>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</si>
  <si>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</si>
  <si>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</si>
  <si>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</si>
  <si>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</si>
  <si>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</si>
  <si>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</si>
  <si>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</si>
  <si>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</si>
  <si>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</si>
  <si>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</si>
  <si>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</si>
  <si>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</si>
  <si>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</si>
  <si>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</si>
  <si>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</si>
  <si>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</si>
  <si>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</si>
  <si>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</si>
  <si>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</si>
  <si>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</si>
  <si>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</si>
  <si>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</si>
  <si>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</si>
  <si>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</si>
  <si>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</si>
  <si>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</si>
  <si>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</si>
  <si>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</si>
  <si>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</si>
  <si>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</si>
  <si>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</si>
  <si>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</si>
  <si>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</si>
  <si>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</si>
  <si>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</si>
  <si>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</si>
  <si>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</si>
  <si>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</si>
  <si>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</si>
  <si>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</si>
  <si>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</si>
  <si>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</si>
  <si>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</si>
  <si>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</si>
  <si>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</si>
  <si>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</si>
  <si>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</si>
  <si>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</si>
  <si>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</si>
  <si>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</si>
  <si>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</si>
  <si>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</si>
  <si>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</si>
  <si>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</si>
  <si>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</si>
  <si>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</si>
  <si>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</si>
  <si>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</si>
  <si>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</si>
  <si>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</si>
  <si>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</si>
  <si>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</si>
  <si>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</si>
  <si>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</si>
  <si>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</si>
  <si>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</si>
  <si>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</si>
  <si>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</si>
  <si>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</si>
  <si>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</si>
  <si>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</si>
  <si>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</si>
  <si>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</si>
  <si>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</si>
  <si>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</si>
  <si>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</si>
  <si>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</si>
  <si>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</si>
  <si>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</si>
  <si>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</si>
  <si>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</si>
  <si>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</si>
  <si>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</si>
  <si>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</si>
  <si>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</si>
  <si>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</si>
  <si>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</si>
  <si>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</si>
  <si>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</si>
  <si>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</si>
  <si>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</si>
  <si>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</si>
  <si>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</si>
  <si>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</si>
  <si>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</si>
  <si>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</si>
  <si>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</si>
  <si>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</si>
  <si>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</si>
  <si>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</si>
  <si>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</si>
  <si>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</si>
  <si>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</si>
  <si>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</si>
  <si>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</si>
  <si>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</si>
  <si>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</si>
  <si>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</si>
  <si>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</si>
  <si>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</si>
  <si>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</si>
  <si>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</si>
  <si>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</si>
  <si>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</si>
  <si>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</si>
  <si>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</si>
  <si>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</si>
  <si>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</si>
  <si>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</si>
  <si>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</si>
  <si>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</si>
  <si>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</si>
  <si>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</si>
  <si>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</si>
  <si>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</si>
  <si>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</si>
  <si>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</si>
  <si>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</si>
  <si>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</si>
  <si>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</si>
  <si>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</si>
  <si>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</si>
  <si>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</si>
  <si>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</si>
  <si>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</si>
  <si>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</si>
  <si>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</si>
  <si>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</si>
  <si>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</si>
  <si>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</si>
  <si>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</si>
  <si>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</si>
  <si>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</si>
  <si>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</si>
  <si>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</si>
  <si>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</si>
  <si>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</si>
  <si>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</si>
  <si>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</si>
  <si>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</si>
  <si>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</si>
  <si>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</si>
  <si>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</si>
  <si>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</si>
  <si>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</si>
  <si>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</si>
  <si>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</si>
  <si>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</si>
  <si>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</si>
  <si>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</si>
  <si>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</si>
  <si>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</si>
  <si>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</si>
  <si>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</si>
  <si>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</si>
  <si>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</si>
  <si>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</si>
  <si>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</si>
  <si>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</si>
  <si>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</si>
  <si>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</si>
  <si>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</si>
  <si>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</si>
  <si>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</si>
  <si>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</si>
  <si>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</si>
  <si>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</si>
  <si>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</si>
  <si>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</si>
  <si>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</si>
  <si>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</si>
  <si>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</si>
  <si>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</si>
  <si>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</si>
  <si>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</si>
  <si>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</si>
  <si>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</si>
  <si>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</si>
  <si>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</si>
  <si>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</si>
  <si>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</si>
  <si>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</si>
  <si>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</si>
  <si>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</si>
  <si>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</si>
  <si>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</si>
  <si>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</si>
  <si>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</si>
  <si>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</si>
  <si>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</si>
  <si>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</si>
  <si>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</si>
  <si>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</si>
  <si>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</si>
  <si>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</si>
  <si>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</si>
  <si>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</si>
  <si>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</si>
  <si>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</si>
  <si>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</si>
  <si>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</si>
  <si>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</si>
  <si>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</si>
  <si>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</si>
  <si>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</si>
  <si>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</si>
  <si>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</si>
  <si>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</si>
  <si>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</si>
  <si>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</si>
  <si>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</si>
  <si>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</si>
  <si>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</si>
  <si>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</si>
  <si>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Sasaram</t>
  </si>
  <si>
    <t>BH2932</t>
  </si>
  <si>
    <t>Ramgarh(Bh)</t>
  </si>
  <si>
    <t>Sadullahpur</t>
  </si>
  <si>
    <t>SF0088092</t>
  </si>
  <si>
    <t>Chitranjan Panday</t>
  </si>
  <si>
    <t>556143</t>
  </si>
  <si>
    <t>556143 Rita1</t>
  </si>
  <si>
    <t>Chetana</t>
  </si>
  <si>
    <t>SSF4009661</t>
  </si>
  <si>
    <t>OBC</t>
  </si>
  <si>
    <t>HINDU</t>
  </si>
  <si>
    <t>Agriculture &amp; Farming</t>
  </si>
  <si>
    <t>NAHAKI DEVI</t>
  </si>
  <si>
    <t>22-Jun-2023</t>
  </si>
  <si>
    <t>05</t>
  </si>
  <si>
    <t>1</t>
  </si>
  <si>
    <t>1 Yrs</t>
  </si>
  <si>
    <t>22 Jun 2023</t>
  </si>
  <si>
    <t>&lt;= 2 Years</t>
  </si>
  <si>
    <t>05-Aug-2023</t>
  </si>
  <si>
    <t>26-Apr-2025</t>
  </si>
  <si>
    <t>Open</t>
  </si>
  <si>
    <t>Binay Kumar Shaw/SF0042314</t>
  </si>
  <si>
    <t>She paid preclose amount of Rs-24000 on 05-08-2024 but he accounted 08 EMI in every demand date from sep 2024 to april 2025 &amp; remaining amount used himself, her OS amount showing in fimo of Rs-7122 as on 03-06-2025.</t>
  </si>
  <si>
    <t>SSF3996726</t>
  </si>
  <si>
    <t>DEVMUNI DEVI</t>
  </si>
  <si>
    <t>05-May-2025</t>
  </si>
  <si>
    <t>No issue.</t>
  </si>
  <si>
    <t>SSF4028418</t>
  </si>
  <si>
    <t>GENERAL</t>
  </si>
  <si>
    <t>SHRIKANTO DEVI</t>
  </si>
  <si>
    <t>24-Jun-2023</t>
  </si>
  <si>
    <t>24 Jun 2023</t>
  </si>
  <si>
    <t>SSF4028458</t>
  </si>
  <si>
    <t>BC</t>
  </si>
  <si>
    <t>SAKUNTALA DEVI</t>
  </si>
  <si>
    <t>child</t>
  </si>
  <si>
    <t>SSF5085935</t>
  </si>
  <si>
    <t>SC</t>
  </si>
  <si>
    <t>RIMA DEVI</t>
  </si>
  <si>
    <t>14-Dec-2023</t>
  </si>
  <si>
    <t>14 Dec 2023</t>
  </si>
  <si>
    <t>05-Jan-2024</t>
  </si>
  <si>
    <t>Not verified due to borrower &amp; loan card not available.</t>
  </si>
  <si>
    <t>SSF5085962</t>
  </si>
  <si>
    <t>SANDHYA DEVI</t>
  </si>
  <si>
    <t>SSF3176598</t>
  </si>
  <si>
    <t>INDU DEVI</t>
  </si>
  <si>
    <t>06-May-2024</t>
  </si>
  <si>
    <t>2</t>
  </si>
  <si>
    <t>2 Yrs</t>
  </si>
  <si>
    <t>13 Jan 2023</t>
  </si>
  <si>
    <t>05-Jun-2024</t>
  </si>
  <si>
    <t>556143 Rupa 31</t>
  </si>
  <si>
    <t>SSF2797526</t>
  </si>
  <si>
    <t>SHILA DEVI</t>
  </si>
  <si>
    <t>01-Jul-2024</t>
  </si>
  <si>
    <t>GL-2</t>
  </si>
  <si>
    <t>26 Sep 2022</t>
  </si>
  <si>
    <t>05-Aug-2024</t>
  </si>
  <si>
    <t>SSF2913200</t>
  </si>
  <si>
    <t>SUMAN DEVI</t>
  </si>
  <si>
    <t>04-Sep-2024</t>
  </si>
  <si>
    <t>25 Oct 2022</t>
  </si>
  <si>
    <t>05-Oct-2024</t>
  </si>
  <si>
    <t>SSF2797527</t>
  </si>
  <si>
    <t>PUNAM DEVI</t>
  </si>
  <si>
    <t>01-Oct-2024</t>
  </si>
  <si>
    <t>&gt; 2 to 4 Years</t>
  </si>
  <si>
    <t>05-Nov-2024</t>
  </si>
  <si>
    <t>Baghni</t>
  </si>
  <si>
    <t>573960</t>
  </si>
  <si>
    <t>mdhu 2 573960 G1</t>
  </si>
  <si>
    <t>SID951374742725</t>
  </si>
  <si>
    <t>Animal Husbandry &amp; Poultry</t>
  </si>
  <si>
    <t>BARMATI DEVI</t>
  </si>
  <si>
    <t>30-May-2023</t>
  </si>
  <si>
    <t>09</t>
  </si>
  <si>
    <t>4</t>
  </si>
  <si>
    <t>6 Yrs</t>
  </si>
  <si>
    <t>28 Sep 2021</t>
  </si>
  <si>
    <t>&gt; 4 to 6 Years</t>
  </si>
  <si>
    <t>09-Jul-2023</t>
  </si>
  <si>
    <t>07-Feb-2025</t>
  </si>
  <si>
    <t>she paid EMI of Rs-3900 09-10-2024, Rs-3900 on 09-12-2024 &amp; Rs-3900 on 09-01-2025 but the same not accounted in fimo.</t>
  </si>
  <si>
    <t>SID951375575283</t>
  </si>
  <si>
    <t>RINKU KUMARI</t>
  </si>
  <si>
    <t>06-Oct-2023</t>
  </si>
  <si>
    <t>3</t>
  </si>
  <si>
    <t>5 Yrs</t>
  </si>
  <si>
    <t>08 Jan 2020</t>
  </si>
  <si>
    <t>09-Nov-2023</t>
  </si>
  <si>
    <t>01-Jun-2025</t>
  </si>
  <si>
    <t>she paid EMI of Rs-3360 09-10-2024, Rs-3360 on 09-12-2024 but the same not accounted in fimo.</t>
  </si>
  <si>
    <t>mdhu</t>
  </si>
  <si>
    <t>Abhilasha - JLG Loans-Monthly-Migrated</t>
  </si>
  <si>
    <t>SID951374855981</t>
  </si>
  <si>
    <t>SARSWATI DEVI</t>
  </si>
  <si>
    <t>08-Jan-2020</t>
  </si>
  <si>
    <t>02-Jun-2025</t>
  </si>
  <si>
    <t>SID951374798957</t>
  </si>
  <si>
    <t>RAMAVATI DEVI</t>
  </si>
  <si>
    <t>31-May-2023</t>
  </si>
  <si>
    <t>4 Yrs</t>
  </si>
  <si>
    <t>13 Jan 2020</t>
  </si>
  <si>
    <t>09-May-2025</t>
  </si>
  <si>
    <t>SID951374805225</t>
  </si>
  <si>
    <t>BHAGIRATHI DEVI</t>
  </si>
  <si>
    <t>11-Jul-2023</t>
  </si>
  <si>
    <t>10 Jan 2020</t>
  </si>
  <si>
    <t>09-Sep-2023</t>
  </si>
  <si>
    <t>11-May-2025</t>
  </si>
  <si>
    <t>SSF4482008</t>
  </si>
  <si>
    <t>SUNITA DEVI</t>
  </si>
  <si>
    <t>10-Sep-2023</t>
  </si>
  <si>
    <t>10 Sep 2023</t>
  </si>
  <si>
    <t>SSF5524184</t>
  </si>
  <si>
    <t>PRITI KUMARI</t>
  </si>
  <si>
    <t>16-Feb-2024</t>
  </si>
  <si>
    <t>16 Feb 2024</t>
  </si>
  <si>
    <t>09-Apr-2024</t>
  </si>
  <si>
    <t>SID951374823810</t>
  </si>
  <si>
    <t>PUNAM KUMARI</t>
  </si>
  <si>
    <t>15 Jan 2020</t>
  </si>
  <si>
    <t>SID951376148450</t>
  </si>
  <si>
    <t>SUNITA KUMARI</t>
  </si>
  <si>
    <t>03-Jul-2024</t>
  </si>
  <si>
    <t>GL-3</t>
  </si>
  <si>
    <t>3 Yrs</t>
  </si>
  <si>
    <t>09-Aug-2024</t>
  </si>
  <si>
    <t>604482</t>
  </si>
  <si>
    <t>rupa</t>
  </si>
  <si>
    <t>SID951374967773</t>
  </si>
  <si>
    <t>SONIYA DEVI</t>
  </si>
  <si>
    <t>11-Nov-2023</t>
  </si>
  <si>
    <t>20 Aug 2020</t>
  </si>
  <si>
    <t>05-Dec-2023</t>
  </si>
  <si>
    <t>she paid EMI of Rs-3900 05-06-2024, Rs-3900 on 05-07-2024 but the same not accounted in fimo.</t>
  </si>
  <si>
    <t>604482 Rupa 31</t>
  </si>
  <si>
    <t>SSF3054031</t>
  </si>
  <si>
    <t>07-Dec-2023</t>
  </si>
  <si>
    <t>15 Dec 2022</t>
  </si>
  <si>
    <t>23-May-2025</t>
  </si>
  <si>
    <t>she paid EMI of Rs-2780 05-09-2024, Rs-2780 on 05-10-2024 but the same not accounted in fimo.</t>
  </si>
  <si>
    <t>SID951374937807</t>
  </si>
  <si>
    <t>RAMBHA DEVI</t>
  </si>
  <si>
    <t>GL-4</t>
  </si>
  <si>
    <t>she paid EMI of Rs-4220 05-12-2024 but the same not accounted in fimo.</t>
  </si>
  <si>
    <t>SID951376143272</t>
  </si>
  <si>
    <t>NISHA KUMARI</t>
  </si>
  <si>
    <t>28-Jun-2023</t>
  </si>
  <si>
    <t>15 Sep 2021</t>
  </si>
  <si>
    <t>SSF4169553</t>
  </si>
  <si>
    <t>SUKHANI DEVI</t>
  </si>
  <si>
    <t>21-Jul-2023</t>
  </si>
  <si>
    <t>21 Jul 2023</t>
  </si>
  <si>
    <t>05-Sep-2023</t>
  </si>
  <si>
    <t>SSF4350713</t>
  </si>
  <si>
    <t>MANORAMA DEVI</t>
  </si>
  <si>
    <t>22-Aug-2023</t>
  </si>
  <si>
    <t>22 Aug 2023</t>
  </si>
  <si>
    <t>05-Oct-2023</t>
  </si>
  <si>
    <t>SID951374940329</t>
  </si>
  <si>
    <t>Agarbathi Making</t>
  </si>
  <si>
    <t>20-Jun-2024</t>
  </si>
  <si>
    <t>rupa2</t>
  </si>
  <si>
    <t>SID951375708229</t>
  </si>
  <si>
    <t>SABITA DEVI</t>
  </si>
  <si>
    <t>18 Feb 2020</t>
  </si>
  <si>
    <t>Bahdura</t>
  </si>
  <si>
    <t>623531</t>
  </si>
  <si>
    <t>623531 Matiyari 011</t>
  </si>
  <si>
    <t>SSF4521734</t>
  </si>
  <si>
    <t>NANDANI DEVI</t>
  </si>
  <si>
    <t>14-Sep-2023</t>
  </si>
  <si>
    <t>10</t>
  </si>
  <si>
    <t>14 Sep 2023</t>
  </si>
  <si>
    <t>10-Oct-2023</t>
  </si>
  <si>
    <t>10-May-2025</t>
  </si>
  <si>
    <t>she paid EMI of Rs-2240 on 10-10-2024, Rs-2240 on 10-12-2024 but the same not accounted in fimo.</t>
  </si>
  <si>
    <t xml:space="preserve">Rouhani </t>
  </si>
  <si>
    <t>SID951375173892</t>
  </si>
  <si>
    <t>PHOOLKUMARI DEVI</t>
  </si>
  <si>
    <t>19-Jun-2023</t>
  </si>
  <si>
    <t>27 Jan 2021</t>
  </si>
  <si>
    <t>10-Aug-2023</t>
  </si>
  <si>
    <t>SSF4167202</t>
  </si>
  <si>
    <t>RAMARATI DEVI</t>
  </si>
  <si>
    <t>20-Jul-2023</t>
  </si>
  <si>
    <t>20 Jul 2023</t>
  </si>
  <si>
    <t>SSF4167330</t>
  </si>
  <si>
    <t>CHANDA DEVI</t>
  </si>
  <si>
    <t>SSF4172935</t>
  </si>
  <si>
    <t>SUNAINA DEVI</t>
  </si>
  <si>
    <t>14-May-2025</t>
  </si>
  <si>
    <t>SSF4178478</t>
  </si>
  <si>
    <t>KUNTI DEVI</t>
  </si>
  <si>
    <t>15-May-2025</t>
  </si>
  <si>
    <t>SSF4200976</t>
  </si>
  <si>
    <t>RINKU DEVI</t>
  </si>
  <si>
    <t>25-Jul-2023</t>
  </si>
  <si>
    <t>25 Jul 2023</t>
  </si>
  <si>
    <t>SSF4201009</t>
  </si>
  <si>
    <t>PRABHAVTI DEVI</t>
  </si>
  <si>
    <t>SSF4537241</t>
  </si>
  <si>
    <t>MANJU DEVI</t>
  </si>
  <si>
    <t>15-Sep-2023</t>
  </si>
  <si>
    <t>15 Sep 2023</t>
  </si>
  <si>
    <t>Bhokhri</t>
  </si>
  <si>
    <t>635408</t>
  </si>
  <si>
    <t>run</t>
  </si>
  <si>
    <t>SID951375168122</t>
  </si>
  <si>
    <t>SEEMA DEVI</t>
  </si>
  <si>
    <t>20-Mar-2023</t>
  </si>
  <si>
    <t>08</t>
  </si>
  <si>
    <t>23 Oct 2020</t>
  </si>
  <si>
    <t>08-May-2023</t>
  </si>
  <si>
    <t>08-Apr-2025</t>
  </si>
  <si>
    <t>she paid EMI of Rs-3550 on 08-09-2024, Rs-3550 on 08-10-2024 but the same not accounted in fimo.</t>
  </si>
  <si>
    <t>635408 Ravi1</t>
  </si>
  <si>
    <t>SSF2395313</t>
  </si>
  <si>
    <t>01-Feb-2024</t>
  </si>
  <si>
    <t>25 Feb 2022</t>
  </si>
  <si>
    <t>08-Mar-2024</t>
  </si>
  <si>
    <t>08-May-2025</t>
  </si>
  <si>
    <t>SID951375266697</t>
  </si>
  <si>
    <t>LALEETA DEVI</t>
  </si>
  <si>
    <t>08-Aug-2024</t>
  </si>
  <si>
    <t>SSF2391573</t>
  </si>
  <si>
    <t>24 Feb 2022</t>
  </si>
  <si>
    <t>SID951375168547</t>
  </si>
  <si>
    <t>DEVANTI DEVI</t>
  </si>
  <si>
    <t>01-Sep-2024</t>
  </si>
  <si>
    <t>22 Oct 2020</t>
  </si>
  <si>
    <t>08-Oct-2024</t>
  </si>
  <si>
    <t>SID951375168550</t>
  </si>
  <si>
    <t>ANITA DEVI</t>
  </si>
  <si>
    <t>20-Jan-2025</t>
  </si>
  <si>
    <t>08-Mar-2025</t>
  </si>
  <si>
    <t>Sijhua</t>
  </si>
  <si>
    <t>639506</t>
  </si>
  <si>
    <t>nima</t>
  </si>
  <si>
    <t>SID951375209303</t>
  </si>
  <si>
    <t>15-Feb-2023</t>
  </si>
  <si>
    <t>04</t>
  </si>
  <si>
    <t>07 Nov 2020</t>
  </si>
  <si>
    <t>04-Apr-2023</t>
  </si>
  <si>
    <t>04-Mar-2025</t>
  </si>
  <si>
    <t>she paid EMI of Rs-3550 on 04-10-2024, Rs-3550 on 04-12-2024 but the same not accounted in fimo.</t>
  </si>
  <si>
    <t>SID951375198392</t>
  </si>
  <si>
    <t>25-Apr-2023</t>
  </si>
  <si>
    <t>04-Jun-2023</t>
  </si>
  <si>
    <t>01-Nov-2024</t>
  </si>
  <si>
    <t>She paid preclose amount of Rs-35000 on 04-09-2024 but he accounted 01 EMI of Rs-3900 on 01-11-2024 &amp; remaining amount used himself, her OS amount showing in fimo of Rs-25783 as on 03-06-2025.</t>
  </si>
  <si>
    <t>SID951375198389</t>
  </si>
  <si>
    <t>SUKARI DEVI</t>
  </si>
  <si>
    <t>23-Feb-2024</t>
  </si>
  <si>
    <t>04-Apr-2024</t>
  </si>
  <si>
    <t>04-May-2025</t>
  </si>
  <si>
    <t>SSF2462549</t>
  </si>
  <si>
    <t>SONI KUMARI</t>
  </si>
  <si>
    <t>12 Mar 2022</t>
  </si>
  <si>
    <t>04-Oct-2024</t>
  </si>
  <si>
    <t>693594</t>
  </si>
  <si>
    <t>man</t>
  </si>
  <si>
    <t>SID951375768519</t>
  </si>
  <si>
    <t>SIMA DEVI</t>
  </si>
  <si>
    <t>01 Feb 2021</t>
  </si>
  <si>
    <t>04-Jul-2024</t>
  </si>
  <si>
    <t>she paid EMI of Rs-3900 on 04-10-2024, Rs-3900 on 04-12-2024 but the same not accounted in fimo.</t>
  </si>
  <si>
    <t>SSF4242769</t>
  </si>
  <si>
    <t>05 Aug 2023</t>
  </si>
  <si>
    <t>04-Sep-2023</t>
  </si>
  <si>
    <t>SSF4398073</t>
  </si>
  <si>
    <t>MIRA DEVI</t>
  </si>
  <si>
    <t>25-Aug-2023</t>
  </si>
  <si>
    <t>25 Aug 2023</t>
  </si>
  <si>
    <t>04-Oct-2023</t>
  </si>
  <si>
    <t>SSF4661751</t>
  </si>
  <si>
    <t>SONAM DEVI</t>
  </si>
  <si>
    <t>05 Oct 2023</t>
  </si>
  <si>
    <t>04-Nov-2023</t>
  </si>
  <si>
    <t>07-May-2025</t>
  </si>
  <si>
    <t>SSF5294687</t>
  </si>
  <si>
    <t>JANKI DEVI</t>
  </si>
  <si>
    <t>01 Feb 2024</t>
  </si>
  <si>
    <t>04-Mar-2024</t>
  </si>
  <si>
    <t>Sijhua C1</t>
  </si>
  <si>
    <t>Sijhua C1 Shanti1</t>
  </si>
  <si>
    <t>SSF4346249</t>
  </si>
  <si>
    <t>DIMPAL DEVI</t>
  </si>
  <si>
    <t>23-Aug-2023</t>
  </si>
  <si>
    <t>23 Aug 2023</t>
  </si>
  <si>
    <t>she paid EMI of Rs-2240 on 04-09-2024, Rs-2240 on 04-12-2024 &amp; Rs-2240 on 04-01-2025 but the same not accounted in fimo.</t>
  </si>
  <si>
    <t>SSF4088121</t>
  </si>
  <si>
    <t>GEETA DEVI</t>
  </si>
  <si>
    <t>04-Jul-2023</t>
  </si>
  <si>
    <t>04 Jul 2023</t>
  </si>
  <si>
    <t>04-Aug-2023</t>
  </si>
  <si>
    <t>SSF4576088</t>
  </si>
  <si>
    <t>RITU KUMARI</t>
  </si>
  <si>
    <t>20-Sep-2023</t>
  </si>
  <si>
    <t>20 Sep 2023</t>
  </si>
  <si>
    <t>SSF4584485</t>
  </si>
  <si>
    <t>22-Sep-2023</t>
  </si>
  <si>
    <t>22 Sep 2023</t>
  </si>
  <si>
    <t>SSF5223631</t>
  </si>
  <si>
    <t>PARMILA DEVI</t>
  </si>
  <si>
    <t>06-Jan-2024</t>
  </si>
  <si>
    <t>06 Jan 2024</t>
  </si>
  <si>
    <t>04-Feb-2024</t>
  </si>
  <si>
    <t>SSF5586609</t>
  </si>
  <si>
    <t>SSF4071468</t>
  </si>
  <si>
    <t>30 Jun 2023</t>
  </si>
  <si>
    <t>SID951374610032</t>
  </si>
  <si>
    <t>FUL KUMARI DEVI</t>
  </si>
  <si>
    <t>11-Jun-2024</t>
  </si>
  <si>
    <t>31 Aug 2020</t>
  </si>
  <si>
    <t>05-Jul-2024</t>
  </si>
  <si>
    <t>25-May-2025</t>
  </si>
  <si>
    <t>she paid EMI of Rs-4270 on 05-10-2024, Rs-4270 on 05-11-2024 &amp; Rs-4270 on 05-12-2024 but the same not accounted in fimo.</t>
  </si>
  <si>
    <t>FN25-26 00742</t>
  </si>
  <si>
    <t xml:space="preserve">Ganesh Kumar Yadav </t>
  </si>
  <si>
    <t>SF0055919</t>
  </si>
  <si>
    <t>LO</t>
  </si>
  <si>
    <t>She paid preclose amount of Rs-24000 on 05-08-2024 but he accounted 08 EMI(2240*8) in every demand date from sep 2024 to april 2025 &amp; remaining amount used himself, her OS amount showing in fimo of Rs-7122 as on 03-06-2025.</t>
  </si>
  <si>
    <t>she paid EMI of Rs-3900 09-10-2024 but the same not accounted in fimo.</t>
  </si>
  <si>
    <t>she paid EMI of Rs-3360 09-10-2024 but the same not accounted in fimo.</t>
  </si>
  <si>
    <t>she paid EMI of Rs-3900 05-06-2024 but the same not accounted in fimo.</t>
  </si>
  <si>
    <t>she paid EMI of Rs-2780 05-09-2024 but the same not accounted in fimo.</t>
  </si>
  <si>
    <t>she paid EMI of Rs-2240 on 10-10-2024 but the same not accounted in fimo.</t>
  </si>
  <si>
    <t>she paid EMI of Rs-3550 on 08-09-2024 but the same not accounted in fimo.</t>
  </si>
  <si>
    <t>she paid EMI of Rs-3550 on 04-10-2024 but the same not accounted in fimo.</t>
  </si>
  <si>
    <t>she paid EMI of Rs-3900 on 04-10-2024 but the same not accounted in fimo.</t>
  </si>
  <si>
    <t>she paid EMI of Rs-2240 on 04-09-2024 but the same not accounted in fimo.</t>
  </si>
  <si>
    <t>she paid EMI of Rs-4270 on 05-10-2024 but the same not accounted in fimo.</t>
  </si>
  <si>
    <t>she paid EMI of Rs-3900 on 09-12-2024 but the same not accounted in fimo.</t>
  </si>
  <si>
    <t>she paid EMI of Rs-3900 on 09-01-2025 but the same not accounted in fimo.</t>
  </si>
  <si>
    <t>she paid EMI of Rs-3360 on 09-12-2024 but the same not accounted in fimo.</t>
  </si>
  <si>
    <t>she paid EMI of Rs-3900 on 05-07-2024 but the same not accounted in fimo.</t>
  </si>
  <si>
    <t>she paid EMI of Rs-2780 on 05-10-2024 but the same not accounted in fimo.</t>
  </si>
  <si>
    <t>she paid EMI of Rs-2240 on 10-12-2024 but the same not accounted in fimo.</t>
  </si>
  <si>
    <t>she paid EMI of Rs-3550 on 08-10-2024 but the same not accounted in fimo.</t>
  </si>
  <si>
    <t>she paid EMI of Rs-3550 on 04-12-2024 but the same not accounted in fimo.</t>
  </si>
  <si>
    <t>she paid EMI of Rs-3900 on 04-12-2024 but the same not accounted in fimo.</t>
  </si>
  <si>
    <t>she paid EMI of  Rs-2240 on 04-12-2024 but the same not accounted in fimo.</t>
  </si>
  <si>
    <t>she paid EMI of Rs-2240 on 04-01-2025 but the same not accounted in fimo.</t>
  </si>
  <si>
    <t>she paid EMI of Rs-4270 on 05-11-2024 but the same not accounted in fimo.</t>
  </si>
  <si>
    <t>she paid EMI of Rs-4270 on 05-12-2024 but the same not accounted in fimo.</t>
  </si>
  <si>
    <t>Ramgarh(bh)</t>
  </si>
  <si>
    <t>Aurangabad(bh)</t>
  </si>
  <si>
    <t>Dual Staff</t>
  </si>
  <si>
    <t>R</t>
  </si>
  <si>
    <t>Nitish Kumar Singh</t>
  </si>
  <si>
    <t>SF0094845</t>
  </si>
  <si>
    <t>BQM</t>
  </si>
  <si>
    <t>Available &amp; Updated</t>
  </si>
  <si>
    <t>L</t>
  </si>
  <si>
    <t>Sunny Kumar Sharama</t>
  </si>
  <si>
    <t>SF0076672</t>
  </si>
  <si>
    <t>BM</t>
  </si>
  <si>
    <t>FIR Not Filled</t>
  </si>
  <si>
    <t>Business</t>
  </si>
  <si>
    <t>Suspended-Not Working</t>
  </si>
  <si>
    <t>Saurabh Upadhaya/SF0072543</t>
  </si>
  <si>
    <t>Akash Kumar/SF0031037</t>
  </si>
  <si>
    <t>Ravi Kumar Rajan/SF0072744</t>
  </si>
  <si>
    <t>Saket nath Thakur/SF0062081</t>
  </si>
  <si>
    <t>Completed-Report Submitted</t>
  </si>
  <si>
    <t>LO-Ganesh Singh Yadav/SF0055919 collected EMI from 11 borrowers &amp; Preclose collection from 02 borrowers total amounting of Rs-141010 out of which demand accounted in fimo of Rs-21820 so Net fraud amount of rs-119190.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</si>
</sst>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BH2932</v>
      </c>
      <c r="D5" s="63" t="str">
        <f>IF('Physical Cash at Safe'!D28="Yes", 'Physical Cash at Safe'!B4, 'Borrower Wise Details'!C5)</f>
        <v>Ramgarh(Bh)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45798</v>
      </c>
      <c r="H5" s="107" t="s">
        <v>615</v>
      </c>
      <c r="I5" s="61">
        <v>45803</v>
      </c>
      <c r="J5" s="74" t="str">
        <f>IF('Physical Cash at Safe'!D28="Yes",'Physical Cash at Safe'!E28,IF('Borrower Wise Details'!D5&lt;&gt;"",'Borrower Wise Details'!D5,""))</f>
        <v>FN25-26 00742</v>
      </c>
      <c r="K5" s="81">
        <v>5</v>
      </c>
      <c r="L5" s="82">
        <v>38880</v>
      </c>
      <c r="M5" s="82">
        <v>0</v>
      </c>
      <c r="N5" s="82" t="s">
        <v>617</v>
      </c>
      <c r="O5" s="82" t="s">
        <v>618</v>
      </c>
      <c r="P5" s="82" t="s">
        <v>619</v>
      </c>
      <c r="Q5" s="82" t="s">
        <v>620</v>
      </c>
      <c r="R5" s="75" t="str">
        <f>IF('Physical Cash at Safe'!$D$28="Yes", 'Physical Cash at Safe'!$A$28, IF('Borrower Wise Details'!F5&lt;&gt;"", 'Borrower Wise Details'!F5, ""))</f>
        <v xml:space="preserve">Ganesh Kumar Yadav 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SF0055919</v>
      </c>
      <c r="U5" s="77" t="s">
        <v>616</v>
      </c>
      <c r="V5" s="61">
        <v>45768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621</v>
      </c>
      <c r="Z5" s="61">
        <v>45814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141010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21820</v>
      </c>
      <c r="AE5" s="126">
        <f>IF(AND(AC5="", AD5=""), "", IF(AD5="", AC5, AC5 - IF(ISNUMBER(AD5), AD5, 0)))</f>
        <v>119190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45824</v>
      </c>
      <c r="AH5" s="70" t="s">
        <v>622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BH2932</v>
      </c>
      <c r="C5" s="50" t="str">
        <f>IF('Fraud Investigation Report'!D5="", "", 'Fraud Investigation Report'!D5)</f>
        <v>Ramgarh(Bh)</v>
      </c>
      <c r="D5" s="68" t="str">
        <f>IF(OR('Fraud Investigation Report'!R5="", 'Fraud Investigation Report'!R5=0), "", 'Fraud Investigation Report'!R5)</f>
        <v xml:space="preserve">Ganesh Kumar Yadav </v>
      </c>
      <c r="E5" s="68" t="str">
        <f>IF(OR('Fraud Investigation Report'!T5="", 'Fraud Investigation Report'!T5=0), "", 'Fraud Investigation Report'!T5)</f>
        <v>SF0055919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 00742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82010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59000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141010</v>
      </c>
      <c r="O5" s="69">
        <f>IF('Fraud Investigation Report'!AD5="", "", 'Fraud Investigation Report'!AD5)</f>
        <v>21820</v>
      </c>
      <c r="P5" s="126">
        <f>IF(AND(N5="", O5=""), "", IF(O5="", N5, N5 - IF(ISNUMBER(O5), O5, 0)))</f>
        <v>119190</v>
      </c>
      <c r="Q5" s="49"/>
      <c r="R5" s="84" t="s">
        <v>614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A37" sqref="A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602</v>
      </c>
      <c r="C4" s="41" t="s">
        <v>252</v>
      </c>
      <c r="D4" s="41" t="s">
        <v>603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45811</v>
      </c>
      <c r="C6" s="18">
        <v>45810</v>
      </c>
      <c r="D6" s="18">
        <v>45811</v>
      </c>
      <c r="E6" s="19">
        <v>0.41666666666666669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100</v>
      </c>
      <c r="C11" s="23">
        <f>B11*A11</f>
        <v>50000</v>
      </c>
      <c r="D11" s="25">
        <v>100</v>
      </c>
      <c r="E11" s="23">
        <f t="shared" ref="E11:E17" si="0">D11*A11</f>
        <v>50000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52392</v>
      </c>
      <c r="D19" s="30" t="s">
        <v>76</v>
      </c>
      <c r="E19" s="31">
        <f>SUM(E10:E18)</f>
        <v>52392</v>
      </c>
    </row>
    <row r="20" spans="1:5" ht="30" customHeight="1" x14ac:dyDescent="0.3">
      <c r="A20" s="160" t="s">
        <v>97</v>
      </c>
      <c r="B20" s="161"/>
      <c r="C20" s="32">
        <v>52392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604</v>
      </c>
      <c r="C32" s="37" t="s">
        <v>82</v>
      </c>
      <c r="D32" s="137" t="s">
        <v>609</v>
      </c>
      <c r="E32" s="138"/>
    </row>
    <row r="33" spans="1:5" ht="18" customHeight="1" x14ac:dyDescent="0.3">
      <c r="A33" s="37" t="s">
        <v>83</v>
      </c>
      <c r="B33" s="106" t="s">
        <v>605</v>
      </c>
      <c r="C33" s="39" t="s">
        <v>84</v>
      </c>
      <c r="D33" s="131" t="s">
        <v>610</v>
      </c>
      <c r="E33" s="132"/>
    </row>
    <row r="34" spans="1:5" ht="27.6" x14ac:dyDescent="0.3">
      <c r="A34" s="39" t="s">
        <v>221</v>
      </c>
      <c r="B34" s="38" t="s">
        <v>606</v>
      </c>
      <c r="C34" s="39" t="s">
        <v>222</v>
      </c>
      <c r="D34" s="133" t="s">
        <v>611</v>
      </c>
      <c r="E34" s="134"/>
    </row>
    <row r="35" spans="1:5" ht="27.6" x14ac:dyDescent="0.3">
      <c r="A35" s="39" t="s">
        <v>223</v>
      </c>
      <c r="B35" s="38" t="s">
        <v>607</v>
      </c>
      <c r="C35" s="39" t="s">
        <v>225</v>
      </c>
      <c r="D35" s="133" t="s">
        <v>612</v>
      </c>
      <c r="E35" s="134"/>
    </row>
    <row r="36" spans="1:5" ht="25.5" customHeight="1" x14ac:dyDescent="0.3">
      <c r="A36" s="39" t="s">
        <v>224</v>
      </c>
      <c r="B36" s="38" t="s">
        <v>608</v>
      </c>
      <c r="C36" s="39" t="s">
        <v>226</v>
      </c>
      <c r="D36" s="135" t="s">
        <v>613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BH2932</v>
      </c>
      <c r="C5" s="119" t="str">
        <f>IF('Loan Outstanding Report'!$H$5="", "", 'Loan Outstanding Report'!$H$5)</f>
        <v>Ramgarh(Bh)</v>
      </c>
      <c r="D5" s="41" t="s">
        <v>574</v>
      </c>
      <c r="E5" s="65">
        <v>45811</v>
      </c>
      <c r="F5" s="38" t="s">
        <v>575</v>
      </c>
      <c r="G5" s="49" t="s">
        <v>576</v>
      </c>
      <c r="H5" s="49" t="s">
        <v>577</v>
      </c>
      <c r="I5" s="120" t="s">
        <v>258</v>
      </c>
      <c r="J5" s="120" t="s">
        <v>261</v>
      </c>
      <c r="K5" s="120" t="s">
        <v>265</v>
      </c>
      <c r="L5" s="11">
        <v>351884839</v>
      </c>
      <c r="M5" s="65" t="s">
        <v>266</v>
      </c>
      <c r="N5" s="124">
        <v>42000</v>
      </c>
      <c r="O5" s="124">
        <v>2240</v>
      </c>
      <c r="P5" s="121" t="s">
        <v>140</v>
      </c>
      <c r="Q5" s="80">
        <v>45509</v>
      </c>
      <c r="R5" s="124">
        <v>24000</v>
      </c>
      <c r="S5" s="124">
        <v>17920</v>
      </c>
      <c r="T5" s="124">
        <v>0</v>
      </c>
      <c r="U5" s="125">
        <f t="shared" ref="U5" si="0">IF(AND(ISBLANK(R5),ISBLANK(S5),ISBLANK(T5)),"",R5-(S5+T5))</f>
        <v>6080</v>
      </c>
      <c r="V5" s="117" t="s">
        <v>202</v>
      </c>
      <c r="W5" s="122" t="s">
        <v>578</v>
      </c>
    </row>
    <row r="6" spans="1:23" ht="25.05" customHeight="1" x14ac:dyDescent="0.3">
      <c r="A6" s="64">
        <v>2</v>
      </c>
      <c r="B6" s="60" t="str">
        <f>IF(J6&lt;&gt;"", $B$5, "")</f>
        <v>BH2932</v>
      </c>
      <c r="C6" s="119" t="str">
        <f>IF(J6&lt;&gt;"", $C$5, "")</f>
        <v>Ramgarh(Bh)</v>
      </c>
      <c r="D6" s="41" t="s">
        <v>574</v>
      </c>
      <c r="E6" s="65">
        <v>45811</v>
      </c>
      <c r="F6" s="38" t="s">
        <v>575</v>
      </c>
      <c r="G6" s="49" t="s">
        <v>576</v>
      </c>
      <c r="H6" s="49" t="s">
        <v>577</v>
      </c>
      <c r="I6" s="120" t="s">
        <v>324</v>
      </c>
      <c r="J6" s="120" t="s">
        <v>326</v>
      </c>
      <c r="K6" s="120" t="s">
        <v>328</v>
      </c>
      <c r="L6" s="11">
        <v>351675854</v>
      </c>
      <c r="M6" s="65" t="s">
        <v>329</v>
      </c>
      <c r="N6" s="124">
        <v>73000</v>
      </c>
      <c r="O6" s="124">
        <v>3900</v>
      </c>
      <c r="P6" s="121" t="s">
        <v>139</v>
      </c>
      <c r="Q6" s="80">
        <v>45574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579</v>
      </c>
    </row>
    <row r="7" spans="1:23" ht="25.05" customHeight="1" x14ac:dyDescent="0.3">
      <c r="A7" s="64">
        <v>3</v>
      </c>
      <c r="B7" s="60" t="str">
        <f t="shared" ref="B7:B70" si="2">IF(J7&lt;&gt;"", $B$5, "")</f>
        <v>BH2932</v>
      </c>
      <c r="C7" s="119" t="str">
        <f t="shared" ref="C7:C70" si="3">IF(J7&lt;&gt;"", $C$5, "")</f>
        <v>Ramgarh(Bh)</v>
      </c>
      <c r="D7" s="41" t="s">
        <v>574</v>
      </c>
      <c r="E7" s="65">
        <v>45811</v>
      </c>
      <c r="F7" s="38" t="s">
        <v>575</v>
      </c>
      <c r="G7" s="49" t="s">
        <v>576</v>
      </c>
      <c r="H7" s="49" t="s">
        <v>577</v>
      </c>
      <c r="I7" s="120" t="s">
        <v>324</v>
      </c>
      <c r="J7" s="120" t="s">
        <v>338</v>
      </c>
      <c r="K7" s="120" t="s">
        <v>339</v>
      </c>
      <c r="L7" s="11">
        <v>353259348</v>
      </c>
      <c r="M7" s="65" t="s">
        <v>340</v>
      </c>
      <c r="N7" s="124">
        <v>63000</v>
      </c>
      <c r="O7" s="124">
        <v>3360</v>
      </c>
      <c r="P7" s="121" t="s">
        <v>139</v>
      </c>
      <c r="Q7" s="80">
        <v>45574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202</v>
      </c>
      <c r="W7" s="122" t="s">
        <v>580</v>
      </c>
    </row>
    <row r="8" spans="1:23" ht="25.05" customHeight="1" x14ac:dyDescent="0.3">
      <c r="A8" s="64">
        <v>4</v>
      </c>
      <c r="B8" s="60" t="str">
        <f t="shared" si="2"/>
        <v>BH2932</v>
      </c>
      <c r="C8" s="119" t="str">
        <f t="shared" si="3"/>
        <v>Ramgarh(Bh)</v>
      </c>
      <c r="D8" s="41" t="s">
        <v>574</v>
      </c>
      <c r="E8" s="65">
        <v>45811</v>
      </c>
      <c r="F8" s="38" t="s">
        <v>575</v>
      </c>
      <c r="G8" s="49" t="s">
        <v>576</v>
      </c>
      <c r="H8" s="49" t="s">
        <v>577</v>
      </c>
      <c r="I8" s="120" t="s">
        <v>383</v>
      </c>
      <c r="J8" s="120" t="s">
        <v>385</v>
      </c>
      <c r="K8" s="120" t="s">
        <v>386</v>
      </c>
      <c r="L8" s="11">
        <v>353619170</v>
      </c>
      <c r="M8" s="65" t="s">
        <v>387</v>
      </c>
      <c r="N8" s="124">
        <v>73000</v>
      </c>
      <c r="O8" s="124">
        <v>3900</v>
      </c>
      <c r="P8" s="121" t="s">
        <v>139</v>
      </c>
      <c r="Q8" s="80">
        <v>45448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202</v>
      </c>
      <c r="W8" s="122" t="s">
        <v>581</v>
      </c>
    </row>
    <row r="9" spans="1:23" ht="25.05" customHeight="1" x14ac:dyDescent="0.3">
      <c r="A9" s="64">
        <v>5</v>
      </c>
      <c r="B9" s="60" t="str">
        <f t="shared" si="2"/>
        <v>BH2932</v>
      </c>
      <c r="C9" s="119" t="str">
        <f t="shared" si="3"/>
        <v>Ramgarh(Bh)</v>
      </c>
      <c r="D9" s="41" t="s">
        <v>574</v>
      </c>
      <c r="E9" s="65">
        <v>45811</v>
      </c>
      <c r="F9" s="38" t="s">
        <v>575</v>
      </c>
      <c r="G9" s="49" t="s">
        <v>576</v>
      </c>
      <c r="H9" s="49" t="s">
        <v>577</v>
      </c>
      <c r="I9" s="120" t="s">
        <v>383</v>
      </c>
      <c r="J9" s="120" t="s">
        <v>392</v>
      </c>
      <c r="K9" s="120" t="s">
        <v>378</v>
      </c>
      <c r="L9" s="11">
        <v>353973390</v>
      </c>
      <c r="M9" s="65" t="s">
        <v>393</v>
      </c>
      <c r="N9" s="124">
        <v>52000</v>
      </c>
      <c r="O9" s="124">
        <v>2780</v>
      </c>
      <c r="P9" s="121" t="s">
        <v>139</v>
      </c>
      <c r="Q9" s="80">
        <v>45540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202</v>
      </c>
      <c r="W9" s="122" t="s">
        <v>582</v>
      </c>
    </row>
    <row r="10" spans="1:23" ht="25.05" customHeight="1" x14ac:dyDescent="0.3">
      <c r="A10" s="64">
        <v>6</v>
      </c>
      <c r="B10" s="60" t="str">
        <f t="shared" si="2"/>
        <v>BH2932</v>
      </c>
      <c r="C10" s="119" t="str">
        <f t="shared" si="3"/>
        <v>Ramgarh(Bh)</v>
      </c>
      <c r="D10" s="41" t="s">
        <v>574</v>
      </c>
      <c r="E10" s="65">
        <v>45811</v>
      </c>
      <c r="F10" s="38" t="s">
        <v>575</v>
      </c>
      <c r="G10" s="49" t="s">
        <v>576</v>
      </c>
      <c r="H10" s="49" t="s">
        <v>577</v>
      </c>
      <c r="I10" s="120" t="s">
        <v>383</v>
      </c>
      <c r="J10" s="120" t="s">
        <v>397</v>
      </c>
      <c r="K10" s="120" t="s">
        <v>398</v>
      </c>
      <c r="L10" s="11">
        <v>358415893</v>
      </c>
      <c r="M10" s="65" t="s">
        <v>320</v>
      </c>
      <c r="N10" s="124">
        <v>80000</v>
      </c>
      <c r="O10" s="124">
        <v>4220</v>
      </c>
      <c r="P10" s="121" t="s">
        <v>139</v>
      </c>
      <c r="Q10" s="80">
        <v>45631</v>
      </c>
      <c r="R10" s="124">
        <v>4220</v>
      </c>
      <c r="S10" s="124">
        <v>0</v>
      </c>
      <c r="T10" s="124">
        <v>0</v>
      </c>
      <c r="U10" s="125">
        <f t="shared" si="1"/>
        <v>4220</v>
      </c>
      <c r="V10" s="117" t="s">
        <v>202</v>
      </c>
      <c r="W10" s="122" t="s">
        <v>400</v>
      </c>
    </row>
    <row r="11" spans="1:23" ht="25.05" customHeight="1" x14ac:dyDescent="0.3">
      <c r="A11" s="64">
        <v>7</v>
      </c>
      <c r="B11" s="60" t="str">
        <f t="shared" si="2"/>
        <v>BH2932</v>
      </c>
      <c r="C11" s="119" t="str">
        <f t="shared" si="3"/>
        <v>Ramgarh(Bh)</v>
      </c>
      <c r="D11" s="41" t="s">
        <v>574</v>
      </c>
      <c r="E11" s="65">
        <v>45811</v>
      </c>
      <c r="F11" s="38" t="s">
        <v>575</v>
      </c>
      <c r="G11" s="49" t="s">
        <v>576</v>
      </c>
      <c r="H11" s="49" t="s">
        <v>577</v>
      </c>
      <c r="I11" s="120" t="s">
        <v>423</v>
      </c>
      <c r="J11" s="120" t="s">
        <v>425</v>
      </c>
      <c r="K11" s="120" t="s">
        <v>426</v>
      </c>
      <c r="L11" s="11">
        <v>352984981</v>
      </c>
      <c r="M11" s="65" t="s">
        <v>427</v>
      </c>
      <c r="N11" s="124">
        <v>42000</v>
      </c>
      <c r="O11" s="124">
        <v>2240</v>
      </c>
      <c r="P11" s="121" t="s">
        <v>139</v>
      </c>
      <c r="Q11" s="80">
        <v>45575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583</v>
      </c>
    </row>
    <row r="12" spans="1:23" ht="25.05" customHeight="1" x14ac:dyDescent="0.3">
      <c r="A12" s="64">
        <v>8</v>
      </c>
      <c r="B12" s="60" t="str">
        <f t="shared" si="2"/>
        <v>BH2932</v>
      </c>
      <c r="C12" s="119" t="str">
        <f t="shared" si="3"/>
        <v>Ramgarh(Bh)</v>
      </c>
      <c r="D12" s="41" t="s">
        <v>574</v>
      </c>
      <c r="E12" s="65">
        <v>45811</v>
      </c>
      <c r="F12" s="38" t="s">
        <v>575</v>
      </c>
      <c r="G12" s="49" t="s">
        <v>576</v>
      </c>
      <c r="H12" s="49" t="s">
        <v>577</v>
      </c>
      <c r="I12" s="120" t="s">
        <v>462</v>
      </c>
      <c r="J12" s="120" t="s">
        <v>464</v>
      </c>
      <c r="K12" s="120" t="s">
        <v>465</v>
      </c>
      <c r="L12" s="11">
        <v>351064586</v>
      </c>
      <c r="M12" s="65" t="s">
        <v>466</v>
      </c>
      <c r="N12" s="124">
        <v>65959</v>
      </c>
      <c r="O12" s="124">
        <v>3550</v>
      </c>
      <c r="P12" s="121" t="s">
        <v>139</v>
      </c>
      <c r="Q12" s="80">
        <v>45543</v>
      </c>
      <c r="R12" s="124">
        <v>3550</v>
      </c>
      <c r="S12" s="124">
        <v>0</v>
      </c>
      <c r="T12" s="124">
        <v>0</v>
      </c>
      <c r="U12" s="125">
        <f t="shared" si="1"/>
        <v>3550</v>
      </c>
      <c r="V12" s="117" t="s">
        <v>202</v>
      </c>
      <c r="W12" s="122" t="s">
        <v>584</v>
      </c>
    </row>
    <row r="13" spans="1:23" ht="25.05" customHeight="1" x14ac:dyDescent="0.3">
      <c r="A13" s="64">
        <v>9</v>
      </c>
      <c r="B13" s="60" t="str">
        <f t="shared" si="2"/>
        <v>BH2932</v>
      </c>
      <c r="C13" s="119" t="str">
        <f t="shared" si="3"/>
        <v>Ramgarh(Bh)</v>
      </c>
      <c r="D13" s="41" t="s">
        <v>574</v>
      </c>
      <c r="E13" s="65">
        <v>45811</v>
      </c>
      <c r="F13" s="38" t="s">
        <v>575</v>
      </c>
      <c r="G13" s="49" t="s">
        <v>576</v>
      </c>
      <c r="H13" s="49" t="s">
        <v>577</v>
      </c>
      <c r="I13" s="120" t="s">
        <v>493</v>
      </c>
      <c r="J13" s="120" t="s">
        <v>495</v>
      </c>
      <c r="K13" s="120" t="s">
        <v>308</v>
      </c>
      <c r="L13" s="11">
        <v>350607414</v>
      </c>
      <c r="M13" s="65" t="s">
        <v>496</v>
      </c>
      <c r="N13" s="124">
        <v>65959</v>
      </c>
      <c r="O13" s="124">
        <v>3550</v>
      </c>
      <c r="P13" s="121" t="s">
        <v>139</v>
      </c>
      <c r="Q13" s="80">
        <v>45569</v>
      </c>
      <c r="R13" s="124">
        <v>3550</v>
      </c>
      <c r="S13" s="124">
        <v>0</v>
      </c>
      <c r="T13" s="124">
        <v>0</v>
      </c>
      <c r="U13" s="125">
        <f t="shared" si="1"/>
        <v>3550</v>
      </c>
      <c r="V13" s="117" t="s">
        <v>202</v>
      </c>
      <c r="W13" s="122" t="s">
        <v>585</v>
      </c>
    </row>
    <row r="14" spans="1:23" ht="25.05" customHeight="1" x14ac:dyDescent="0.3">
      <c r="A14" s="64">
        <v>10</v>
      </c>
      <c r="B14" s="60" t="str">
        <f t="shared" si="2"/>
        <v>BH2932</v>
      </c>
      <c r="C14" s="119" t="str">
        <f t="shared" si="3"/>
        <v>Ramgarh(Bh)</v>
      </c>
      <c r="D14" s="41" t="s">
        <v>574</v>
      </c>
      <c r="E14" s="65">
        <v>45811</v>
      </c>
      <c r="F14" s="38" t="s">
        <v>575</v>
      </c>
      <c r="G14" s="49" t="s">
        <v>576</v>
      </c>
      <c r="H14" s="49" t="s">
        <v>577</v>
      </c>
      <c r="I14" s="120" t="s">
        <v>493</v>
      </c>
      <c r="J14" s="120" t="s">
        <v>502</v>
      </c>
      <c r="K14" s="120" t="s">
        <v>366</v>
      </c>
      <c r="L14" s="11">
        <v>351435734</v>
      </c>
      <c r="M14" s="65" t="s">
        <v>503</v>
      </c>
      <c r="N14" s="124">
        <v>73000</v>
      </c>
      <c r="O14" s="124">
        <v>3900</v>
      </c>
      <c r="P14" s="121" t="s">
        <v>140</v>
      </c>
      <c r="Q14" s="80">
        <v>45539</v>
      </c>
      <c r="R14" s="124">
        <v>35000</v>
      </c>
      <c r="S14" s="124">
        <v>3900</v>
      </c>
      <c r="T14" s="124">
        <v>0</v>
      </c>
      <c r="U14" s="125">
        <f t="shared" si="1"/>
        <v>31100</v>
      </c>
      <c r="V14" s="117" t="s">
        <v>202</v>
      </c>
      <c r="W14" s="122" t="s">
        <v>506</v>
      </c>
    </row>
    <row r="15" spans="1:23" ht="25.05" customHeight="1" x14ac:dyDescent="0.3">
      <c r="A15" s="64">
        <v>11</v>
      </c>
      <c r="B15" s="60" t="str">
        <f t="shared" si="2"/>
        <v>BH2932</v>
      </c>
      <c r="C15" s="119" t="str">
        <f t="shared" si="3"/>
        <v>Ramgarh(Bh)</v>
      </c>
      <c r="D15" s="41" t="s">
        <v>574</v>
      </c>
      <c r="E15" s="65">
        <v>45812</v>
      </c>
      <c r="F15" s="38" t="s">
        <v>575</v>
      </c>
      <c r="G15" s="49" t="s">
        <v>576</v>
      </c>
      <c r="H15" s="49" t="s">
        <v>577</v>
      </c>
      <c r="I15" s="120" t="s">
        <v>516</v>
      </c>
      <c r="J15" s="120" t="s">
        <v>518</v>
      </c>
      <c r="K15" s="120" t="s">
        <v>519</v>
      </c>
      <c r="L15" s="11">
        <v>357152542</v>
      </c>
      <c r="M15" s="65" t="s">
        <v>305</v>
      </c>
      <c r="N15" s="124">
        <v>73000</v>
      </c>
      <c r="O15" s="124">
        <v>3900</v>
      </c>
      <c r="P15" s="121" t="s">
        <v>139</v>
      </c>
      <c r="Q15" s="80">
        <v>45569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202</v>
      </c>
      <c r="W15" s="122" t="s">
        <v>586</v>
      </c>
    </row>
    <row r="16" spans="1:23" ht="25.05" customHeight="1" x14ac:dyDescent="0.3">
      <c r="A16" s="64">
        <v>12</v>
      </c>
      <c r="B16" s="60" t="str">
        <f t="shared" si="2"/>
        <v>BH2932</v>
      </c>
      <c r="C16" s="119" t="str">
        <f t="shared" si="3"/>
        <v>Ramgarh(Bh)</v>
      </c>
      <c r="D16" s="41" t="s">
        <v>574</v>
      </c>
      <c r="E16" s="65">
        <v>45812</v>
      </c>
      <c r="F16" s="38" t="s">
        <v>575</v>
      </c>
      <c r="G16" s="49" t="s">
        <v>576</v>
      </c>
      <c r="H16" s="49" t="s">
        <v>577</v>
      </c>
      <c r="I16" s="120" t="s">
        <v>540</v>
      </c>
      <c r="J16" s="120" t="s">
        <v>542</v>
      </c>
      <c r="K16" s="120" t="s">
        <v>543</v>
      </c>
      <c r="L16" s="11">
        <v>352585894</v>
      </c>
      <c r="M16" s="65" t="s">
        <v>544</v>
      </c>
      <c r="N16" s="124">
        <v>42000</v>
      </c>
      <c r="O16" s="124">
        <v>2240</v>
      </c>
      <c r="P16" s="121" t="s">
        <v>139</v>
      </c>
      <c r="Q16" s="80">
        <v>45539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587</v>
      </c>
    </row>
    <row r="17" spans="1:23" ht="25.05" customHeight="1" x14ac:dyDescent="0.3">
      <c r="A17" s="64">
        <v>13</v>
      </c>
      <c r="B17" s="60" t="str">
        <f t="shared" si="2"/>
        <v>BH2932</v>
      </c>
      <c r="C17" s="119" t="str">
        <f t="shared" si="3"/>
        <v>Ramgarh(Bh)</v>
      </c>
      <c r="D17" s="41" t="s">
        <v>574</v>
      </c>
      <c r="E17" s="65">
        <v>45812</v>
      </c>
      <c r="F17" s="38" t="s">
        <v>575</v>
      </c>
      <c r="G17" s="49" t="s">
        <v>576</v>
      </c>
      <c r="H17" s="49" t="s">
        <v>577</v>
      </c>
      <c r="I17" s="120" t="s">
        <v>258</v>
      </c>
      <c r="J17" s="120" t="s">
        <v>567</v>
      </c>
      <c r="K17" s="120" t="s">
        <v>568</v>
      </c>
      <c r="L17" s="11">
        <v>357169057</v>
      </c>
      <c r="M17" s="65" t="s">
        <v>569</v>
      </c>
      <c r="N17" s="124">
        <v>80000</v>
      </c>
      <c r="O17" s="124">
        <v>4270</v>
      </c>
      <c r="P17" s="121" t="s">
        <v>139</v>
      </c>
      <c r="Q17" s="80">
        <v>45570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202</v>
      </c>
      <c r="W17" s="122" t="s">
        <v>588</v>
      </c>
    </row>
    <row r="18" spans="1:23" ht="25.05" customHeight="1" x14ac:dyDescent="0.3">
      <c r="A18" s="64">
        <v>14</v>
      </c>
      <c r="B18" s="60" t="str">
        <f t="shared" si="2"/>
        <v>BH2932</v>
      </c>
      <c r="C18" s="119" t="str">
        <f t="shared" si="3"/>
        <v>Ramgarh(Bh)</v>
      </c>
      <c r="D18" s="41" t="s">
        <v>574</v>
      </c>
      <c r="E18" s="65">
        <v>45811</v>
      </c>
      <c r="F18" s="38" t="s">
        <v>575</v>
      </c>
      <c r="G18" s="49" t="s">
        <v>576</v>
      </c>
      <c r="H18" s="49" t="s">
        <v>577</v>
      </c>
      <c r="I18" s="120" t="s">
        <v>324</v>
      </c>
      <c r="J18" s="120" t="s">
        <v>326</v>
      </c>
      <c r="K18" s="120" t="s">
        <v>328</v>
      </c>
      <c r="L18" s="11">
        <v>351675854</v>
      </c>
      <c r="M18" s="65" t="s">
        <v>329</v>
      </c>
      <c r="N18" s="124">
        <v>73000</v>
      </c>
      <c r="O18" s="124">
        <v>3900</v>
      </c>
      <c r="P18" s="121" t="s">
        <v>139</v>
      </c>
      <c r="Q18" s="80">
        <v>45635</v>
      </c>
      <c r="R18" s="124">
        <v>3900</v>
      </c>
      <c r="S18" s="124">
        <v>0</v>
      </c>
      <c r="T18" s="124">
        <v>0</v>
      </c>
      <c r="U18" s="125">
        <f t="shared" si="1"/>
        <v>3900</v>
      </c>
      <c r="V18" s="117" t="s">
        <v>202</v>
      </c>
      <c r="W18" s="122" t="s">
        <v>589</v>
      </c>
    </row>
    <row r="19" spans="1:23" ht="25.05" customHeight="1" x14ac:dyDescent="0.3">
      <c r="A19" s="64">
        <v>15</v>
      </c>
      <c r="B19" s="60" t="str">
        <f t="shared" si="2"/>
        <v>BH2932</v>
      </c>
      <c r="C19" s="119" t="str">
        <f t="shared" si="3"/>
        <v>Ramgarh(Bh)</v>
      </c>
      <c r="D19" s="41" t="s">
        <v>574</v>
      </c>
      <c r="E19" s="65">
        <v>45811</v>
      </c>
      <c r="F19" s="38" t="s">
        <v>575</v>
      </c>
      <c r="G19" s="49" t="s">
        <v>576</v>
      </c>
      <c r="H19" s="49" t="s">
        <v>577</v>
      </c>
      <c r="I19" s="120" t="s">
        <v>324</v>
      </c>
      <c r="J19" s="120" t="s">
        <v>326</v>
      </c>
      <c r="K19" s="120" t="s">
        <v>328</v>
      </c>
      <c r="L19" s="11">
        <v>351675854</v>
      </c>
      <c r="M19" s="65" t="s">
        <v>329</v>
      </c>
      <c r="N19" s="124">
        <v>73000</v>
      </c>
      <c r="O19" s="124">
        <v>3900</v>
      </c>
      <c r="P19" s="121" t="s">
        <v>139</v>
      </c>
      <c r="Q19" s="80">
        <v>45666</v>
      </c>
      <c r="R19" s="124">
        <v>3900</v>
      </c>
      <c r="S19" s="124">
        <v>0</v>
      </c>
      <c r="T19" s="124">
        <v>0</v>
      </c>
      <c r="U19" s="125">
        <f t="shared" si="1"/>
        <v>3900</v>
      </c>
      <c r="V19" s="117" t="s">
        <v>202</v>
      </c>
      <c r="W19" s="122" t="s">
        <v>590</v>
      </c>
    </row>
    <row r="20" spans="1:23" ht="25.05" customHeight="1" x14ac:dyDescent="0.3">
      <c r="A20" s="64">
        <v>16</v>
      </c>
      <c r="B20" s="60" t="str">
        <f t="shared" si="2"/>
        <v>BH2932</v>
      </c>
      <c r="C20" s="119" t="str">
        <f t="shared" si="3"/>
        <v>Ramgarh(Bh)</v>
      </c>
      <c r="D20" s="41" t="s">
        <v>574</v>
      </c>
      <c r="E20" s="65">
        <v>45811</v>
      </c>
      <c r="F20" s="38" t="s">
        <v>575</v>
      </c>
      <c r="G20" s="49" t="s">
        <v>576</v>
      </c>
      <c r="H20" s="49" t="s">
        <v>577</v>
      </c>
      <c r="I20" s="120" t="s">
        <v>324</v>
      </c>
      <c r="J20" s="120" t="s">
        <v>338</v>
      </c>
      <c r="K20" s="120" t="s">
        <v>339</v>
      </c>
      <c r="L20" s="11">
        <v>353259348</v>
      </c>
      <c r="M20" s="65" t="s">
        <v>340</v>
      </c>
      <c r="N20" s="124">
        <v>63000</v>
      </c>
      <c r="O20" s="124">
        <v>3360</v>
      </c>
      <c r="P20" s="121" t="s">
        <v>139</v>
      </c>
      <c r="Q20" s="80">
        <v>45635</v>
      </c>
      <c r="R20" s="124">
        <v>3360</v>
      </c>
      <c r="S20" s="124">
        <v>0</v>
      </c>
      <c r="T20" s="124">
        <v>0</v>
      </c>
      <c r="U20" s="125">
        <f t="shared" si="1"/>
        <v>3360</v>
      </c>
      <c r="V20" s="117" t="s">
        <v>202</v>
      </c>
      <c r="W20" s="122" t="s">
        <v>591</v>
      </c>
    </row>
    <row r="21" spans="1:23" ht="25.05" customHeight="1" x14ac:dyDescent="0.3">
      <c r="A21" s="64">
        <v>17</v>
      </c>
      <c r="B21" s="60" t="str">
        <f t="shared" si="2"/>
        <v>BH2932</v>
      </c>
      <c r="C21" s="119" t="str">
        <f t="shared" si="3"/>
        <v>Ramgarh(Bh)</v>
      </c>
      <c r="D21" s="41" t="s">
        <v>574</v>
      </c>
      <c r="E21" s="65">
        <v>45811</v>
      </c>
      <c r="F21" s="38" t="s">
        <v>575</v>
      </c>
      <c r="G21" s="49" t="s">
        <v>576</v>
      </c>
      <c r="H21" s="49" t="s">
        <v>577</v>
      </c>
      <c r="I21" s="120" t="s">
        <v>383</v>
      </c>
      <c r="J21" s="120" t="s">
        <v>385</v>
      </c>
      <c r="K21" s="120" t="s">
        <v>386</v>
      </c>
      <c r="L21" s="11">
        <v>353619170</v>
      </c>
      <c r="M21" s="65" t="s">
        <v>387</v>
      </c>
      <c r="N21" s="124">
        <v>73000</v>
      </c>
      <c r="O21" s="124">
        <v>3900</v>
      </c>
      <c r="P21" s="121" t="s">
        <v>139</v>
      </c>
      <c r="Q21" s="80">
        <v>45478</v>
      </c>
      <c r="R21" s="124">
        <v>3900</v>
      </c>
      <c r="S21" s="124">
        <v>0</v>
      </c>
      <c r="T21" s="124">
        <v>0</v>
      </c>
      <c r="U21" s="125">
        <f t="shared" si="1"/>
        <v>3900</v>
      </c>
      <c r="V21" s="117" t="s">
        <v>202</v>
      </c>
      <c r="W21" s="122" t="s">
        <v>592</v>
      </c>
    </row>
    <row r="22" spans="1:23" ht="25.05" customHeight="1" x14ac:dyDescent="0.3">
      <c r="A22" s="64">
        <v>18</v>
      </c>
      <c r="B22" s="60" t="str">
        <f t="shared" si="2"/>
        <v>BH2932</v>
      </c>
      <c r="C22" s="119" t="str">
        <f t="shared" si="3"/>
        <v>Ramgarh(Bh)</v>
      </c>
      <c r="D22" s="41" t="s">
        <v>574</v>
      </c>
      <c r="E22" s="65">
        <v>45811</v>
      </c>
      <c r="F22" s="38" t="s">
        <v>575</v>
      </c>
      <c r="G22" s="49" t="s">
        <v>576</v>
      </c>
      <c r="H22" s="49" t="s">
        <v>577</v>
      </c>
      <c r="I22" s="120" t="s">
        <v>383</v>
      </c>
      <c r="J22" s="120" t="s">
        <v>392</v>
      </c>
      <c r="K22" s="120" t="s">
        <v>378</v>
      </c>
      <c r="L22" s="11">
        <v>353973390</v>
      </c>
      <c r="M22" s="65" t="s">
        <v>393</v>
      </c>
      <c r="N22" s="124">
        <v>52000</v>
      </c>
      <c r="O22" s="124">
        <v>2780</v>
      </c>
      <c r="P22" s="121" t="s">
        <v>139</v>
      </c>
      <c r="Q22" s="80">
        <v>45570</v>
      </c>
      <c r="R22" s="124">
        <v>2780</v>
      </c>
      <c r="S22" s="124">
        <v>0</v>
      </c>
      <c r="T22" s="124">
        <v>0</v>
      </c>
      <c r="U22" s="125">
        <f t="shared" si="1"/>
        <v>2780</v>
      </c>
      <c r="V22" s="117" t="s">
        <v>202</v>
      </c>
      <c r="W22" s="122" t="s">
        <v>593</v>
      </c>
    </row>
    <row r="23" spans="1:23" ht="25.05" customHeight="1" x14ac:dyDescent="0.3">
      <c r="A23" s="64">
        <v>19</v>
      </c>
      <c r="B23" s="60" t="str">
        <f t="shared" si="2"/>
        <v>BH2932</v>
      </c>
      <c r="C23" s="119" t="str">
        <f t="shared" si="3"/>
        <v>Ramgarh(Bh)</v>
      </c>
      <c r="D23" s="41" t="s">
        <v>574</v>
      </c>
      <c r="E23" s="65">
        <v>45811</v>
      </c>
      <c r="F23" s="38" t="s">
        <v>575</v>
      </c>
      <c r="G23" s="49" t="s">
        <v>576</v>
      </c>
      <c r="H23" s="49" t="s">
        <v>577</v>
      </c>
      <c r="I23" s="120" t="s">
        <v>423</v>
      </c>
      <c r="J23" s="120" t="s">
        <v>425</v>
      </c>
      <c r="K23" s="120" t="s">
        <v>426</v>
      </c>
      <c r="L23" s="11">
        <v>352984981</v>
      </c>
      <c r="M23" s="65" t="s">
        <v>427</v>
      </c>
      <c r="N23" s="124">
        <v>42000</v>
      </c>
      <c r="O23" s="124">
        <v>2240</v>
      </c>
      <c r="P23" s="121" t="s">
        <v>139</v>
      </c>
      <c r="Q23" s="80">
        <v>45636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 t="s">
        <v>594</v>
      </c>
    </row>
    <row r="24" spans="1:23" ht="25.05" customHeight="1" x14ac:dyDescent="0.3">
      <c r="A24" s="64">
        <v>20</v>
      </c>
      <c r="B24" s="60" t="str">
        <f t="shared" si="2"/>
        <v>BH2932</v>
      </c>
      <c r="C24" s="119" t="str">
        <f t="shared" si="3"/>
        <v>Ramgarh(Bh)</v>
      </c>
      <c r="D24" s="41" t="s">
        <v>574</v>
      </c>
      <c r="E24" s="65">
        <v>45811</v>
      </c>
      <c r="F24" s="38" t="s">
        <v>575</v>
      </c>
      <c r="G24" s="49" t="s">
        <v>576</v>
      </c>
      <c r="H24" s="49" t="s">
        <v>577</v>
      </c>
      <c r="I24" s="120" t="s">
        <v>462</v>
      </c>
      <c r="J24" s="120" t="s">
        <v>464</v>
      </c>
      <c r="K24" s="120" t="s">
        <v>465</v>
      </c>
      <c r="L24" s="11">
        <v>351064586</v>
      </c>
      <c r="M24" s="65" t="s">
        <v>466</v>
      </c>
      <c r="N24" s="124">
        <v>65959</v>
      </c>
      <c r="O24" s="124">
        <v>3550</v>
      </c>
      <c r="P24" s="121" t="s">
        <v>139</v>
      </c>
      <c r="Q24" s="80">
        <v>45573</v>
      </c>
      <c r="R24" s="124">
        <v>3550</v>
      </c>
      <c r="S24" s="124">
        <v>0</v>
      </c>
      <c r="T24" s="124">
        <v>0</v>
      </c>
      <c r="U24" s="125">
        <f t="shared" si="1"/>
        <v>3550</v>
      </c>
      <c r="V24" s="117" t="s">
        <v>202</v>
      </c>
      <c r="W24" s="122" t="s">
        <v>595</v>
      </c>
    </row>
    <row r="25" spans="1:23" ht="25.05" customHeight="1" x14ac:dyDescent="0.3">
      <c r="A25" s="64">
        <v>21</v>
      </c>
      <c r="B25" s="60" t="str">
        <f t="shared" si="2"/>
        <v>BH2932</v>
      </c>
      <c r="C25" s="119" t="str">
        <f t="shared" si="3"/>
        <v>Ramgarh(Bh)</v>
      </c>
      <c r="D25" s="41" t="s">
        <v>574</v>
      </c>
      <c r="E25" s="65">
        <v>45811</v>
      </c>
      <c r="F25" s="38" t="s">
        <v>575</v>
      </c>
      <c r="G25" s="49" t="s">
        <v>576</v>
      </c>
      <c r="H25" s="49" t="s">
        <v>577</v>
      </c>
      <c r="I25" s="120" t="s">
        <v>493</v>
      </c>
      <c r="J25" s="120" t="s">
        <v>495</v>
      </c>
      <c r="K25" s="120" t="s">
        <v>308</v>
      </c>
      <c r="L25" s="11">
        <v>350607414</v>
      </c>
      <c r="M25" s="65" t="s">
        <v>496</v>
      </c>
      <c r="N25" s="124">
        <v>65959</v>
      </c>
      <c r="O25" s="124">
        <v>3550</v>
      </c>
      <c r="P25" s="121" t="s">
        <v>139</v>
      </c>
      <c r="Q25" s="80">
        <v>45630</v>
      </c>
      <c r="R25" s="124">
        <v>3550</v>
      </c>
      <c r="S25" s="124">
        <v>0</v>
      </c>
      <c r="T25" s="124">
        <v>0</v>
      </c>
      <c r="U25" s="125">
        <f t="shared" si="1"/>
        <v>3550</v>
      </c>
      <c r="V25" s="117" t="s">
        <v>202</v>
      </c>
      <c r="W25" s="122" t="s">
        <v>596</v>
      </c>
    </row>
    <row r="26" spans="1:23" ht="25.05" customHeight="1" x14ac:dyDescent="0.3">
      <c r="A26" s="64">
        <v>22</v>
      </c>
      <c r="B26" s="60" t="str">
        <f t="shared" si="2"/>
        <v>BH2932</v>
      </c>
      <c r="C26" s="119" t="str">
        <f t="shared" si="3"/>
        <v>Ramgarh(Bh)</v>
      </c>
      <c r="D26" s="41" t="s">
        <v>574</v>
      </c>
      <c r="E26" s="65">
        <v>45812</v>
      </c>
      <c r="F26" s="38" t="s">
        <v>575</v>
      </c>
      <c r="G26" s="49" t="s">
        <v>576</v>
      </c>
      <c r="H26" s="49" t="s">
        <v>577</v>
      </c>
      <c r="I26" s="120" t="s">
        <v>516</v>
      </c>
      <c r="J26" s="120" t="s">
        <v>518</v>
      </c>
      <c r="K26" s="120" t="s">
        <v>519</v>
      </c>
      <c r="L26" s="11">
        <v>357152542</v>
      </c>
      <c r="M26" s="65" t="s">
        <v>305</v>
      </c>
      <c r="N26" s="124">
        <v>73000</v>
      </c>
      <c r="O26" s="124">
        <v>3900</v>
      </c>
      <c r="P26" s="121" t="s">
        <v>139</v>
      </c>
      <c r="Q26" s="80">
        <v>45630</v>
      </c>
      <c r="R26" s="124">
        <v>3900</v>
      </c>
      <c r="S26" s="124">
        <v>0</v>
      </c>
      <c r="T26" s="124">
        <v>0</v>
      </c>
      <c r="U26" s="125">
        <f t="shared" si="1"/>
        <v>3900</v>
      </c>
      <c r="V26" s="117" t="s">
        <v>202</v>
      </c>
      <c r="W26" s="122" t="s">
        <v>597</v>
      </c>
    </row>
    <row r="27" spans="1:23" ht="25.05" customHeight="1" x14ac:dyDescent="0.3">
      <c r="A27" s="64">
        <v>23</v>
      </c>
      <c r="B27" s="60" t="str">
        <f t="shared" si="2"/>
        <v>BH2932</v>
      </c>
      <c r="C27" s="119" t="str">
        <f t="shared" si="3"/>
        <v>Ramgarh(Bh)</v>
      </c>
      <c r="D27" s="41" t="s">
        <v>574</v>
      </c>
      <c r="E27" s="65">
        <v>45812</v>
      </c>
      <c r="F27" s="38" t="s">
        <v>575</v>
      </c>
      <c r="G27" s="49" t="s">
        <v>576</v>
      </c>
      <c r="H27" s="49" t="s">
        <v>577</v>
      </c>
      <c r="I27" s="120" t="s">
        <v>540</v>
      </c>
      <c r="J27" s="120" t="s">
        <v>542</v>
      </c>
      <c r="K27" s="120" t="s">
        <v>543</v>
      </c>
      <c r="L27" s="11">
        <v>352585894</v>
      </c>
      <c r="M27" s="65" t="s">
        <v>544</v>
      </c>
      <c r="N27" s="124">
        <v>42000</v>
      </c>
      <c r="O27" s="124">
        <v>2240</v>
      </c>
      <c r="P27" s="121" t="s">
        <v>139</v>
      </c>
      <c r="Q27" s="80">
        <v>45630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 t="s">
        <v>598</v>
      </c>
    </row>
    <row r="28" spans="1:23" ht="25.05" customHeight="1" x14ac:dyDescent="0.3">
      <c r="A28" s="64">
        <v>24</v>
      </c>
      <c r="B28" s="60" t="str">
        <f t="shared" si="2"/>
        <v>BH2932</v>
      </c>
      <c r="C28" s="119" t="str">
        <f t="shared" si="3"/>
        <v>Ramgarh(Bh)</v>
      </c>
      <c r="D28" s="41" t="s">
        <v>574</v>
      </c>
      <c r="E28" s="65">
        <v>45812</v>
      </c>
      <c r="F28" s="38" t="s">
        <v>575</v>
      </c>
      <c r="G28" s="49" t="s">
        <v>576</v>
      </c>
      <c r="H28" s="49" t="s">
        <v>577</v>
      </c>
      <c r="I28" s="120" t="s">
        <v>540</v>
      </c>
      <c r="J28" s="120" t="s">
        <v>542</v>
      </c>
      <c r="K28" s="120" t="s">
        <v>543</v>
      </c>
      <c r="L28" s="11">
        <v>352585894</v>
      </c>
      <c r="M28" s="65" t="s">
        <v>544</v>
      </c>
      <c r="N28" s="124">
        <v>42000</v>
      </c>
      <c r="O28" s="124">
        <v>2240</v>
      </c>
      <c r="P28" s="121" t="s">
        <v>139</v>
      </c>
      <c r="Q28" s="80">
        <v>45661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 t="s">
        <v>599</v>
      </c>
    </row>
    <row r="29" spans="1:23" ht="25.05" customHeight="1" x14ac:dyDescent="0.3">
      <c r="A29" s="64">
        <v>25</v>
      </c>
      <c r="B29" s="60" t="str">
        <f t="shared" si="2"/>
        <v>BH2932</v>
      </c>
      <c r="C29" s="119" t="str">
        <f t="shared" si="3"/>
        <v>Ramgarh(Bh)</v>
      </c>
      <c r="D29" s="41" t="s">
        <v>574</v>
      </c>
      <c r="E29" s="65">
        <v>45812</v>
      </c>
      <c r="F29" s="38" t="s">
        <v>575</v>
      </c>
      <c r="G29" s="49" t="s">
        <v>576</v>
      </c>
      <c r="H29" s="49" t="s">
        <v>577</v>
      </c>
      <c r="I29" s="120" t="s">
        <v>258</v>
      </c>
      <c r="J29" s="120" t="s">
        <v>567</v>
      </c>
      <c r="K29" s="120" t="s">
        <v>568</v>
      </c>
      <c r="L29" s="11">
        <v>357169057</v>
      </c>
      <c r="M29" s="65" t="s">
        <v>569</v>
      </c>
      <c r="N29" s="124">
        <v>80000</v>
      </c>
      <c r="O29" s="124">
        <v>4270</v>
      </c>
      <c r="P29" s="121" t="s">
        <v>139</v>
      </c>
      <c r="Q29" s="80">
        <v>45601</v>
      </c>
      <c r="R29" s="124">
        <v>4270</v>
      </c>
      <c r="S29" s="124">
        <v>0</v>
      </c>
      <c r="T29" s="124">
        <v>0</v>
      </c>
      <c r="U29" s="125">
        <f t="shared" si="1"/>
        <v>4270</v>
      </c>
      <c r="V29" s="117" t="s">
        <v>202</v>
      </c>
      <c r="W29" s="122" t="s">
        <v>600</v>
      </c>
    </row>
    <row r="30" spans="1:23" ht="25.05" customHeight="1" x14ac:dyDescent="0.3">
      <c r="A30" s="64">
        <v>26</v>
      </c>
      <c r="B30" s="60" t="str">
        <f t="shared" si="2"/>
        <v>BH2932</v>
      </c>
      <c r="C30" s="119" t="str">
        <f t="shared" si="3"/>
        <v>Ramgarh(Bh)</v>
      </c>
      <c r="D30" s="41" t="s">
        <v>574</v>
      </c>
      <c r="E30" s="65">
        <v>45812</v>
      </c>
      <c r="F30" s="38" t="s">
        <v>575</v>
      </c>
      <c r="G30" s="49" t="s">
        <v>576</v>
      </c>
      <c r="H30" s="49" t="s">
        <v>577</v>
      </c>
      <c r="I30" s="120" t="s">
        <v>258</v>
      </c>
      <c r="J30" s="120" t="s">
        <v>567</v>
      </c>
      <c r="K30" s="120" t="s">
        <v>568</v>
      </c>
      <c r="L30" s="11">
        <v>357169057</v>
      </c>
      <c r="M30" s="65" t="s">
        <v>569</v>
      </c>
      <c r="N30" s="124">
        <v>80000</v>
      </c>
      <c r="O30" s="124">
        <v>4270</v>
      </c>
      <c r="P30" s="121" t="s">
        <v>139</v>
      </c>
      <c r="Q30" s="80">
        <v>45631</v>
      </c>
      <c r="R30" s="124">
        <v>4270</v>
      </c>
      <c r="S30" s="124">
        <v>0</v>
      </c>
      <c r="T30" s="124">
        <v>0</v>
      </c>
      <c r="U30" s="125">
        <f t="shared" si="1"/>
        <v>4270</v>
      </c>
      <c r="V30" s="117" t="s">
        <v>202</v>
      </c>
      <c r="W30" s="122" t="s">
        <v>601</v>
      </c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ref="D7:D70" si="4">IF(J31&lt;&gt;"", $D$5, "")</f>
        <v/>
      </c>
      <c r="E31" s="65"/>
      <c r="F31" s="38" t="str">
        <f t="shared" ref="F7:F70" si="5">IF(J31&lt;&gt;"", $F$5, "")</f>
        <v/>
      </c>
      <c r="G31" s="49" t="str">
        <f t="shared" ref="G7:G70" si="6">IF(J31&lt;&gt;"", $G$5, "")</f>
        <v/>
      </c>
      <c r="H31" s="49" t="str">
        <f t="shared" ref="H7:H70" si="7">IF(J31&lt;&gt;"", $H$5, "")</f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2" sqref="A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20105</v>
      </c>
      <c r="J5" s="38" t="s">
        <v>255</v>
      </c>
      <c r="K5" s="84">
        <v>20105</v>
      </c>
      <c r="L5" s="84" t="s">
        <v>256</v>
      </c>
      <c r="M5" s="38" t="s">
        <v>257</v>
      </c>
      <c r="N5" s="84">
        <v>28833</v>
      </c>
      <c r="O5" s="84" t="s">
        <v>258</v>
      </c>
      <c r="P5" s="84">
        <v>510448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351884839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34878.19</v>
      </c>
      <c r="AN5" s="112">
        <v>12161.81</v>
      </c>
      <c r="AO5" s="112">
        <v>47040</v>
      </c>
      <c r="AP5" s="112">
        <v>7121.81</v>
      </c>
      <c r="AQ5" s="112">
        <v>313.19</v>
      </c>
      <c r="AR5" s="112">
        <v>7435</v>
      </c>
      <c r="AS5" s="112">
        <v>2093.66</v>
      </c>
      <c r="AT5" s="112">
        <v>146.34</v>
      </c>
      <c r="AU5" s="112">
        <v>2240</v>
      </c>
      <c r="AV5" s="84">
        <v>22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/>
      <c r="BH5" s="114" t="s">
        <v>275</v>
      </c>
      <c r="BI5" s="38" t="s">
        <v>110</v>
      </c>
      <c r="BJ5" s="85">
        <v>45811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24000</v>
      </c>
      <c r="BQ5" s="117" t="s">
        <v>202</v>
      </c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20105</v>
      </c>
      <c r="J6" s="38" t="s">
        <v>255</v>
      </c>
      <c r="K6" s="84">
        <v>20105</v>
      </c>
      <c r="L6" s="84" t="s">
        <v>256</v>
      </c>
      <c r="M6" s="38" t="s">
        <v>257</v>
      </c>
      <c r="N6" s="84">
        <v>28833</v>
      </c>
      <c r="O6" s="84" t="s">
        <v>258</v>
      </c>
      <c r="P6" s="84">
        <v>510448</v>
      </c>
      <c r="Q6" s="38" t="s">
        <v>259</v>
      </c>
      <c r="R6" s="38" t="s">
        <v>260</v>
      </c>
      <c r="S6" s="84" t="s">
        <v>277</v>
      </c>
      <c r="T6" s="84" t="s">
        <v>277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351858970</v>
      </c>
      <c r="Z6" s="38" t="s">
        <v>278</v>
      </c>
      <c r="AA6" s="108" t="s">
        <v>266</v>
      </c>
      <c r="AB6" s="84">
        <v>42000</v>
      </c>
      <c r="AC6" s="108" t="s">
        <v>267</v>
      </c>
      <c r="AD6" s="84">
        <v>24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272</v>
      </c>
      <c r="AJ6" s="84">
        <v>2240</v>
      </c>
      <c r="AK6" s="84">
        <v>2240</v>
      </c>
      <c r="AL6" s="108" t="s">
        <v>279</v>
      </c>
      <c r="AM6" s="84">
        <v>36971.85</v>
      </c>
      <c r="AN6" s="112">
        <v>12308.15</v>
      </c>
      <c r="AO6" s="112">
        <v>49280</v>
      </c>
      <c r="AP6" s="112">
        <v>5028.1499999999996</v>
      </c>
      <c r="AQ6" s="112">
        <v>166.85</v>
      </c>
      <c r="AR6" s="112">
        <v>5195</v>
      </c>
      <c r="AS6" s="112">
        <v>0</v>
      </c>
      <c r="AT6" s="112">
        <v>0</v>
      </c>
      <c r="AU6" s="112">
        <v>0</v>
      </c>
      <c r="AV6" s="84">
        <v>22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277</v>
      </c>
      <c r="BG6" s="84"/>
      <c r="BH6" s="114" t="s">
        <v>275</v>
      </c>
      <c r="BI6" s="38" t="s">
        <v>110</v>
      </c>
      <c r="BJ6" s="85">
        <v>45811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280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20105</v>
      </c>
      <c r="J7" s="38" t="s">
        <v>255</v>
      </c>
      <c r="K7" s="84">
        <v>20105</v>
      </c>
      <c r="L7" s="84" t="s">
        <v>256</v>
      </c>
      <c r="M7" s="38" t="s">
        <v>257</v>
      </c>
      <c r="N7" s="84">
        <v>28833</v>
      </c>
      <c r="O7" s="84" t="s">
        <v>258</v>
      </c>
      <c r="P7" s="84">
        <v>510448</v>
      </c>
      <c r="Q7" s="38" t="s">
        <v>259</v>
      </c>
      <c r="R7" s="38" t="s">
        <v>260</v>
      </c>
      <c r="S7" s="84" t="s">
        <v>281</v>
      </c>
      <c r="T7" s="84" t="s">
        <v>281</v>
      </c>
      <c r="U7" s="84" t="s">
        <v>282</v>
      </c>
      <c r="V7" s="84" t="s">
        <v>263</v>
      </c>
      <c r="W7" s="84">
        <v>541</v>
      </c>
      <c r="X7" s="38" t="s">
        <v>264</v>
      </c>
      <c r="Y7" s="84">
        <v>351924206</v>
      </c>
      <c r="Z7" s="38" t="s">
        <v>283</v>
      </c>
      <c r="AA7" s="108" t="s">
        <v>284</v>
      </c>
      <c r="AB7" s="84">
        <v>42000</v>
      </c>
      <c r="AC7" s="108" t="s">
        <v>267</v>
      </c>
      <c r="AD7" s="84">
        <v>24</v>
      </c>
      <c r="AE7" s="84" t="s">
        <v>268</v>
      </c>
      <c r="AF7" s="84" t="s">
        <v>269</v>
      </c>
      <c r="AG7" s="108" t="s">
        <v>285</v>
      </c>
      <c r="AH7" s="84" t="s">
        <v>271</v>
      </c>
      <c r="AI7" s="108" t="s">
        <v>272</v>
      </c>
      <c r="AJ7" s="84">
        <v>2240</v>
      </c>
      <c r="AK7" s="84">
        <v>2240</v>
      </c>
      <c r="AL7" s="108" t="s">
        <v>279</v>
      </c>
      <c r="AM7" s="84">
        <v>37060.559999999998</v>
      </c>
      <c r="AN7" s="112">
        <v>12219.44</v>
      </c>
      <c r="AO7" s="112">
        <v>49280</v>
      </c>
      <c r="AP7" s="112">
        <v>4939.4399999999996</v>
      </c>
      <c r="AQ7" s="112">
        <v>162.56</v>
      </c>
      <c r="AR7" s="112">
        <v>5102</v>
      </c>
      <c r="AS7" s="112">
        <v>0</v>
      </c>
      <c r="AT7" s="112">
        <v>0</v>
      </c>
      <c r="AU7" s="112">
        <v>0</v>
      </c>
      <c r="AV7" s="84">
        <v>22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281</v>
      </c>
      <c r="BG7" s="84"/>
      <c r="BH7" s="114" t="s">
        <v>275</v>
      </c>
      <c r="BI7" s="38" t="s">
        <v>110</v>
      </c>
      <c r="BJ7" s="85">
        <v>45811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280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20105</v>
      </c>
      <c r="J8" s="38" t="s">
        <v>255</v>
      </c>
      <c r="K8" s="84">
        <v>20105</v>
      </c>
      <c r="L8" s="84" t="s">
        <v>256</v>
      </c>
      <c r="M8" s="38" t="s">
        <v>257</v>
      </c>
      <c r="N8" s="84">
        <v>28833</v>
      </c>
      <c r="O8" s="84" t="s">
        <v>258</v>
      </c>
      <c r="P8" s="84">
        <v>510448</v>
      </c>
      <c r="Q8" s="38" t="s">
        <v>259</v>
      </c>
      <c r="R8" s="38" t="s">
        <v>260</v>
      </c>
      <c r="S8" s="84" t="s">
        <v>286</v>
      </c>
      <c r="T8" s="84" t="s">
        <v>286</v>
      </c>
      <c r="U8" s="84" t="s">
        <v>287</v>
      </c>
      <c r="V8" s="84" t="s">
        <v>263</v>
      </c>
      <c r="W8" s="84">
        <v>541</v>
      </c>
      <c r="X8" s="38" t="s">
        <v>264</v>
      </c>
      <c r="Y8" s="84">
        <v>351924280</v>
      </c>
      <c r="Z8" s="38" t="s">
        <v>288</v>
      </c>
      <c r="AA8" s="108" t="s">
        <v>284</v>
      </c>
      <c r="AB8" s="84">
        <v>42000</v>
      </c>
      <c r="AC8" s="108" t="s">
        <v>267</v>
      </c>
      <c r="AD8" s="84">
        <v>24</v>
      </c>
      <c r="AE8" s="84" t="s">
        <v>268</v>
      </c>
      <c r="AF8" s="84" t="s">
        <v>269</v>
      </c>
      <c r="AG8" s="108" t="s">
        <v>285</v>
      </c>
      <c r="AH8" s="84" t="s">
        <v>271</v>
      </c>
      <c r="AI8" s="108" t="s">
        <v>272</v>
      </c>
      <c r="AJ8" s="84">
        <v>2240</v>
      </c>
      <c r="AK8" s="84">
        <v>2240</v>
      </c>
      <c r="AL8" s="108" t="s">
        <v>279</v>
      </c>
      <c r="AM8" s="84">
        <v>37060.559999999998</v>
      </c>
      <c r="AN8" s="112">
        <v>12219.44</v>
      </c>
      <c r="AO8" s="112">
        <v>49280</v>
      </c>
      <c r="AP8" s="112">
        <v>4939.4399999999996</v>
      </c>
      <c r="AQ8" s="112">
        <v>162.56</v>
      </c>
      <c r="AR8" s="112">
        <v>5102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286</v>
      </c>
      <c r="BG8" s="84"/>
      <c r="BH8" s="114" t="s">
        <v>275</v>
      </c>
      <c r="BI8" s="38" t="s">
        <v>110</v>
      </c>
      <c r="BJ8" s="85">
        <v>45811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280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20105</v>
      </c>
      <c r="J9" s="38" t="s">
        <v>255</v>
      </c>
      <c r="K9" s="84">
        <v>20105</v>
      </c>
      <c r="L9" s="84" t="s">
        <v>256</v>
      </c>
      <c r="M9" s="38" t="s">
        <v>257</v>
      </c>
      <c r="N9" s="84">
        <v>28833</v>
      </c>
      <c r="O9" s="84" t="s">
        <v>258</v>
      </c>
      <c r="P9" s="84">
        <v>45115</v>
      </c>
      <c r="Q9" s="38" t="s">
        <v>289</v>
      </c>
      <c r="R9" s="38" t="s">
        <v>260</v>
      </c>
      <c r="S9" s="84" t="s">
        <v>290</v>
      </c>
      <c r="T9" s="84" t="s">
        <v>290</v>
      </c>
      <c r="U9" s="84" t="s">
        <v>291</v>
      </c>
      <c r="V9" s="84" t="s">
        <v>263</v>
      </c>
      <c r="W9" s="84">
        <v>541</v>
      </c>
      <c r="X9" s="38" t="s">
        <v>264</v>
      </c>
      <c r="Y9" s="84">
        <v>354132817</v>
      </c>
      <c r="Z9" s="38" t="s">
        <v>292</v>
      </c>
      <c r="AA9" s="108" t="s">
        <v>293</v>
      </c>
      <c r="AB9" s="84">
        <v>42000</v>
      </c>
      <c r="AC9" s="108" t="s">
        <v>267</v>
      </c>
      <c r="AD9" s="84">
        <v>24</v>
      </c>
      <c r="AE9" s="84" t="s">
        <v>268</v>
      </c>
      <c r="AF9" s="84" t="s">
        <v>269</v>
      </c>
      <c r="AG9" s="108" t="s">
        <v>294</v>
      </c>
      <c r="AH9" s="84" t="s">
        <v>271</v>
      </c>
      <c r="AI9" s="108" t="s">
        <v>295</v>
      </c>
      <c r="AJ9" s="84">
        <v>2240</v>
      </c>
      <c r="AK9" s="84">
        <v>2240</v>
      </c>
      <c r="AL9" s="108" t="s">
        <v>279</v>
      </c>
      <c r="AM9" s="84">
        <v>27847.55</v>
      </c>
      <c r="AN9" s="112">
        <v>10232.450000000001</v>
      </c>
      <c r="AO9" s="112">
        <v>38080</v>
      </c>
      <c r="AP9" s="112">
        <v>14152.45</v>
      </c>
      <c r="AQ9" s="112">
        <v>1192.55</v>
      </c>
      <c r="AR9" s="112">
        <v>15345</v>
      </c>
      <c r="AS9" s="112">
        <v>0</v>
      </c>
      <c r="AT9" s="112">
        <v>0</v>
      </c>
      <c r="AU9" s="112">
        <v>0</v>
      </c>
      <c r="AV9" s="84">
        <v>17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290</v>
      </c>
      <c r="BG9" s="84"/>
      <c r="BH9" s="114" t="s">
        <v>275</v>
      </c>
      <c r="BI9" s="38" t="s">
        <v>110</v>
      </c>
      <c r="BJ9" s="85">
        <v>45811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296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20105</v>
      </c>
      <c r="J10" s="38" t="s">
        <v>255</v>
      </c>
      <c r="K10" s="84">
        <v>20105</v>
      </c>
      <c r="L10" s="84" t="s">
        <v>256</v>
      </c>
      <c r="M10" s="38" t="s">
        <v>257</v>
      </c>
      <c r="N10" s="84">
        <v>28833</v>
      </c>
      <c r="O10" s="84" t="s">
        <v>258</v>
      </c>
      <c r="P10" s="84">
        <v>45115</v>
      </c>
      <c r="Q10" s="38" t="s">
        <v>289</v>
      </c>
      <c r="R10" s="38" t="s">
        <v>260</v>
      </c>
      <c r="S10" s="84" t="s">
        <v>297</v>
      </c>
      <c r="T10" s="84" t="s">
        <v>297</v>
      </c>
      <c r="U10" s="84" t="s">
        <v>291</v>
      </c>
      <c r="V10" s="84" t="s">
        <v>263</v>
      </c>
      <c r="W10" s="84">
        <v>541</v>
      </c>
      <c r="X10" s="38" t="s">
        <v>264</v>
      </c>
      <c r="Y10" s="84">
        <v>354132871</v>
      </c>
      <c r="Z10" s="38" t="s">
        <v>298</v>
      </c>
      <c r="AA10" s="108" t="s">
        <v>293</v>
      </c>
      <c r="AB10" s="84">
        <v>42000</v>
      </c>
      <c r="AC10" s="108" t="s">
        <v>267</v>
      </c>
      <c r="AD10" s="84">
        <v>24</v>
      </c>
      <c r="AE10" s="84" t="s">
        <v>268</v>
      </c>
      <c r="AF10" s="84" t="s">
        <v>269</v>
      </c>
      <c r="AG10" s="108" t="s">
        <v>294</v>
      </c>
      <c r="AH10" s="84" t="s">
        <v>271</v>
      </c>
      <c r="AI10" s="108" t="s">
        <v>295</v>
      </c>
      <c r="AJ10" s="84">
        <v>2240</v>
      </c>
      <c r="AK10" s="84">
        <v>2240</v>
      </c>
      <c r="AL10" s="108" t="s">
        <v>279</v>
      </c>
      <c r="AM10" s="84">
        <v>27847.55</v>
      </c>
      <c r="AN10" s="112">
        <v>10232.450000000001</v>
      </c>
      <c r="AO10" s="112">
        <v>38080</v>
      </c>
      <c r="AP10" s="112">
        <v>14152.45</v>
      </c>
      <c r="AQ10" s="112">
        <v>1192.55</v>
      </c>
      <c r="AR10" s="112">
        <v>15345</v>
      </c>
      <c r="AS10" s="112">
        <v>0</v>
      </c>
      <c r="AT10" s="112">
        <v>0</v>
      </c>
      <c r="AU10" s="112">
        <v>0</v>
      </c>
      <c r="AV10" s="84">
        <v>17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297</v>
      </c>
      <c r="BG10" s="84"/>
      <c r="BH10" s="114" t="s">
        <v>275</v>
      </c>
      <c r="BI10" s="38" t="s">
        <v>110</v>
      </c>
      <c r="BJ10" s="85">
        <v>45811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296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20105</v>
      </c>
      <c r="J11" s="38" t="s">
        <v>255</v>
      </c>
      <c r="K11" s="84">
        <v>20105</v>
      </c>
      <c r="L11" s="84" t="s">
        <v>256</v>
      </c>
      <c r="M11" s="38" t="s">
        <v>257</v>
      </c>
      <c r="N11" s="84">
        <v>28833</v>
      </c>
      <c r="O11" s="84" t="s">
        <v>258</v>
      </c>
      <c r="P11" s="84">
        <v>45115</v>
      </c>
      <c r="Q11" s="38" t="s">
        <v>289</v>
      </c>
      <c r="R11" s="38" t="s">
        <v>260</v>
      </c>
      <c r="S11" s="84" t="s">
        <v>299</v>
      </c>
      <c r="T11" s="84" t="s">
        <v>299</v>
      </c>
      <c r="U11" s="84" t="s">
        <v>287</v>
      </c>
      <c r="V11" s="84" t="s">
        <v>263</v>
      </c>
      <c r="W11" s="84">
        <v>0</v>
      </c>
      <c r="X11" s="38" t="s">
        <v>264</v>
      </c>
      <c r="Y11" s="84">
        <v>356681346</v>
      </c>
      <c r="Z11" s="38" t="s">
        <v>300</v>
      </c>
      <c r="AA11" s="108" t="s">
        <v>301</v>
      </c>
      <c r="AB11" s="84">
        <v>65000</v>
      </c>
      <c r="AC11" s="108" t="s">
        <v>267</v>
      </c>
      <c r="AD11" s="84">
        <v>24</v>
      </c>
      <c r="AE11" s="84" t="s">
        <v>302</v>
      </c>
      <c r="AF11" s="84" t="s">
        <v>303</v>
      </c>
      <c r="AG11" s="108" t="s">
        <v>304</v>
      </c>
      <c r="AH11" s="84" t="s">
        <v>271</v>
      </c>
      <c r="AI11" s="108" t="s">
        <v>305</v>
      </c>
      <c r="AJ11" s="84">
        <v>3470</v>
      </c>
      <c r="AK11" s="84">
        <v>3470</v>
      </c>
      <c r="AL11" s="108" t="s">
        <v>279</v>
      </c>
      <c r="AM11" s="84">
        <v>28539.52</v>
      </c>
      <c r="AN11" s="112">
        <v>13100.48</v>
      </c>
      <c r="AO11" s="112">
        <v>41640</v>
      </c>
      <c r="AP11" s="112">
        <v>36460.480000000003</v>
      </c>
      <c r="AQ11" s="112">
        <v>5144.5200000000004</v>
      </c>
      <c r="AR11" s="112">
        <v>41605</v>
      </c>
      <c r="AS11" s="112">
        <v>0</v>
      </c>
      <c r="AT11" s="112">
        <v>0</v>
      </c>
      <c r="AU11" s="112">
        <v>0</v>
      </c>
      <c r="AV11" s="84">
        <v>12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299</v>
      </c>
      <c r="BG11" s="84"/>
      <c r="BH11" s="114" t="s">
        <v>275</v>
      </c>
      <c r="BI11" s="38" t="s">
        <v>110</v>
      </c>
      <c r="BJ11" s="85">
        <v>45811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280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20105</v>
      </c>
      <c r="J12" s="38" t="s">
        <v>255</v>
      </c>
      <c r="K12" s="84">
        <v>20105</v>
      </c>
      <c r="L12" s="84" t="s">
        <v>256</v>
      </c>
      <c r="M12" s="38" t="s">
        <v>257</v>
      </c>
      <c r="N12" s="84">
        <v>28833</v>
      </c>
      <c r="O12" s="84" t="s">
        <v>258</v>
      </c>
      <c r="P12" s="84">
        <v>509022</v>
      </c>
      <c r="Q12" s="38" t="s">
        <v>306</v>
      </c>
      <c r="R12" s="38" t="s">
        <v>260</v>
      </c>
      <c r="S12" s="84" t="s">
        <v>307</v>
      </c>
      <c r="T12" s="84" t="s">
        <v>307</v>
      </c>
      <c r="U12" s="84" t="s">
        <v>291</v>
      </c>
      <c r="V12" s="84" t="s">
        <v>263</v>
      </c>
      <c r="W12" s="84">
        <v>0</v>
      </c>
      <c r="X12" s="38" t="s">
        <v>264</v>
      </c>
      <c r="Y12" s="84">
        <v>357535886</v>
      </c>
      <c r="Z12" s="38" t="s">
        <v>308</v>
      </c>
      <c r="AA12" s="108" t="s">
        <v>309</v>
      </c>
      <c r="AB12" s="84">
        <v>65000</v>
      </c>
      <c r="AC12" s="108" t="s">
        <v>267</v>
      </c>
      <c r="AD12" s="84">
        <v>24</v>
      </c>
      <c r="AE12" s="84" t="s">
        <v>310</v>
      </c>
      <c r="AF12" s="84" t="s">
        <v>303</v>
      </c>
      <c r="AG12" s="108" t="s">
        <v>311</v>
      </c>
      <c r="AH12" s="84" t="s">
        <v>271</v>
      </c>
      <c r="AI12" s="108" t="s">
        <v>312</v>
      </c>
      <c r="AJ12" s="84">
        <v>3470</v>
      </c>
      <c r="AK12" s="84">
        <v>3470</v>
      </c>
      <c r="AL12" s="108" t="s">
        <v>279</v>
      </c>
      <c r="AM12" s="84">
        <v>23025.66</v>
      </c>
      <c r="AN12" s="112">
        <v>11674.34</v>
      </c>
      <c r="AO12" s="112">
        <v>34700</v>
      </c>
      <c r="AP12" s="112">
        <v>41974.34</v>
      </c>
      <c r="AQ12" s="112">
        <v>6918.66</v>
      </c>
      <c r="AR12" s="112">
        <v>48893</v>
      </c>
      <c r="AS12" s="112">
        <v>0</v>
      </c>
      <c r="AT12" s="112">
        <v>0</v>
      </c>
      <c r="AU12" s="112">
        <v>0</v>
      </c>
      <c r="AV12" s="84">
        <v>10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307</v>
      </c>
      <c r="BG12" s="84"/>
      <c r="BH12" s="114" t="s">
        <v>275</v>
      </c>
      <c r="BI12" s="38" t="s">
        <v>110</v>
      </c>
      <c r="BJ12" s="85">
        <v>45811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280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20105</v>
      </c>
      <c r="J13" s="38" t="s">
        <v>255</v>
      </c>
      <c r="K13" s="84">
        <v>20105</v>
      </c>
      <c r="L13" s="84" t="s">
        <v>256</v>
      </c>
      <c r="M13" s="38" t="s">
        <v>257</v>
      </c>
      <c r="N13" s="84">
        <v>28833</v>
      </c>
      <c r="O13" s="84" t="s">
        <v>258</v>
      </c>
      <c r="P13" s="84">
        <v>510448</v>
      </c>
      <c r="Q13" s="38" t="s">
        <v>259</v>
      </c>
      <c r="R13" s="38" t="s">
        <v>260</v>
      </c>
      <c r="S13" s="84" t="s">
        <v>313</v>
      </c>
      <c r="T13" s="84" t="s">
        <v>313</v>
      </c>
      <c r="U13" s="84" t="s">
        <v>291</v>
      </c>
      <c r="V13" s="84" t="s">
        <v>263</v>
      </c>
      <c r="W13" s="84">
        <v>0</v>
      </c>
      <c r="X13" s="38" t="s">
        <v>264</v>
      </c>
      <c r="Y13" s="84">
        <v>358231872</v>
      </c>
      <c r="Z13" s="38" t="s">
        <v>314</v>
      </c>
      <c r="AA13" s="108" t="s">
        <v>315</v>
      </c>
      <c r="AB13" s="84">
        <v>52000</v>
      </c>
      <c r="AC13" s="108" t="s">
        <v>267</v>
      </c>
      <c r="AD13" s="84">
        <v>24</v>
      </c>
      <c r="AE13" s="84" t="s">
        <v>310</v>
      </c>
      <c r="AF13" s="84"/>
      <c r="AG13" s="108" t="s">
        <v>316</v>
      </c>
      <c r="AH13" s="84"/>
      <c r="AI13" s="108" t="s">
        <v>317</v>
      </c>
      <c r="AJ13" s="84">
        <v>2770</v>
      </c>
      <c r="AK13" s="84">
        <v>2770</v>
      </c>
      <c r="AL13" s="108" t="s">
        <v>279</v>
      </c>
      <c r="AM13" s="84">
        <v>14599.97</v>
      </c>
      <c r="AN13" s="112">
        <v>7560.03</v>
      </c>
      <c r="AO13" s="112">
        <v>22160</v>
      </c>
      <c r="AP13" s="112">
        <v>37400.03</v>
      </c>
      <c r="AQ13" s="112">
        <v>6914.97</v>
      </c>
      <c r="AR13" s="112">
        <v>44315</v>
      </c>
      <c r="AS13" s="112">
        <v>0</v>
      </c>
      <c r="AT13" s="112">
        <v>0</v>
      </c>
      <c r="AU13" s="112">
        <v>0</v>
      </c>
      <c r="AV13" s="84">
        <v>8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313</v>
      </c>
      <c r="BG13" s="84"/>
      <c r="BH13" s="114" t="s">
        <v>275</v>
      </c>
      <c r="BI13" s="38" t="s">
        <v>110</v>
      </c>
      <c r="BJ13" s="85">
        <v>45811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296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20105</v>
      </c>
      <c r="J14" s="38" t="s">
        <v>255</v>
      </c>
      <c r="K14" s="84">
        <v>20105</v>
      </c>
      <c r="L14" s="84" t="s">
        <v>256</v>
      </c>
      <c r="M14" s="38" t="s">
        <v>257</v>
      </c>
      <c r="N14" s="84">
        <v>28833</v>
      </c>
      <c r="O14" s="84" t="s">
        <v>258</v>
      </c>
      <c r="P14" s="84">
        <v>509022</v>
      </c>
      <c r="Q14" s="38" t="s">
        <v>306</v>
      </c>
      <c r="R14" s="38" t="s">
        <v>260</v>
      </c>
      <c r="S14" s="84" t="s">
        <v>318</v>
      </c>
      <c r="T14" s="84" t="s">
        <v>318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358413427</v>
      </c>
      <c r="Z14" s="38" t="s">
        <v>319</v>
      </c>
      <c r="AA14" s="108" t="s">
        <v>320</v>
      </c>
      <c r="AB14" s="84">
        <v>65000</v>
      </c>
      <c r="AC14" s="108" t="s">
        <v>267</v>
      </c>
      <c r="AD14" s="84">
        <v>24</v>
      </c>
      <c r="AE14" s="84" t="s">
        <v>310</v>
      </c>
      <c r="AF14" s="84" t="s">
        <v>303</v>
      </c>
      <c r="AG14" s="108" t="s">
        <v>311</v>
      </c>
      <c r="AH14" s="84" t="s">
        <v>321</v>
      </c>
      <c r="AI14" s="108" t="s">
        <v>322</v>
      </c>
      <c r="AJ14" s="84">
        <v>3440</v>
      </c>
      <c r="AK14" s="84">
        <v>3440</v>
      </c>
      <c r="AL14" s="108" t="s">
        <v>279</v>
      </c>
      <c r="AM14" s="84">
        <v>15652.36</v>
      </c>
      <c r="AN14" s="112">
        <v>8427.64</v>
      </c>
      <c r="AO14" s="112">
        <v>24080</v>
      </c>
      <c r="AP14" s="112">
        <v>49347.64</v>
      </c>
      <c r="AQ14" s="112">
        <v>9549.36</v>
      </c>
      <c r="AR14" s="112">
        <v>58897</v>
      </c>
      <c r="AS14" s="112">
        <v>0</v>
      </c>
      <c r="AT14" s="112">
        <v>0</v>
      </c>
      <c r="AU14" s="112">
        <v>0</v>
      </c>
      <c r="AV14" s="84">
        <v>7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318</v>
      </c>
      <c r="BG14" s="84"/>
      <c r="BH14" s="114" t="s">
        <v>275</v>
      </c>
      <c r="BI14" s="38" t="s">
        <v>110</v>
      </c>
      <c r="BJ14" s="85">
        <v>45811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280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20037</v>
      </c>
      <c r="J15" s="38" t="s">
        <v>323</v>
      </c>
      <c r="K15" s="84">
        <v>20037</v>
      </c>
      <c r="L15" s="84" t="s">
        <v>256</v>
      </c>
      <c r="M15" s="38" t="s">
        <v>257</v>
      </c>
      <c r="N15" s="84">
        <v>28706</v>
      </c>
      <c r="O15" s="84" t="s">
        <v>324</v>
      </c>
      <c r="P15" s="84">
        <v>620356</v>
      </c>
      <c r="Q15" s="38" t="s">
        <v>325</v>
      </c>
      <c r="R15" s="38" t="s">
        <v>260</v>
      </c>
      <c r="S15" s="84" t="s">
        <v>326</v>
      </c>
      <c r="T15" s="84" t="s">
        <v>326</v>
      </c>
      <c r="U15" s="84" t="s">
        <v>287</v>
      </c>
      <c r="V15" s="84" t="s">
        <v>263</v>
      </c>
      <c r="W15" s="84">
        <v>541</v>
      </c>
      <c r="X15" s="38" t="s">
        <v>327</v>
      </c>
      <c r="Y15" s="84">
        <v>351675854</v>
      </c>
      <c r="Z15" s="38" t="s">
        <v>328</v>
      </c>
      <c r="AA15" s="108" t="s">
        <v>329</v>
      </c>
      <c r="AB15" s="84">
        <v>73000</v>
      </c>
      <c r="AC15" s="108" t="s">
        <v>330</v>
      </c>
      <c r="AD15" s="84">
        <v>24</v>
      </c>
      <c r="AE15" s="84" t="s">
        <v>331</v>
      </c>
      <c r="AF15" s="84" t="s">
        <v>332</v>
      </c>
      <c r="AG15" s="108" t="s">
        <v>333</v>
      </c>
      <c r="AH15" s="84" t="s">
        <v>334</v>
      </c>
      <c r="AI15" s="108" t="s">
        <v>335</v>
      </c>
      <c r="AJ15" s="84">
        <v>3900</v>
      </c>
      <c r="AK15" s="84">
        <v>3900</v>
      </c>
      <c r="AL15" s="108" t="s">
        <v>336</v>
      </c>
      <c r="AM15" s="84">
        <v>47172.42</v>
      </c>
      <c r="AN15" s="112">
        <v>19127.580000000002</v>
      </c>
      <c r="AO15" s="112">
        <v>66300</v>
      </c>
      <c r="AP15" s="112">
        <v>25827.58</v>
      </c>
      <c r="AQ15" s="112">
        <v>2230.42</v>
      </c>
      <c r="AR15" s="112">
        <v>28058</v>
      </c>
      <c r="AS15" s="112">
        <v>21266.45</v>
      </c>
      <c r="AT15" s="112">
        <v>2133.5500000000002</v>
      </c>
      <c r="AU15" s="112">
        <v>23400</v>
      </c>
      <c r="AV15" s="84">
        <v>23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326</v>
      </c>
      <c r="BG15" s="84"/>
      <c r="BH15" s="114" t="s">
        <v>275</v>
      </c>
      <c r="BI15" s="38" t="s">
        <v>110</v>
      </c>
      <c r="BJ15" s="85">
        <v>45811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11700</v>
      </c>
      <c r="BQ15" s="117" t="s">
        <v>202</v>
      </c>
      <c r="BR15" s="118" t="s">
        <v>337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20037</v>
      </c>
      <c r="J16" s="38" t="s">
        <v>323</v>
      </c>
      <c r="K16" s="84">
        <v>20037</v>
      </c>
      <c r="L16" s="84" t="s">
        <v>256</v>
      </c>
      <c r="M16" s="38" t="s">
        <v>257</v>
      </c>
      <c r="N16" s="84">
        <v>28706</v>
      </c>
      <c r="O16" s="84" t="s">
        <v>324</v>
      </c>
      <c r="P16" s="84">
        <v>620356</v>
      </c>
      <c r="Q16" s="38" t="s">
        <v>325</v>
      </c>
      <c r="R16" s="38" t="s">
        <v>260</v>
      </c>
      <c r="S16" s="84" t="s">
        <v>338</v>
      </c>
      <c r="T16" s="84" t="s">
        <v>338</v>
      </c>
      <c r="U16" s="84" t="s">
        <v>291</v>
      </c>
      <c r="V16" s="84" t="s">
        <v>263</v>
      </c>
      <c r="W16" s="84">
        <v>541</v>
      </c>
      <c r="X16" s="38" t="s">
        <v>264</v>
      </c>
      <c r="Y16" s="84">
        <v>353259348</v>
      </c>
      <c r="Z16" s="38" t="s">
        <v>339</v>
      </c>
      <c r="AA16" s="108" t="s">
        <v>340</v>
      </c>
      <c r="AB16" s="84">
        <v>63000</v>
      </c>
      <c r="AC16" s="108" t="s">
        <v>330</v>
      </c>
      <c r="AD16" s="84">
        <v>24</v>
      </c>
      <c r="AE16" s="84" t="s">
        <v>341</v>
      </c>
      <c r="AF16" s="84" t="s">
        <v>342</v>
      </c>
      <c r="AG16" s="108" t="s">
        <v>343</v>
      </c>
      <c r="AH16" s="84" t="s">
        <v>334</v>
      </c>
      <c r="AI16" s="108" t="s">
        <v>344</v>
      </c>
      <c r="AJ16" s="84">
        <v>3360</v>
      </c>
      <c r="AK16" s="84">
        <v>3360</v>
      </c>
      <c r="AL16" s="108" t="s">
        <v>345</v>
      </c>
      <c r="AM16" s="84">
        <v>36800.71</v>
      </c>
      <c r="AN16" s="112">
        <v>15599.29</v>
      </c>
      <c r="AO16" s="112">
        <v>52400</v>
      </c>
      <c r="AP16" s="112">
        <v>26199.29</v>
      </c>
      <c r="AQ16" s="112">
        <v>2376.71</v>
      </c>
      <c r="AR16" s="112">
        <v>28576</v>
      </c>
      <c r="AS16" s="112">
        <v>10105.77</v>
      </c>
      <c r="AT16" s="112">
        <v>1334.23</v>
      </c>
      <c r="AU16" s="112">
        <v>11440</v>
      </c>
      <c r="AV16" s="84">
        <v>19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338</v>
      </c>
      <c r="BG16" s="84"/>
      <c r="BH16" s="114" t="s">
        <v>275</v>
      </c>
      <c r="BI16" s="38" t="s">
        <v>110</v>
      </c>
      <c r="BJ16" s="85">
        <v>45811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6720</v>
      </c>
      <c r="BQ16" s="117" t="s">
        <v>202</v>
      </c>
      <c r="BR16" s="118" t="s">
        <v>346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20037</v>
      </c>
      <c r="J17" s="38" t="s">
        <v>323</v>
      </c>
      <c r="K17" s="84">
        <v>20037</v>
      </c>
      <c r="L17" s="84" t="s">
        <v>256</v>
      </c>
      <c r="M17" s="38" t="s">
        <v>257</v>
      </c>
      <c r="N17" s="84">
        <v>28706</v>
      </c>
      <c r="O17" s="84" t="s">
        <v>324</v>
      </c>
      <c r="P17" s="84">
        <v>44975</v>
      </c>
      <c r="Q17" s="38" t="s">
        <v>347</v>
      </c>
      <c r="R17" s="38" t="s">
        <v>348</v>
      </c>
      <c r="S17" s="84" t="s">
        <v>349</v>
      </c>
      <c r="T17" s="84" t="s">
        <v>349</v>
      </c>
      <c r="U17" s="84" t="s">
        <v>291</v>
      </c>
      <c r="V17" s="84" t="s">
        <v>263</v>
      </c>
      <c r="W17" s="84">
        <v>0</v>
      </c>
      <c r="X17" s="38" t="s">
        <v>264</v>
      </c>
      <c r="Y17" s="84">
        <v>19202679</v>
      </c>
      <c r="Z17" s="38" t="s">
        <v>350</v>
      </c>
      <c r="AA17" s="108" t="s">
        <v>351</v>
      </c>
      <c r="AB17" s="84">
        <v>51860</v>
      </c>
      <c r="AC17" s="108" t="s">
        <v>330</v>
      </c>
      <c r="AD17" s="84">
        <v>24</v>
      </c>
      <c r="AE17" s="84" t="s">
        <v>302</v>
      </c>
      <c r="AF17" s="84" t="s">
        <v>332</v>
      </c>
      <c r="AG17" s="108" t="s">
        <v>343</v>
      </c>
      <c r="AH17" s="84" t="s">
        <v>334</v>
      </c>
      <c r="AI17" s="108" t="s">
        <v>351</v>
      </c>
      <c r="AJ17" s="84">
        <v>2750</v>
      </c>
      <c r="AK17" s="84">
        <v>2750</v>
      </c>
      <c r="AL17" s="108" t="s">
        <v>352</v>
      </c>
      <c r="AM17" s="84">
        <v>54056.47</v>
      </c>
      <c r="AN17" s="112">
        <v>6070</v>
      </c>
      <c r="AO17" s="112">
        <v>60126.47</v>
      </c>
      <c r="AP17" s="112">
        <v>72.73</v>
      </c>
      <c r="AQ17" s="112">
        <v>0</v>
      </c>
      <c r="AR17" s="112">
        <v>72.73</v>
      </c>
      <c r="AS17" s="112">
        <v>0</v>
      </c>
      <c r="AT17" s="112">
        <v>0</v>
      </c>
      <c r="AU17" s="112">
        <v>0</v>
      </c>
      <c r="AV17" s="84">
        <v>44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349</v>
      </c>
      <c r="BG17" s="84"/>
      <c r="BH17" s="114" t="s">
        <v>275</v>
      </c>
      <c r="BI17" s="38" t="s">
        <v>110</v>
      </c>
      <c r="BJ17" s="85">
        <v>45811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296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20037</v>
      </c>
      <c r="J18" s="38" t="s">
        <v>323</v>
      </c>
      <c r="K18" s="84">
        <v>20037</v>
      </c>
      <c r="L18" s="84" t="s">
        <v>256</v>
      </c>
      <c r="M18" s="38" t="s">
        <v>257</v>
      </c>
      <c r="N18" s="84">
        <v>28706</v>
      </c>
      <c r="O18" s="84" t="s">
        <v>324</v>
      </c>
      <c r="P18" s="84">
        <v>620356</v>
      </c>
      <c r="Q18" s="38" t="s">
        <v>325</v>
      </c>
      <c r="R18" s="38" t="s">
        <v>260</v>
      </c>
      <c r="S18" s="84" t="s">
        <v>353</v>
      </c>
      <c r="T18" s="84" t="s">
        <v>353</v>
      </c>
      <c r="U18" s="84" t="s">
        <v>287</v>
      </c>
      <c r="V18" s="84" t="s">
        <v>263</v>
      </c>
      <c r="W18" s="84">
        <v>541</v>
      </c>
      <c r="X18" s="38" t="s">
        <v>264</v>
      </c>
      <c r="Y18" s="84">
        <v>351675881</v>
      </c>
      <c r="Z18" s="38" t="s">
        <v>354</v>
      </c>
      <c r="AA18" s="108" t="s">
        <v>355</v>
      </c>
      <c r="AB18" s="84">
        <v>42000</v>
      </c>
      <c r="AC18" s="108" t="s">
        <v>330</v>
      </c>
      <c r="AD18" s="84">
        <v>24</v>
      </c>
      <c r="AE18" s="84" t="s">
        <v>302</v>
      </c>
      <c r="AF18" s="84" t="s">
        <v>356</v>
      </c>
      <c r="AG18" s="108" t="s">
        <v>357</v>
      </c>
      <c r="AH18" s="84" t="s">
        <v>334</v>
      </c>
      <c r="AI18" s="108" t="s">
        <v>335</v>
      </c>
      <c r="AJ18" s="84">
        <v>2250</v>
      </c>
      <c r="AK18" s="84">
        <v>2250</v>
      </c>
      <c r="AL18" s="108" t="s">
        <v>358</v>
      </c>
      <c r="AM18" s="84">
        <v>39600.6</v>
      </c>
      <c r="AN18" s="112">
        <v>12149.4</v>
      </c>
      <c r="AO18" s="112">
        <v>51750</v>
      </c>
      <c r="AP18" s="112">
        <v>2399.4</v>
      </c>
      <c r="AQ18" s="112">
        <v>51.6</v>
      </c>
      <c r="AR18" s="112">
        <v>2451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353</v>
      </c>
      <c r="BG18" s="84"/>
      <c r="BH18" s="114" t="s">
        <v>275</v>
      </c>
      <c r="BI18" s="38" t="s">
        <v>110</v>
      </c>
      <c r="BJ18" s="85">
        <v>45811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296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20037</v>
      </c>
      <c r="J19" s="38" t="s">
        <v>323</v>
      </c>
      <c r="K19" s="84">
        <v>20037</v>
      </c>
      <c r="L19" s="84" t="s">
        <v>256</v>
      </c>
      <c r="M19" s="38" t="s">
        <v>257</v>
      </c>
      <c r="N19" s="84">
        <v>28706</v>
      </c>
      <c r="O19" s="84" t="s">
        <v>324</v>
      </c>
      <c r="P19" s="84">
        <v>620356</v>
      </c>
      <c r="Q19" s="38" t="s">
        <v>325</v>
      </c>
      <c r="R19" s="38" t="s">
        <v>260</v>
      </c>
      <c r="S19" s="84" t="s">
        <v>359</v>
      </c>
      <c r="T19" s="84" t="s">
        <v>359</v>
      </c>
      <c r="U19" s="84" t="s">
        <v>291</v>
      </c>
      <c r="V19" s="84" t="s">
        <v>263</v>
      </c>
      <c r="W19" s="84">
        <v>541</v>
      </c>
      <c r="X19" s="38" t="s">
        <v>264</v>
      </c>
      <c r="Y19" s="84">
        <v>352091595</v>
      </c>
      <c r="Z19" s="38" t="s">
        <v>360</v>
      </c>
      <c r="AA19" s="108" t="s">
        <v>361</v>
      </c>
      <c r="AB19" s="84">
        <v>42000</v>
      </c>
      <c r="AC19" s="108" t="s">
        <v>330</v>
      </c>
      <c r="AD19" s="84">
        <v>24</v>
      </c>
      <c r="AE19" s="84" t="s">
        <v>302</v>
      </c>
      <c r="AF19" s="84" t="s">
        <v>342</v>
      </c>
      <c r="AG19" s="108" t="s">
        <v>362</v>
      </c>
      <c r="AH19" s="84" t="s">
        <v>334</v>
      </c>
      <c r="AI19" s="108" t="s">
        <v>363</v>
      </c>
      <c r="AJ19" s="84">
        <v>2240</v>
      </c>
      <c r="AK19" s="84">
        <v>2240</v>
      </c>
      <c r="AL19" s="108" t="s">
        <v>364</v>
      </c>
      <c r="AM19" s="84">
        <v>34209.629999999997</v>
      </c>
      <c r="AN19" s="112">
        <v>12830.37</v>
      </c>
      <c r="AO19" s="112">
        <v>47040</v>
      </c>
      <c r="AP19" s="112">
        <v>7790.37</v>
      </c>
      <c r="AQ19" s="112">
        <v>359.63</v>
      </c>
      <c r="AR19" s="112">
        <v>8150</v>
      </c>
      <c r="AS19" s="112">
        <v>0</v>
      </c>
      <c r="AT19" s="112">
        <v>0</v>
      </c>
      <c r="AU19" s="112">
        <v>0</v>
      </c>
      <c r="AV19" s="84">
        <v>21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359</v>
      </c>
      <c r="BG19" s="84"/>
      <c r="BH19" s="114" t="s">
        <v>275</v>
      </c>
      <c r="BI19" s="38" t="s">
        <v>110</v>
      </c>
      <c r="BJ19" s="85">
        <v>45811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296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20037</v>
      </c>
      <c r="J20" s="38" t="s">
        <v>323</v>
      </c>
      <c r="K20" s="84">
        <v>20037</v>
      </c>
      <c r="L20" s="84" t="s">
        <v>256</v>
      </c>
      <c r="M20" s="38" t="s">
        <v>257</v>
      </c>
      <c r="N20" s="84">
        <v>28706</v>
      </c>
      <c r="O20" s="84" t="s">
        <v>324</v>
      </c>
      <c r="P20" s="84">
        <v>620356</v>
      </c>
      <c r="Q20" s="38" t="s">
        <v>325</v>
      </c>
      <c r="R20" s="38" t="s">
        <v>260</v>
      </c>
      <c r="S20" s="84" t="s">
        <v>365</v>
      </c>
      <c r="T20" s="84" t="s">
        <v>365</v>
      </c>
      <c r="U20" s="84" t="s">
        <v>291</v>
      </c>
      <c r="V20" s="84" t="s">
        <v>263</v>
      </c>
      <c r="W20" s="84">
        <v>541</v>
      </c>
      <c r="X20" s="38" t="s">
        <v>264</v>
      </c>
      <c r="Y20" s="84">
        <v>352895186</v>
      </c>
      <c r="Z20" s="38" t="s">
        <v>366</v>
      </c>
      <c r="AA20" s="108" t="s">
        <v>367</v>
      </c>
      <c r="AB20" s="84">
        <v>42000</v>
      </c>
      <c r="AC20" s="108" t="s">
        <v>330</v>
      </c>
      <c r="AD20" s="84">
        <v>24</v>
      </c>
      <c r="AE20" s="84" t="s">
        <v>268</v>
      </c>
      <c r="AF20" s="84" t="s">
        <v>269</v>
      </c>
      <c r="AG20" s="108" t="s">
        <v>368</v>
      </c>
      <c r="AH20" s="84" t="s">
        <v>271</v>
      </c>
      <c r="AI20" s="108" t="s">
        <v>344</v>
      </c>
      <c r="AJ20" s="84">
        <v>2240</v>
      </c>
      <c r="AK20" s="84">
        <v>2240</v>
      </c>
      <c r="AL20" s="108" t="s">
        <v>358</v>
      </c>
      <c r="AM20" s="84">
        <v>30187.27</v>
      </c>
      <c r="AN20" s="112">
        <v>12372.73</v>
      </c>
      <c r="AO20" s="112">
        <v>42560</v>
      </c>
      <c r="AP20" s="112">
        <v>11812.73</v>
      </c>
      <c r="AQ20" s="112">
        <v>813.04</v>
      </c>
      <c r="AR20" s="112">
        <v>12625.77</v>
      </c>
      <c r="AS20" s="112">
        <v>0</v>
      </c>
      <c r="AT20" s="112">
        <v>0</v>
      </c>
      <c r="AU20" s="112">
        <v>0</v>
      </c>
      <c r="AV20" s="84">
        <v>19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365</v>
      </c>
      <c r="BG20" s="84"/>
      <c r="BH20" s="114" t="s">
        <v>275</v>
      </c>
      <c r="BI20" s="38" t="s">
        <v>110</v>
      </c>
      <c r="BJ20" s="85">
        <v>45811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280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20037</v>
      </c>
      <c r="J21" s="38" t="s">
        <v>323</v>
      </c>
      <c r="K21" s="84">
        <v>20037</v>
      </c>
      <c r="L21" s="84" t="s">
        <v>256</v>
      </c>
      <c r="M21" s="38" t="s">
        <v>257</v>
      </c>
      <c r="N21" s="84">
        <v>28706</v>
      </c>
      <c r="O21" s="84" t="s">
        <v>324</v>
      </c>
      <c r="P21" s="84">
        <v>44975</v>
      </c>
      <c r="Q21" s="38" t="s">
        <v>347</v>
      </c>
      <c r="R21" s="38" t="s">
        <v>260</v>
      </c>
      <c r="S21" s="84" t="s">
        <v>369</v>
      </c>
      <c r="T21" s="84" t="s">
        <v>369</v>
      </c>
      <c r="U21" s="84" t="s">
        <v>291</v>
      </c>
      <c r="V21" s="84" t="s">
        <v>263</v>
      </c>
      <c r="W21" s="84">
        <v>541</v>
      </c>
      <c r="X21" s="38" t="s">
        <v>264</v>
      </c>
      <c r="Y21" s="84">
        <v>355190912</v>
      </c>
      <c r="Z21" s="38" t="s">
        <v>370</v>
      </c>
      <c r="AA21" s="108" t="s">
        <v>371</v>
      </c>
      <c r="AB21" s="84">
        <v>42000</v>
      </c>
      <c r="AC21" s="108" t="s">
        <v>330</v>
      </c>
      <c r="AD21" s="84">
        <v>24</v>
      </c>
      <c r="AE21" s="84" t="s">
        <v>268</v>
      </c>
      <c r="AF21" s="84" t="s">
        <v>269</v>
      </c>
      <c r="AG21" s="108" t="s">
        <v>372</v>
      </c>
      <c r="AH21" s="84" t="s">
        <v>271</v>
      </c>
      <c r="AI21" s="108" t="s">
        <v>373</v>
      </c>
      <c r="AJ21" s="84">
        <v>2240</v>
      </c>
      <c r="AK21" s="84">
        <v>2240</v>
      </c>
      <c r="AL21" s="108" t="s">
        <v>358</v>
      </c>
      <c r="AM21" s="84">
        <v>21074.37</v>
      </c>
      <c r="AN21" s="112">
        <v>10285.629999999999</v>
      </c>
      <c r="AO21" s="112">
        <v>31360</v>
      </c>
      <c r="AP21" s="112">
        <v>20925.63</v>
      </c>
      <c r="AQ21" s="112">
        <v>2587.37</v>
      </c>
      <c r="AR21" s="112">
        <v>23513</v>
      </c>
      <c r="AS21" s="112">
        <v>0</v>
      </c>
      <c r="AT21" s="112">
        <v>0</v>
      </c>
      <c r="AU21" s="112">
        <v>0</v>
      </c>
      <c r="AV21" s="84">
        <v>14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369</v>
      </c>
      <c r="BG21" s="84"/>
      <c r="BH21" s="114" t="s">
        <v>275</v>
      </c>
      <c r="BI21" s="38" t="s">
        <v>110</v>
      </c>
      <c r="BJ21" s="85">
        <v>45811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280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20037</v>
      </c>
      <c r="J22" s="38" t="s">
        <v>323</v>
      </c>
      <c r="K22" s="84">
        <v>20037</v>
      </c>
      <c r="L22" s="84" t="s">
        <v>256</v>
      </c>
      <c r="M22" s="38" t="s">
        <v>257</v>
      </c>
      <c r="N22" s="84">
        <v>28706</v>
      </c>
      <c r="O22" s="84" t="s">
        <v>324</v>
      </c>
      <c r="P22" s="84">
        <v>44975</v>
      </c>
      <c r="Q22" s="38" t="s">
        <v>347</v>
      </c>
      <c r="R22" s="38" t="s">
        <v>260</v>
      </c>
      <c r="S22" s="84" t="s">
        <v>374</v>
      </c>
      <c r="T22" s="84" t="s">
        <v>374</v>
      </c>
      <c r="U22" s="84" t="s">
        <v>291</v>
      </c>
      <c r="V22" s="84" t="s">
        <v>263</v>
      </c>
      <c r="W22" s="84">
        <v>541</v>
      </c>
      <c r="X22" s="38" t="s">
        <v>264</v>
      </c>
      <c r="Y22" s="84">
        <v>355329903</v>
      </c>
      <c r="Z22" s="38" t="s">
        <v>375</v>
      </c>
      <c r="AA22" s="108" t="s">
        <v>371</v>
      </c>
      <c r="AB22" s="84">
        <v>52000</v>
      </c>
      <c r="AC22" s="108" t="s">
        <v>330</v>
      </c>
      <c r="AD22" s="84">
        <v>24</v>
      </c>
      <c r="AE22" s="84" t="s">
        <v>341</v>
      </c>
      <c r="AF22" s="84" t="s">
        <v>269</v>
      </c>
      <c r="AG22" s="108" t="s">
        <v>376</v>
      </c>
      <c r="AH22" s="84" t="s">
        <v>271</v>
      </c>
      <c r="AI22" s="108" t="s">
        <v>373</v>
      </c>
      <c r="AJ22" s="84">
        <v>2780</v>
      </c>
      <c r="AK22" s="84">
        <v>2780</v>
      </c>
      <c r="AL22" s="108" t="s">
        <v>358</v>
      </c>
      <c r="AM22" s="84">
        <v>26199.11</v>
      </c>
      <c r="AN22" s="112">
        <v>12720.89</v>
      </c>
      <c r="AO22" s="112">
        <v>38920</v>
      </c>
      <c r="AP22" s="112">
        <v>25800.89</v>
      </c>
      <c r="AQ22" s="112">
        <v>3172.11</v>
      </c>
      <c r="AR22" s="112">
        <v>28973</v>
      </c>
      <c r="AS22" s="112">
        <v>0</v>
      </c>
      <c r="AT22" s="112">
        <v>0</v>
      </c>
      <c r="AU22" s="112">
        <v>0</v>
      </c>
      <c r="AV22" s="84">
        <v>14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374</v>
      </c>
      <c r="BG22" s="84"/>
      <c r="BH22" s="114" t="s">
        <v>275</v>
      </c>
      <c r="BI22" s="38" t="s">
        <v>110</v>
      </c>
      <c r="BJ22" s="85">
        <v>45811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280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20037</v>
      </c>
      <c r="J23" s="38" t="s">
        <v>323</v>
      </c>
      <c r="K23" s="84">
        <v>20037</v>
      </c>
      <c r="L23" s="84" t="s">
        <v>256</v>
      </c>
      <c r="M23" s="38" t="s">
        <v>257</v>
      </c>
      <c r="N23" s="84">
        <v>28706</v>
      </c>
      <c r="O23" s="84" t="s">
        <v>324</v>
      </c>
      <c r="P23" s="84">
        <v>44975</v>
      </c>
      <c r="Q23" s="38" t="s">
        <v>347</v>
      </c>
      <c r="R23" s="38" t="s">
        <v>260</v>
      </c>
      <c r="S23" s="84" t="s">
        <v>377</v>
      </c>
      <c r="T23" s="84" t="s">
        <v>377</v>
      </c>
      <c r="U23" s="84" t="s">
        <v>291</v>
      </c>
      <c r="V23" s="84" t="s">
        <v>263</v>
      </c>
      <c r="W23" s="84">
        <v>0</v>
      </c>
      <c r="X23" s="38" t="s">
        <v>264</v>
      </c>
      <c r="Y23" s="84">
        <v>357579564</v>
      </c>
      <c r="Z23" s="38" t="s">
        <v>378</v>
      </c>
      <c r="AA23" s="108" t="s">
        <v>379</v>
      </c>
      <c r="AB23" s="84">
        <v>65000</v>
      </c>
      <c r="AC23" s="108" t="s">
        <v>330</v>
      </c>
      <c r="AD23" s="84">
        <v>24</v>
      </c>
      <c r="AE23" s="84" t="s">
        <v>380</v>
      </c>
      <c r="AF23" s="84" t="s">
        <v>381</v>
      </c>
      <c r="AG23" s="108" t="s">
        <v>333</v>
      </c>
      <c r="AH23" s="84" t="s">
        <v>321</v>
      </c>
      <c r="AI23" s="108" t="s">
        <v>382</v>
      </c>
      <c r="AJ23" s="84">
        <v>3470</v>
      </c>
      <c r="AK23" s="84">
        <v>3470</v>
      </c>
      <c r="AL23" s="108" t="s">
        <v>364</v>
      </c>
      <c r="AM23" s="84">
        <v>22918.52</v>
      </c>
      <c r="AN23" s="112">
        <v>11781.48</v>
      </c>
      <c r="AO23" s="112">
        <v>34700</v>
      </c>
      <c r="AP23" s="112">
        <v>42081.48</v>
      </c>
      <c r="AQ23" s="112">
        <v>6954.52</v>
      </c>
      <c r="AR23" s="112">
        <v>49036</v>
      </c>
      <c r="AS23" s="112">
        <v>0</v>
      </c>
      <c r="AT23" s="112">
        <v>0</v>
      </c>
      <c r="AU23" s="112">
        <v>0</v>
      </c>
      <c r="AV23" s="84">
        <v>10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377</v>
      </c>
      <c r="BG23" s="84"/>
      <c r="BH23" s="114" t="s">
        <v>275</v>
      </c>
      <c r="BI23" s="38" t="s">
        <v>110</v>
      </c>
      <c r="BJ23" s="85">
        <v>45811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296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20105</v>
      </c>
      <c r="J24" s="38" t="s">
        <v>255</v>
      </c>
      <c r="K24" s="84">
        <v>20105</v>
      </c>
      <c r="L24" s="84" t="s">
        <v>256</v>
      </c>
      <c r="M24" s="38" t="s">
        <v>257</v>
      </c>
      <c r="N24" s="84">
        <v>28808</v>
      </c>
      <c r="O24" s="84" t="s">
        <v>383</v>
      </c>
      <c r="P24" s="84">
        <v>45139</v>
      </c>
      <c r="Q24" s="38" t="s">
        <v>384</v>
      </c>
      <c r="R24" s="38" t="s">
        <v>260</v>
      </c>
      <c r="S24" s="84" t="s">
        <v>385</v>
      </c>
      <c r="T24" s="84" t="s">
        <v>385</v>
      </c>
      <c r="U24" s="84" t="s">
        <v>291</v>
      </c>
      <c r="V24" s="84" t="s">
        <v>263</v>
      </c>
      <c r="W24" s="84">
        <v>541</v>
      </c>
      <c r="X24" s="38" t="s">
        <v>264</v>
      </c>
      <c r="Y24" s="84">
        <v>353619170</v>
      </c>
      <c r="Z24" s="38" t="s">
        <v>386</v>
      </c>
      <c r="AA24" s="108" t="s">
        <v>387</v>
      </c>
      <c r="AB24" s="84">
        <v>73000</v>
      </c>
      <c r="AC24" s="108" t="s">
        <v>267</v>
      </c>
      <c r="AD24" s="84">
        <v>24</v>
      </c>
      <c r="AE24" s="84" t="s">
        <v>331</v>
      </c>
      <c r="AF24" s="84" t="s">
        <v>342</v>
      </c>
      <c r="AG24" s="108" t="s">
        <v>388</v>
      </c>
      <c r="AH24" s="84" t="s">
        <v>334</v>
      </c>
      <c r="AI24" s="108" t="s">
        <v>389</v>
      </c>
      <c r="AJ24" s="84">
        <v>3900</v>
      </c>
      <c r="AK24" s="84">
        <v>3900</v>
      </c>
      <c r="AL24" s="108" t="s">
        <v>279</v>
      </c>
      <c r="AM24" s="84">
        <v>45043.74</v>
      </c>
      <c r="AN24" s="112">
        <v>17456.259999999998</v>
      </c>
      <c r="AO24" s="112">
        <v>62500</v>
      </c>
      <c r="AP24" s="112">
        <v>27956.26</v>
      </c>
      <c r="AQ24" s="112">
        <v>2560.7399999999998</v>
      </c>
      <c r="AR24" s="112">
        <v>30517</v>
      </c>
      <c r="AS24" s="112">
        <v>6699.91</v>
      </c>
      <c r="AT24" s="112">
        <v>1000.09</v>
      </c>
      <c r="AU24" s="112">
        <v>7700</v>
      </c>
      <c r="AV24" s="84">
        <v>18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385</v>
      </c>
      <c r="BG24" s="84"/>
      <c r="BH24" s="114" t="s">
        <v>275</v>
      </c>
      <c r="BI24" s="38" t="s">
        <v>110</v>
      </c>
      <c r="BJ24" s="85">
        <v>45811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7800</v>
      </c>
      <c r="BQ24" s="117" t="s">
        <v>202</v>
      </c>
      <c r="BR24" s="118" t="s">
        <v>390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20105</v>
      </c>
      <c r="J25" s="38" t="s">
        <v>255</v>
      </c>
      <c r="K25" s="84">
        <v>20105</v>
      </c>
      <c r="L25" s="84" t="s">
        <v>256</v>
      </c>
      <c r="M25" s="38" t="s">
        <v>257</v>
      </c>
      <c r="N25" s="84">
        <v>28808</v>
      </c>
      <c r="O25" s="84" t="s">
        <v>383</v>
      </c>
      <c r="P25" s="84">
        <v>506407</v>
      </c>
      <c r="Q25" s="38" t="s">
        <v>391</v>
      </c>
      <c r="R25" s="38" t="s">
        <v>260</v>
      </c>
      <c r="S25" s="84" t="s">
        <v>392</v>
      </c>
      <c r="T25" s="84" t="s">
        <v>392</v>
      </c>
      <c r="U25" s="84" t="s">
        <v>282</v>
      </c>
      <c r="V25" s="84" t="s">
        <v>263</v>
      </c>
      <c r="W25" s="84">
        <v>541</v>
      </c>
      <c r="X25" s="38" t="s">
        <v>264</v>
      </c>
      <c r="Y25" s="84">
        <v>353973390</v>
      </c>
      <c r="Z25" s="38" t="s">
        <v>378</v>
      </c>
      <c r="AA25" s="108" t="s">
        <v>393</v>
      </c>
      <c r="AB25" s="84">
        <v>52000</v>
      </c>
      <c r="AC25" s="108" t="s">
        <v>267</v>
      </c>
      <c r="AD25" s="84">
        <v>24</v>
      </c>
      <c r="AE25" s="84" t="s">
        <v>302</v>
      </c>
      <c r="AF25" s="84" t="s">
        <v>303</v>
      </c>
      <c r="AG25" s="108" t="s">
        <v>394</v>
      </c>
      <c r="AH25" s="84" t="s">
        <v>271</v>
      </c>
      <c r="AI25" s="108" t="s">
        <v>295</v>
      </c>
      <c r="AJ25" s="84">
        <v>2780</v>
      </c>
      <c r="AK25" s="84">
        <v>2780</v>
      </c>
      <c r="AL25" s="108" t="s">
        <v>395</v>
      </c>
      <c r="AM25" s="84">
        <v>29594.36</v>
      </c>
      <c r="AN25" s="112">
        <v>12105.64</v>
      </c>
      <c r="AO25" s="112">
        <v>41700</v>
      </c>
      <c r="AP25" s="112">
        <v>22405.64</v>
      </c>
      <c r="AQ25" s="112">
        <v>2395.36</v>
      </c>
      <c r="AR25" s="112">
        <v>24801</v>
      </c>
      <c r="AS25" s="112">
        <v>4671.22</v>
      </c>
      <c r="AT25" s="112">
        <v>888.78</v>
      </c>
      <c r="AU25" s="112">
        <v>5560</v>
      </c>
      <c r="AV25" s="84">
        <v>17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392</v>
      </c>
      <c r="BG25" s="84"/>
      <c r="BH25" s="114" t="s">
        <v>275</v>
      </c>
      <c r="BI25" s="38" t="s">
        <v>110</v>
      </c>
      <c r="BJ25" s="85">
        <v>45811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5560</v>
      </c>
      <c r="BQ25" s="117" t="s">
        <v>202</v>
      </c>
      <c r="BR25" s="118" t="s">
        <v>396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20105</v>
      </c>
      <c r="J26" s="38" t="s">
        <v>255</v>
      </c>
      <c r="K26" s="84">
        <v>20105</v>
      </c>
      <c r="L26" s="84" t="s">
        <v>256</v>
      </c>
      <c r="M26" s="38" t="s">
        <v>257</v>
      </c>
      <c r="N26" s="84">
        <v>28808</v>
      </c>
      <c r="O26" s="84" t="s">
        <v>383</v>
      </c>
      <c r="P26" s="84">
        <v>45139</v>
      </c>
      <c r="Q26" s="38" t="s">
        <v>384</v>
      </c>
      <c r="R26" s="38" t="s">
        <v>260</v>
      </c>
      <c r="S26" s="84" t="s">
        <v>397</v>
      </c>
      <c r="T26" s="84" t="s">
        <v>397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358415893</v>
      </c>
      <c r="Z26" s="38" t="s">
        <v>398</v>
      </c>
      <c r="AA26" s="108" t="s">
        <v>320</v>
      </c>
      <c r="AB26" s="84">
        <v>80000</v>
      </c>
      <c r="AC26" s="108" t="s">
        <v>267</v>
      </c>
      <c r="AD26" s="84">
        <v>24</v>
      </c>
      <c r="AE26" s="84" t="s">
        <v>399</v>
      </c>
      <c r="AF26" s="84" t="s">
        <v>342</v>
      </c>
      <c r="AG26" s="108" t="s">
        <v>388</v>
      </c>
      <c r="AH26" s="84" t="s">
        <v>334</v>
      </c>
      <c r="AI26" s="108" t="s">
        <v>322</v>
      </c>
      <c r="AJ26" s="84">
        <v>4220</v>
      </c>
      <c r="AK26" s="84">
        <v>4220</v>
      </c>
      <c r="AL26" s="108" t="s">
        <v>279</v>
      </c>
      <c r="AM26" s="84">
        <v>16410.79</v>
      </c>
      <c r="AN26" s="112">
        <v>8909.2099999999991</v>
      </c>
      <c r="AO26" s="112">
        <v>25320</v>
      </c>
      <c r="AP26" s="112">
        <v>63589.21</v>
      </c>
      <c r="AQ26" s="112">
        <v>12686.79</v>
      </c>
      <c r="AR26" s="112">
        <v>76276</v>
      </c>
      <c r="AS26" s="112">
        <v>2978.7</v>
      </c>
      <c r="AT26" s="112">
        <v>1241.3</v>
      </c>
      <c r="AU26" s="112">
        <v>4220</v>
      </c>
      <c r="AV26" s="84">
        <v>7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397</v>
      </c>
      <c r="BG26" s="84"/>
      <c r="BH26" s="114" t="s">
        <v>275</v>
      </c>
      <c r="BI26" s="38" t="s">
        <v>110</v>
      </c>
      <c r="BJ26" s="85">
        <v>45811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4220</v>
      </c>
      <c r="BQ26" s="117" t="s">
        <v>202</v>
      </c>
      <c r="BR26" s="118" t="s">
        <v>400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20105</v>
      </c>
      <c r="J27" s="38" t="s">
        <v>255</v>
      </c>
      <c r="K27" s="84">
        <v>20105</v>
      </c>
      <c r="L27" s="84" t="s">
        <v>256</v>
      </c>
      <c r="M27" s="38" t="s">
        <v>257</v>
      </c>
      <c r="N27" s="84">
        <v>28808</v>
      </c>
      <c r="O27" s="84" t="s">
        <v>383</v>
      </c>
      <c r="P27" s="84">
        <v>506407</v>
      </c>
      <c r="Q27" s="38" t="s">
        <v>391</v>
      </c>
      <c r="R27" s="38" t="s">
        <v>260</v>
      </c>
      <c r="S27" s="84" t="s">
        <v>401</v>
      </c>
      <c r="T27" s="84" t="s">
        <v>401</v>
      </c>
      <c r="U27" s="84" t="s">
        <v>291</v>
      </c>
      <c r="V27" s="84" t="s">
        <v>263</v>
      </c>
      <c r="W27" s="84">
        <v>541</v>
      </c>
      <c r="X27" s="38" t="s">
        <v>264</v>
      </c>
      <c r="Y27" s="84">
        <v>351998491</v>
      </c>
      <c r="Z27" s="38" t="s">
        <v>402</v>
      </c>
      <c r="AA27" s="108" t="s">
        <v>403</v>
      </c>
      <c r="AB27" s="84">
        <v>52000</v>
      </c>
      <c r="AC27" s="108" t="s">
        <v>267</v>
      </c>
      <c r="AD27" s="84">
        <v>24</v>
      </c>
      <c r="AE27" s="84" t="s">
        <v>302</v>
      </c>
      <c r="AF27" s="84" t="s">
        <v>381</v>
      </c>
      <c r="AG27" s="108" t="s">
        <v>404</v>
      </c>
      <c r="AH27" s="84" t="s">
        <v>321</v>
      </c>
      <c r="AI27" s="108" t="s">
        <v>272</v>
      </c>
      <c r="AJ27" s="84">
        <v>2780</v>
      </c>
      <c r="AK27" s="84">
        <v>2780</v>
      </c>
      <c r="AL27" s="108" t="s">
        <v>279</v>
      </c>
      <c r="AM27" s="84">
        <v>46287.83</v>
      </c>
      <c r="AN27" s="112">
        <v>14872.17</v>
      </c>
      <c r="AO27" s="112">
        <v>61160</v>
      </c>
      <c r="AP27" s="112">
        <v>5712.17</v>
      </c>
      <c r="AQ27" s="112">
        <v>184.83</v>
      </c>
      <c r="AR27" s="112">
        <v>5897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401</v>
      </c>
      <c r="BG27" s="84"/>
      <c r="BH27" s="114" t="s">
        <v>275</v>
      </c>
      <c r="BI27" s="38" t="s">
        <v>110</v>
      </c>
      <c r="BJ27" s="85">
        <v>45811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296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20105</v>
      </c>
      <c r="J28" s="38" t="s">
        <v>255</v>
      </c>
      <c r="K28" s="84">
        <v>20105</v>
      </c>
      <c r="L28" s="84" t="s">
        <v>256</v>
      </c>
      <c r="M28" s="38" t="s">
        <v>257</v>
      </c>
      <c r="N28" s="84">
        <v>28808</v>
      </c>
      <c r="O28" s="84" t="s">
        <v>383</v>
      </c>
      <c r="P28" s="84">
        <v>45139</v>
      </c>
      <c r="Q28" s="38" t="s">
        <v>384</v>
      </c>
      <c r="R28" s="38" t="s">
        <v>260</v>
      </c>
      <c r="S28" s="84" t="s">
        <v>405</v>
      </c>
      <c r="T28" s="84" t="s">
        <v>405</v>
      </c>
      <c r="U28" s="84" t="s">
        <v>291</v>
      </c>
      <c r="V28" s="84" t="s">
        <v>263</v>
      </c>
      <c r="W28" s="84">
        <v>541</v>
      </c>
      <c r="X28" s="38" t="s">
        <v>264</v>
      </c>
      <c r="Y28" s="84">
        <v>352212510</v>
      </c>
      <c r="Z28" s="38" t="s">
        <v>406</v>
      </c>
      <c r="AA28" s="108" t="s">
        <v>407</v>
      </c>
      <c r="AB28" s="84">
        <v>42000</v>
      </c>
      <c r="AC28" s="108" t="s">
        <v>267</v>
      </c>
      <c r="AD28" s="84">
        <v>24</v>
      </c>
      <c r="AE28" s="84" t="s">
        <v>268</v>
      </c>
      <c r="AF28" s="84" t="s">
        <v>269</v>
      </c>
      <c r="AG28" s="108" t="s">
        <v>408</v>
      </c>
      <c r="AH28" s="84" t="s">
        <v>271</v>
      </c>
      <c r="AI28" s="108" t="s">
        <v>409</v>
      </c>
      <c r="AJ28" s="84">
        <v>2240</v>
      </c>
      <c r="AK28" s="84">
        <v>2240</v>
      </c>
      <c r="AL28" s="108" t="s">
        <v>358</v>
      </c>
      <c r="AM28" s="84">
        <v>34817.82</v>
      </c>
      <c r="AN28" s="112">
        <v>12222.18</v>
      </c>
      <c r="AO28" s="112">
        <v>47040</v>
      </c>
      <c r="AP28" s="112">
        <v>7182.18</v>
      </c>
      <c r="AQ28" s="112">
        <v>320.82</v>
      </c>
      <c r="AR28" s="112">
        <v>7503</v>
      </c>
      <c r="AS28" s="112">
        <v>0</v>
      </c>
      <c r="AT28" s="112">
        <v>0</v>
      </c>
      <c r="AU28" s="112">
        <v>0</v>
      </c>
      <c r="AV28" s="84">
        <v>21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405</v>
      </c>
      <c r="BG28" s="84"/>
      <c r="BH28" s="114" t="s">
        <v>275</v>
      </c>
      <c r="BI28" s="38" t="s">
        <v>110</v>
      </c>
      <c r="BJ28" s="85">
        <v>45811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296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20105</v>
      </c>
      <c r="J29" s="38" t="s">
        <v>255</v>
      </c>
      <c r="K29" s="84">
        <v>20105</v>
      </c>
      <c r="L29" s="84" t="s">
        <v>256</v>
      </c>
      <c r="M29" s="38" t="s">
        <v>257</v>
      </c>
      <c r="N29" s="84">
        <v>28808</v>
      </c>
      <c r="O29" s="84" t="s">
        <v>383</v>
      </c>
      <c r="P29" s="84">
        <v>506407</v>
      </c>
      <c r="Q29" s="38" t="s">
        <v>391</v>
      </c>
      <c r="R29" s="38" t="s">
        <v>260</v>
      </c>
      <c r="S29" s="84" t="s">
        <v>410</v>
      </c>
      <c r="T29" s="84" t="s">
        <v>410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352595238</v>
      </c>
      <c r="Z29" s="38" t="s">
        <v>411</v>
      </c>
      <c r="AA29" s="108" t="s">
        <v>412</v>
      </c>
      <c r="AB29" s="84">
        <v>42000</v>
      </c>
      <c r="AC29" s="108" t="s">
        <v>267</v>
      </c>
      <c r="AD29" s="84">
        <v>24</v>
      </c>
      <c r="AE29" s="84" t="s">
        <v>268</v>
      </c>
      <c r="AF29" s="84" t="s">
        <v>269</v>
      </c>
      <c r="AG29" s="108" t="s">
        <v>413</v>
      </c>
      <c r="AH29" s="84" t="s">
        <v>271</v>
      </c>
      <c r="AI29" s="108" t="s">
        <v>414</v>
      </c>
      <c r="AJ29" s="84">
        <v>2240</v>
      </c>
      <c r="AK29" s="84">
        <v>2240</v>
      </c>
      <c r="AL29" s="108" t="s">
        <v>279</v>
      </c>
      <c r="AM29" s="84">
        <v>32837.58</v>
      </c>
      <c r="AN29" s="112">
        <v>11962.42</v>
      </c>
      <c r="AO29" s="112">
        <v>44800</v>
      </c>
      <c r="AP29" s="112">
        <v>9162.42</v>
      </c>
      <c r="AQ29" s="112">
        <v>509.58</v>
      </c>
      <c r="AR29" s="112">
        <v>9672</v>
      </c>
      <c r="AS29" s="112">
        <v>0</v>
      </c>
      <c r="AT29" s="112">
        <v>0</v>
      </c>
      <c r="AU29" s="112">
        <v>0</v>
      </c>
      <c r="AV29" s="84">
        <v>20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410</v>
      </c>
      <c r="BG29" s="84"/>
      <c r="BH29" s="114" t="s">
        <v>275</v>
      </c>
      <c r="BI29" s="38" t="s">
        <v>110</v>
      </c>
      <c r="BJ29" s="85">
        <v>45811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280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20105</v>
      </c>
      <c r="J30" s="38" t="s">
        <v>255</v>
      </c>
      <c r="K30" s="84">
        <v>20105</v>
      </c>
      <c r="L30" s="84" t="s">
        <v>256</v>
      </c>
      <c r="M30" s="38" t="s">
        <v>257</v>
      </c>
      <c r="N30" s="84">
        <v>28808</v>
      </c>
      <c r="O30" s="84" t="s">
        <v>383</v>
      </c>
      <c r="P30" s="84">
        <v>45139</v>
      </c>
      <c r="Q30" s="38" t="s">
        <v>384</v>
      </c>
      <c r="R30" s="38" t="s">
        <v>260</v>
      </c>
      <c r="S30" s="84" t="s">
        <v>415</v>
      </c>
      <c r="T30" s="84" t="s">
        <v>415</v>
      </c>
      <c r="U30" s="84" t="s">
        <v>262</v>
      </c>
      <c r="V30" s="84" t="s">
        <v>263</v>
      </c>
      <c r="W30" s="84">
        <v>0</v>
      </c>
      <c r="X30" s="38" t="s">
        <v>416</v>
      </c>
      <c r="Y30" s="84">
        <v>356428939</v>
      </c>
      <c r="Z30" s="38" t="s">
        <v>298</v>
      </c>
      <c r="AA30" s="108" t="s">
        <v>417</v>
      </c>
      <c r="AB30" s="84">
        <v>73000</v>
      </c>
      <c r="AC30" s="108" t="s">
        <v>267</v>
      </c>
      <c r="AD30" s="84">
        <v>24</v>
      </c>
      <c r="AE30" s="84" t="s">
        <v>331</v>
      </c>
      <c r="AF30" s="84" t="s">
        <v>342</v>
      </c>
      <c r="AG30" s="108" t="s">
        <v>388</v>
      </c>
      <c r="AH30" s="84" t="s">
        <v>334</v>
      </c>
      <c r="AI30" s="108" t="s">
        <v>312</v>
      </c>
      <c r="AJ30" s="84">
        <v>3900</v>
      </c>
      <c r="AK30" s="84">
        <v>3900</v>
      </c>
      <c r="AL30" s="108" t="s">
        <v>279</v>
      </c>
      <c r="AM30" s="84">
        <v>25229.88</v>
      </c>
      <c r="AN30" s="112">
        <v>13770.12</v>
      </c>
      <c r="AO30" s="112">
        <v>39000</v>
      </c>
      <c r="AP30" s="112">
        <v>47770.12</v>
      </c>
      <c r="AQ30" s="112">
        <v>7974.88</v>
      </c>
      <c r="AR30" s="112">
        <v>55745</v>
      </c>
      <c r="AS30" s="112">
        <v>0</v>
      </c>
      <c r="AT30" s="112">
        <v>0</v>
      </c>
      <c r="AU30" s="112">
        <v>0</v>
      </c>
      <c r="AV30" s="84">
        <v>10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415</v>
      </c>
      <c r="BG30" s="84"/>
      <c r="BH30" s="114" t="s">
        <v>275</v>
      </c>
      <c r="BI30" s="38" t="s">
        <v>110</v>
      </c>
      <c r="BJ30" s="85">
        <v>45811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280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20105</v>
      </c>
      <c r="J31" s="38" t="s">
        <v>255</v>
      </c>
      <c r="K31" s="84">
        <v>20105</v>
      </c>
      <c r="L31" s="84" t="s">
        <v>256</v>
      </c>
      <c r="M31" s="38" t="s">
        <v>257</v>
      </c>
      <c r="N31" s="84">
        <v>28808</v>
      </c>
      <c r="O31" s="84" t="s">
        <v>383</v>
      </c>
      <c r="P31" s="84">
        <v>45084</v>
      </c>
      <c r="Q31" s="38" t="s">
        <v>418</v>
      </c>
      <c r="R31" s="38" t="s">
        <v>260</v>
      </c>
      <c r="S31" s="84" t="s">
        <v>419</v>
      </c>
      <c r="T31" s="84" t="s">
        <v>419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358419554</v>
      </c>
      <c r="Z31" s="38" t="s">
        <v>420</v>
      </c>
      <c r="AA31" s="108" t="s">
        <v>320</v>
      </c>
      <c r="AB31" s="84">
        <v>60000</v>
      </c>
      <c r="AC31" s="108" t="s">
        <v>267</v>
      </c>
      <c r="AD31" s="84">
        <v>24</v>
      </c>
      <c r="AE31" s="84" t="s">
        <v>380</v>
      </c>
      <c r="AF31" s="84" t="s">
        <v>342</v>
      </c>
      <c r="AG31" s="108" t="s">
        <v>421</v>
      </c>
      <c r="AH31" s="84" t="s">
        <v>334</v>
      </c>
      <c r="AI31" s="108" t="s">
        <v>322</v>
      </c>
      <c r="AJ31" s="84">
        <v>3160</v>
      </c>
      <c r="AK31" s="84">
        <v>3160</v>
      </c>
      <c r="AL31" s="108" t="s">
        <v>279</v>
      </c>
      <c r="AM31" s="84">
        <v>14504.99</v>
      </c>
      <c r="AN31" s="112">
        <v>7615.01</v>
      </c>
      <c r="AO31" s="112">
        <v>22120</v>
      </c>
      <c r="AP31" s="112">
        <v>45495.01</v>
      </c>
      <c r="AQ31" s="112">
        <v>8613.99</v>
      </c>
      <c r="AR31" s="112">
        <v>54109</v>
      </c>
      <c r="AS31" s="112">
        <v>0</v>
      </c>
      <c r="AT31" s="112">
        <v>0</v>
      </c>
      <c r="AU31" s="112">
        <v>0</v>
      </c>
      <c r="AV31" s="84">
        <v>7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419</v>
      </c>
      <c r="BG31" s="84"/>
      <c r="BH31" s="114" t="s">
        <v>275</v>
      </c>
      <c r="BI31" s="38" t="s">
        <v>110</v>
      </c>
      <c r="BJ31" s="85">
        <v>45811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280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20153</v>
      </c>
      <c r="J32" s="38" t="s">
        <v>422</v>
      </c>
      <c r="K32" s="84">
        <v>20153</v>
      </c>
      <c r="L32" s="84" t="s">
        <v>256</v>
      </c>
      <c r="M32" s="38" t="s">
        <v>257</v>
      </c>
      <c r="N32" s="84">
        <v>28887</v>
      </c>
      <c r="O32" s="84" t="s">
        <v>423</v>
      </c>
      <c r="P32" s="84">
        <v>643446</v>
      </c>
      <c r="Q32" s="38" t="s">
        <v>424</v>
      </c>
      <c r="R32" s="38" t="s">
        <v>260</v>
      </c>
      <c r="S32" s="84" t="s">
        <v>425</v>
      </c>
      <c r="T32" s="84" t="s">
        <v>425</v>
      </c>
      <c r="U32" s="84" t="s">
        <v>291</v>
      </c>
      <c r="V32" s="84" t="s">
        <v>263</v>
      </c>
      <c r="W32" s="84">
        <v>541</v>
      </c>
      <c r="X32" s="38" t="s">
        <v>264</v>
      </c>
      <c r="Y32" s="84">
        <v>352984981</v>
      </c>
      <c r="Z32" s="38" t="s">
        <v>426</v>
      </c>
      <c r="AA32" s="108" t="s">
        <v>427</v>
      </c>
      <c r="AB32" s="84">
        <v>42000</v>
      </c>
      <c r="AC32" s="108" t="s">
        <v>428</v>
      </c>
      <c r="AD32" s="84">
        <v>24</v>
      </c>
      <c r="AE32" s="84" t="s">
        <v>268</v>
      </c>
      <c r="AF32" s="84" t="s">
        <v>269</v>
      </c>
      <c r="AG32" s="108" t="s">
        <v>429</v>
      </c>
      <c r="AH32" s="84" t="s">
        <v>271</v>
      </c>
      <c r="AI32" s="108" t="s">
        <v>430</v>
      </c>
      <c r="AJ32" s="84">
        <v>2240</v>
      </c>
      <c r="AK32" s="84">
        <v>2240</v>
      </c>
      <c r="AL32" s="108" t="s">
        <v>431</v>
      </c>
      <c r="AM32" s="84">
        <v>29601.18</v>
      </c>
      <c r="AN32" s="112">
        <v>10718.82</v>
      </c>
      <c r="AO32" s="112">
        <v>40320</v>
      </c>
      <c r="AP32" s="112">
        <v>12398.82</v>
      </c>
      <c r="AQ32" s="112">
        <v>920.18</v>
      </c>
      <c r="AR32" s="112">
        <v>13319</v>
      </c>
      <c r="AS32" s="112">
        <v>4002.59</v>
      </c>
      <c r="AT32" s="112">
        <v>477.41</v>
      </c>
      <c r="AU32" s="112">
        <v>4480</v>
      </c>
      <c r="AV32" s="84">
        <v>20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425</v>
      </c>
      <c r="BG32" s="84"/>
      <c r="BH32" s="114" t="s">
        <v>275</v>
      </c>
      <c r="BI32" s="38" t="s">
        <v>110</v>
      </c>
      <c r="BJ32" s="85">
        <v>45811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4480</v>
      </c>
      <c r="BQ32" s="117" t="s">
        <v>202</v>
      </c>
      <c r="BR32" s="118" t="s">
        <v>432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20153</v>
      </c>
      <c r="J33" s="38" t="s">
        <v>422</v>
      </c>
      <c r="K33" s="84">
        <v>20153</v>
      </c>
      <c r="L33" s="84" t="s">
        <v>256</v>
      </c>
      <c r="M33" s="38" t="s">
        <v>257</v>
      </c>
      <c r="N33" s="84">
        <v>28887</v>
      </c>
      <c r="O33" s="84" t="s">
        <v>423</v>
      </c>
      <c r="P33" s="84">
        <v>45183</v>
      </c>
      <c r="Q33" s="38" t="s">
        <v>433</v>
      </c>
      <c r="R33" s="38" t="s">
        <v>260</v>
      </c>
      <c r="S33" s="84" t="s">
        <v>434</v>
      </c>
      <c r="T33" s="84" t="s">
        <v>434</v>
      </c>
      <c r="U33" s="84" t="s">
        <v>291</v>
      </c>
      <c r="V33" s="84" t="s">
        <v>263</v>
      </c>
      <c r="W33" s="84">
        <v>541</v>
      </c>
      <c r="X33" s="38" t="s">
        <v>264</v>
      </c>
      <c r="Y33" s="84">
        <v>351710246</v>
      </c>
      <c r="Z33" s="38" t="s">
        <v>435</v>
      </c>
      <c r="AA33" s="108" t="s">
        <v>436</v>
      </c>
      <c r="AB33" s="84">
        <v>63000</v>
      </c>
      <c r="AC33" s="108" t="s">
        <v>428</v>
      </c>
      <c r="AD33" s="84">
        <v>24</v>
      </c>
      <c r="AE33" s="84" t="s">
        <v>341</v>
      </c>
      <c r="AF33" s="84" t="s">
        <v>342</v>
      </c>
      <c r="AG33" s="108" t="s">
        <v>437</v>
      </c>
      <c r="AH33" s="84" t="s">
        <v>334</v>
      </c>
      <c r="AI33" s="108" t="s">
        <v>438</v>
      </c>
      <c r="AJ33" s="84">
        <v>3360</v>
      </c>
      <c r="AK33" s="84">
        <v>3360</v>
      </c>
      <c r="AL33" s="108" t="s">
        <v>431</v>
      </c>
      <c r="AM33" s="84">
        <v>54925.41</v>
      </c>
      <c r="AN33" s="112">
        <v>18994.59</v>
      </c>
      <c r="AO33" s="112">
        <v>73920</v>
      </c>
      <c r="AP33" s="112">
        <v>8074.59</v>
      </c>
      <c r="AQ33" s="112">
        <v>272.41000000000003</v>
      </c>
      <c r="AR33" s="112">
        <v>8347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434</v>
      </c>
      <c r="BG33" s="84"/>
      <c r="BH33" s="114" t="s">
        <v>275</v>
      </c>
      <c r="BI33" s="38" t="s">
        <v>110</v>
      </c>
      <c r="BJ33" s="85">
        <v>45811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280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20153</v>
      </c>
      <c r="J34" s="38" t="s">
        <v>422</v>
      </c>
      <c r="K34" s="84">
        <v>20153</v>
      </c>
      <c r="L34" s="84" t="s">
        <v>256</v>
      </c>
      <c r="M34" s="38" t="s">
        <v>257</v>
      </c>
      <c r="N34" s="84">
        <v>28887</v>
      </c>
      <c r="O34" s="84" t="s">
        <v>423</v>
      </c>
      <c r="P34" s="84">
        <v>643446</v>
      </c>
      <c r="Q34" s="38" t="s">
        <v>424</v>
      </c>
      <c r="R34" s="38" t="s">
        <v>260</v>
      </c>
      <c r="S34" s="84" t="s">
        <v>439</v>
      </c>
      <c r="T34" s="84" t="s">
        <v>439</v>
      </c>
      <c r="U34" s="84" t="s">
        <v>291</v>
      </c>
      <c r="V34" s="84" t="s">
        <v>263</v>
      </c>
      <c r="W34" s="84">
        <v>541</v>
      </c>
      <c r="X34" s="38" t="s">
        <v>264</v>
      </c>
      <c r="Y34" s="84">
        <v>352207899</v>
      </c>
      <c r="Z34" s="38" t="s">
        <v>440</v>
      </c>
      <c r="AA34" s="108" t="s">
        <v>441</v>
      </c>
      <c r="AB34" s="84">
        <v>42000</v>
      </c>
      <c r="AC34" s="108" t="s">
        <v>428</v>
      </c>
      <c r="AD34" s="84">
        <v>24</v>
      </c>
      <c r="AE34" s="84" t="s">
        <v>268</v>
      </c>
      <c r="AF34" s="84" t="s">
        <v>269</v>
      </c>
      <c r="AG34" s="108" t="s">
        <v>442</v>
      </c>
      <c r="AH34" s="84" t="s">
        <v>271</v>
      </c>
      <c r="AI34" s="108" t="s">
        <v>367</v>
      </c>
      <c r="AJ34" s="84">
        <v>2240</v>
      </c>
      <c r="AK34" s="84">
        <v>2240</v>
      </c>
      <c r="AL34" s="108" t="s">
        <v>431</v>
      </c>
      <c r="AM34" s="84">
        <v>34557.160000000003</v>
      </c>
      <c r="AN34" s="112">
        <v>12482.84</v>
      </c>
      <c r="AO34" s="112">
        <v>47040</v>
      </c>
      <c r="AP34" s="112">
        <v>7442.84</v>
      </c>
      <c r="AQ34" s="112">
        <v>337.16</v>
      </c>
      <c r="AR34" s="112">
        <v>7780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439</v>
      </c>
      <c r="BG34" s="84"/>
      <c r="BH34" s="114" t="s">
        <v>275</v>
      </c>
      <c r="BI34" s="38" t="s">
        <v>110</v>
      </c>
      <c r="BJ34" s="85">
        <v>45811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280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20153</v>
      </c>
      <c r="J35" s="38" t="s">
        <v>422</v>
      </c>
      <c r="K35" s="84">
        <v>20153</v>
      </c>
      <c r="L35" s="84" t="s">
        <v>256</v>
      </c>
      <c r="M35" s="38" t="s">
        <v>257</v>
      </c>
      <c r="N35" s="84">
        <v>28887</v>
      </c>
      <c r="O35" s="84" t="s">
        <v>423</v>
      </c>
      <c r="P35" s="84">
        <v>643446</v>
      </c>
      <c r="Q35" s="38" t="s">
        <v>424</v>
      </c>
      <c r="R35" s="38" t="s">
        <v>260</v>
      </c>
      <c r="S35" s="84" t="s">
        <v>443</v>
      </c>
      <c r="T35" s="84" t="s">
        <v>443</v>
      </c>
      <c r="U35" s="84" t="s">
        <v>287</v>
      </c>
      <c r="V35" s="84" t="s">
        <v>263</v>
      </c>
      <c r="W35" s="84">
        <v>541</v>
      </c>
      <c r="X35" s="38" t="s">
        <v>264</v>
      </c>
      <c r="Y35" s="84">
        <v>352208094</v>
      </c>
      <c r="Z35" s="38" t="s">
        <v>444</v>
      </c>
      <c r="AA35" s="108" t="s">
        <v>441</v>
      </c>
      <c r="AB35" s="84">
        <v>42000</v>
      </c>
      <c r="AC35" s="108" t="s">
        <v>428</v>
      </c>
      <c r="AD35" s="84">
        <v>24</v>
      </c>
      <c r="AE35" s="84" t="s">
        <v>268</v>
      </c>
      <c r="AF35" s="84" t="s">
        <v>269</v>
      </c>
      <c r="AG35" s="108" t="s">
        <v>442</v>
      </c>
      <c r="AH35" s="84" t="s">
        <v>271</v>
      </c>
      <c r="AI35" s="108" t="s">
        <v>367</v>
      </c>
      <c r="AJ35" s="84">
        <v>2240</v>
      </c>
      <c r="AK35" s="84">
        <v>2240</v>
      </c>
      <c r="AL35" s="108" t="s">
        <v>431</v>
      </c>
      <c r="AM35" s="84">
        <v>34557.160000000003</v>
      </c>
      <c r="AN35" s="112">
        <v>12482.84</v>
      </c>
      <c r="AO35" s="112">
        <v>47040</v>
      </c>
      <c r="AP35" s="112">
        <v>7442.84</v>
      </c>
      <c r="AQ35" s="112">
        <v>337.16</v>
      </c>
      <c r="AR35" s="112">
        <v>7780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443</v>
      </c>
      <c r="BG35" s="84"/>
      <c r="BH35" s="114" t="s">
        <v>275</v>
      </c>
      <c r="BI35" s="38" t="s">
        <v>110</v>
      </c>
      <c r="BJ35" s="85">
        <v>45811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280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20153</v>
      </c>
      <c r="J36" s="38" t="s">
        <v>422</v>
      </c>
      <c r="K36" s="84">
        <v>20153</v>
      </c>
      <c r="L36" s="84" t="s">
        <v>256</v>
      </c>
      <c r="M36" s="38" t="s">
        <v>257</v>
      </c>
      <c r="N36" s="84">
        <v>28887</v>
      </c>
      <c r="O36" s="84" t="s">
        <v>423</v>
      </c>
      <c r="P36" s="84">
        <v>643446</v>
      </c>
      <c r="Q36" s="38" t="s">
        <v>424</v>
      </c>
      <c r="R36" s="38" t="s">
        <v>260</v>
      </c>
      <c r="S36" s="84" t="s">
        <v>445</v>
      </c>
      <c r="T36" s="84" t="s">
        <v>445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352219698</v>
      </c>
      <c r="Z36" s="38" t="s">
        <v>446</v>
      </c>
      <c r="AA36" s="108" t="s">
        <v>407</v>
      </c>
      <c r="AB36" s="84">
        <v>42000</v>
      </c>
      <c r="AC36" s="108" t="s">
        <v>428</v>
      </c>
      <c r="AD36" s="84">
        <v>24</v>
      </c>
      <c r="AE36" s="84" t="s">
        <v>268</v>
      </c>
      <c r="AF36" s="84" t="s">
        <v>269</v>
      </c>
      <c r="AG36" s="108" t="s">
        <v>408</v>
      </c>
      <c r="AH36" s="84" t="s">
        <v>271</v>
      </c>
      <c r="AI36" s="108" t="s">
        <v>367</v>
      </c>
      <c r="AJ36" s="84">
        <v>2240</v>
      </c>
      <c r="AK36" s="84">
        <v>2240</v>
      </c>
      <c r="AL36" s="108" t="s">
        <v>447</v>
      </c>
      <c r="AM36" s="84">
        <v>34600.639999999999</v>
      </c>
      <c r="AN36" s="112">
        <v>12439.36</v>
      </c>
      <c r="AO36" s="112">
        <v>47040</v>
      </c>
      <c r="AP36" s="112">
        <v>7399.36</v>
      </c>
      <c r="AQ36" s="112">
        <v>334.64</v>
      </c>
      <c r="AR36" s="112">
        <v>7734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445</v>
      </c>
      <c r="BG36" s="84"/>
      <c r="BH36" s="114" t="s">
        <v>275</v>
      </c>
      <c r="BI36" s="38" t="s">
        <v>110</v>
      </c>
      <c r="BJ36" s="85">
        <v>45811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280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20153</v>
      </c>
      <c r="J37" s="38" t="s">
        <v>422</v>
      </c>
      <c r="K37" s="84">
        <v>20153</v>
      </c>
      <c r="L37" s="84" t="s">
        <v>256</v>
      </c>
      <c r="M37" s="38" t="s">
        <v>257</v>
      </c>
      <c r="N37" s="84">
        <v>28887</v>
      </c>
      <c r="O37" s="84" t="s">
        <v>423</v>
      </c>
      <c r="P37" s="84">
        <v>643446</v>
      </c>
      <c r="Q37" s="38" t="s">
        <v>424</v>
      </c>
      <c r="R37" s="38" t="s">
        <v>260</v>
      </c>
      <c r="S37" s="84" t="s">
        <v>448</v>
      </c>
      <c r="T37" s="84" t="s">
        <v>448</v>
      </c>
      <c r="U37" s="84" t="s">
        <v>262</v>
      </c>
      <c r="V37" s="84" t="s">
        <v>263</v>
      </c>
      <c r="W37" s="84">
        <v>541</v>
      </c>
      <c r="X37" s="38" t="s">
        <v>264</v>
      </c>
      <c r="Y37" s="84">
        <v>352230761</v>
      </c>
      <c r="Z37" s="38" t="s">
        <v>449</v>
      </c>
      <c r="AA37" s="108" t="s">
        <v>407</v>
      </c>
      <c r="AB37" s="84">
        <v>42000</v>
      </c>
      <c r="AC37" s="108" t="s">
        <v>428</v>
      </c>
      <c r="AD37" s="84">
        <v>24</v>
      </c>
      <c r="AE37" s="84" t="s">
        <v>268</v>
      </c>
      <c r="AF37" s="84" t="s">
        <v>269</v>
      </c>
      <c r="AG37" s="108" t="s">
        <v>408</v>
      </c>
      <c r="AH37" s="84" t="s">
        <v>271</v>
      </c>
      <c r="AI37" s="108" t="s">
        <v>367</v>
      </c>
      <c r="AJ37" s="84">
        <v>2240</v>
      </c>
      <c r="AK37" s="84">
        <v>2240</v>
      </c>
      <c r="AL37" s="108" t="s">
        <v>450</v>
      </c>
      <c r="AM37" s="84">
        <v>34600.639999999999</v>
      </c>
      <c r="AN37" s="112">
        <v>12439.36</v>
      </c>
      <c r="AO37" s="112">
        <v>47040</v>
      </c>
      <c r="AP37" s="112">
        <v>7399.36</v>
      </c>
      <c r="AQ37" s="112">
        <v>334.64</v>
      </c>
      <c r="AR37" s="112">
        <v>7734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448</v>
      </c>
      <c r="BG37" s="84"/>
      <c r="BH37" s="114" t="s">
        <v>275</v>
      </c>
      <c r="BI37" s="38" t="s">
        <v>110</v>
      </c>
      <c r="BJ37" s="85">
        <v>45811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296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20153</v>
      </c>
      <c r="J38" s="38" t="s">
        <v>422</v>
      </c>
      <c r="K38" s="84">
        <v>20153</v>
      </c>
      <c r="L38" s="84" t="s">
        <v>256</v>
      </c>
      <c r="M38" s="38" t="s">
        <v>257</v>
      </c>
      <c r="N38" s="84">
        <v>28887</v>
      </c>
      <c r="O38" s="84" t="s">
        <v>423</v>
      </c>
      <c r="P38" s="84">
        <v>643446</v>
      </c>
      <c r="Q38" s="38" t="s">
        <v>424</v>
      </c>
      <c r="R38" s="38" t="s">
        <v>260</v>
      </c>
      <c r="S38" s="84" t="s">
        <v>451</v>
      </c>
      <c r="T38" s="84" t="s">
        <v>451</v>
      </c>
      <c r="U38" s="84" t="s">
        <v>262</v>
      </c>
      <c r="V38" s="84" t="s">
        <v>263</v>
      </c>
      <c r="W38" s="84">
        <v>541</v>
      </c>
      <c r="X38" s="38" t="s">
        <v>264</v>
      </c>
      <c r="Y38" s="84">
        <v>352279253</v>
      </c>
      <c r="Z38" s="38" t="s">
        <v>452</v>
      </c>
      <c r="AA38" s="108" t="s">
        <v>453</v>
      </c>
      <c r="AB38" s="84">
        <v>34000</v>
      </c>
      <c r="AC38" s="108" t="s">
        <v>428</v>
      </c>
      <c r="AD38" s="84">
        <v>24</v>
      </c>
      <c r="AE38" s="84" t="s">
        <v>268</v>
      </c>
      <c r="AF38" s="84" t="s">
        <v>269</v>
      </c>
      <c r="AG38" s="108" t="s">
        <v>454</v>
      </c>
      <c r="AH38" s="84" t="s">
        <v>271</v>
      </c>
      <c r="AI38" s="108" t="s">
        <v>367</v>
      </c>
      <c r="AJ38" s="84">
        <v>1810</v>
      </c>
      <c r="AK38" s="84">
        <v>1810</v>
      </c>
      <c r="AL38" s="108" t="s">
        <v>431</v>
      </c>
      <c r="AM38" s="84">
        <v>28064.02</v>
      </c>
      <c r="AN38" s="112">
        <v>9945.98</v>
      </c>
      <c r="AO38" s="112">
        <v>38010</v>
      </c>
      <c r="AP38" s="112">
        <v>5935.98</v>
      </c>
      <c r="AQ38" s="112">
        <v>268.02</v>
      </c>
      <c r="AR38" s="112">
        <v>6204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451</v>
      </c>
      <c r="BG38" s="84"/>
      <c r="BH38" s="114" t="s">
        <v>275</v>
      </c>
      <c r="BI38" s="38" t="s">
        <v>110</v>
      </c>
      <c r="BJ38" s="85">
        <v>45811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296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20153</v>
      </c>
      <c r="J39" s="38" t="s">
        <v>422</v>
      </c>
      <c r="K39" s="84">
        <v>20153</v>
      </c>
      <c r="L39" s="84" t="s">
        <v>256</v>
      </c>
      <c r="M39" s="38" t="s">
        <v>257</v>
      </c>
      <c r="N39" s="84">
        <v>28887</v>
      </c>
      <c r="O39" s="84" t="s">
        <v>423</v>
      </c>
      <c r="P39" s="84">
        <v>643446</v>
      </c>
      <c r="Q39" s="38" t="s">
        <v>424</v>
      </c>
      <c r="R39" s="38" t="s">
        <v>260</v>
      </c>
      <c r="S39" s="84" t="s">
        <v>455</v>
      </c>
      <c r="T39" s="84" t="s">
        <v>455</v>
      </c>
      <c r="U39" s="84" t="s">
        <v>262</v>
      </c>
      <c r="V39" s="84" t="s">
        <v>263</v>
      </c>
      <c r="W39" s="84">
        <v>541</v>
      </c>
      <c r="X39" s="38" t="s">
        <v>264</v>
      </c>
      <c r="Y39" s="84">
        <v>352279312</v>
      </c>
      <c r="Z39" s="38" t="s">
        <v>456</v>
      </c>
      <c r="AA39" s="108" t="s">
        <v>453</v>
      </c>
      <c r="AB39" s="84">
        <v>42000</v>
      </c>
      <c r="AC39" s="108" t="s">
        <v>428</v>
      </c>
      <c r="AD39" s="84">
        <v>24</v>
      </c>
      <c r="AE39" s="84" t="s">
        <v>268</v>
      </c>
      <c r="AF39" s="84" t="s">
        <v>269</v>
      </c>
      <c r="AG39" s="108" t="s">
        <v>454</v>
      </c>
      <c r="AH39" s="84" t="s">
        <v>271</v>
      </c>
      <c r="AI39" s="108" t="s">
        <v>367</v>
      </c>
      <c r="AJ39" s="84">
        <v>2240</v>
      </c>
      <c r="AK39" s="84">
        <v>2240</v>
      </c>
      <c r="AL39" s="108" t="s">
        <v>431</v>
      </c>
      <c r="AM39" s="84">
        <v>34774.39</v>
      </c>
      <c r="AN39" s="112">
        <v>12265.61</v>
      </c>
      <c r="AO39" s="112">
        <v>47040</v>
      </c>
      <c r="AP39" s="112">
        <v>7225.61</v>
      </c>
      <c r="AQ39" s="112">
        <v>323.39</v>
      </c>
      <c r="AR39" s="112">
        <v>7549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455</v>
      </c>
      <c r="BG39" s="84"/>
      <c r="BH39" s="114" t="s">
        <v>275</v>
      </c>
      <c r="BI39" s="38" t="s">
        <v>110</v>
      </c>
      <c r="BJ39" s="85">
        <v>45811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280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20153</v>
      </c>
      <c r="J40" s="38" t="s">
        <v>422</v>
      </c>
      <c r="K40" s="84">
        <v>20153</v>
      </c>
      <c r="L40" s="84" t="s">
        <v>256</v>
      </c>
      <c r="M40" s="38" t="s">
        <v>257</v>
      </c>
      <c r="N40" s="84">
        <v>28887</v>
      </c>
      <c r="O40" s="84" t="s">
        <v>423</v>
      </c>
      <c r="P40" s="84">
        <v>643446</v>
      </c>
      <c r="Q40" s="38" t="s">
        <v>424</v>
      </c>
      <c r="R40" s="38" t="s">
        <v>260</v>
      </c>
      <c r="S40" s="84" t="s">
        <v>457</v>
      </c>
      <c r="T40" s="84" t="s">
        <v>457</v>
      </c>
      <c r="U40" s="84" t="s">
        <v>291</v>
      </c>
      <c r="V40" s="84" t="s">
        <v>263</v>
      </c>
      <c r="W40" s="84">
        <v>541</v>
      </c>
      <c r="X40" s="38" t="s">
        <v>264</v>
      </c>
      <c r="Y40" s="84">
        <v>353016458</v>
      </c>
      <c r="Z40" s="38" t="s">
        <v>458</v>
      </c>
      <c r="AA40" s="108" t="s">
        <v>459</v>
      </c>
      <c r="AB40" s="84">
        <v>37000</v>
      </c>
      <c r="AC40" s="108" t="s">
        <v>428</v>
      </c>
      <c r="AD40" s="84">
        <v>24</v>
      </c>
      <c r="AE40" s="84" t="s">
        <v>268</v>
      </c>
      <c r="AF40" s="84" t="s">
        <v>269</v>
      </c>
      <c r="AG40" s="108" t="s">
        <v>460</v>
      </c>
      <c r="AH40" s="84" t="s">
        <v>271</v>
      </c>
      <c r="AI40" s="108" t="s">
        <v>430</v>
      </c>
      <c r="AJ40" s="84">
        <v>1970</v>
      </c>
      <c r="AK40" s="84">
        <v>1970</v>
      </c>
      <c r="AL40" s="108" t="s">
        <v>431</v>
      </c>
      <c r="AM40" s="84">
        <v>29559.18</v>
      </c>
      <c r="AN40" s="112">
        <v>9840.82</v>
      </c>
      <c r="AO40" s="112">
        <v>39400</v>
      </c>
      <c r="AP40" s="112">
        <v>7440.82</v>
      </c>
      <c r="AQ40" s="112">
        <v>394.18</v>
      </c>
      <c r="AR40" s="112">
        <v>7835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457</v>
      </c>
      <c r="BG40" s="84"/>
      <c r="BH40" s="114" t="s">
        <v>275</v>
      </c>
      <c r="BI40" s="38" t="s">
        <v>110</v>
      </c>
      <c r="BJ40" s="85">
        <v>45811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280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20146</v>
      </c>
      <c r="J41" s="38" t="s">
        <v>461</v>
      </c>
      <c r="K41" s="84">
        <v>20146</v>
      </c>
      <c r="L41" s="84" t="s">
        <v>256</v>
      </c>
      <c r="M41" s="38" t="s">
        <v>257</v>
      </c>
      <c r="N41" s="84">
        <v>28875</v>
      </c>
      <c r="O41" s="84" t="s">
        <v>462</v>
      </c>
      <c r="P41" s="84">
        <v>45170</v>
      </c>
      <c r="Q41" s="38" t="s">
        <v>463</v>
      </c>
      <c r="R41" s="38" t="s">
        <v>260</v>
      </c>
      <c r="S41" s="84" t="s">
        <v>464</v>
      </c>
      <c r="T41" s="84" t="s">
        <v>464</v>
      </c>
      <c r="U41" s="84" t="s">
        <v>291</v>
      </c>
      <c r="V41" s="84" t="s">
        <v>263</v>
      </c>
      <c r="W41" s="84">
        <v>541</v>
      </c>
      <c r="X41" s="38" t="s">
        <v>264</v>
      </c>
      <c r="Y41" s="84">
        <v>351064586</v>
      </c>
      <c r="Z41" s="38" t="s">
        <v>465</v>
      </c>
      <c r="AA41" s="108" t="s">
        <v>466</v>
      </c>
      <c r="AB41" s="84">
        <v>65959</v>
      </c>
      <c r="AC41" s="108" t="s">
        <v>467</v>
      </c>
      <c r="AD41" s="84">
        <v>24</v>
      </c>
      <c r="AE41" s="84" t="s">
        <v>341</v>
      </c>
      <c r="AF41" s="84" t="s">
        <v>342</v>
      </c>
      <c r="AG41" s="108" t="s">
        <v>468</v>
      </c>
      <c r="AH41" s="84" t="s">
        <v>334</v>
      </c>
      <c r="AI41" s="108" t="s">
        <v>469</v>
      </c>
      <c r="AJ41" s="84">
        <v>3885</v>
      </c>
      <c r="AK41" s="84">
        <v>3550</v>
      </c>
      <c r="AL41" s="108" t="s">
        <v>470</v>
      </c>
      <c r="AM41" s="84">
        <v>59065.02</v>
      </c>
      <c r="AN41" s="112">
        <v>19369.98</v>
      </c>
      <c r="AO41" s="112">
        <v>78435</v>
      </c>
      <c r="AP41" s="112">
        <v>6893.98</v>
      </c>
      <c r="AQ41" s="112">
        <v>206.02</v>
      </c>
      <c r="AR41" s="112">
        <v>7100</v>
      </c>
      <c r="AS41" s="112">
        <v>6893.98</v>
      </c>
      <c r="AT41" s="112">
        <v>206.02</v>
      </c>
      <c r="AU41" s="112">
        <v>7100</v>
      </c>
      <c r="AV41" s="84">
        <v>25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464</v>
      </c>
      <c r="BG41" s="84"/>
      <c r="BH41" s="114" t="s">
        <v>275</v>
      </c>
      <c r="BI41" s="38" t="s">
        <v>110</v>
      </c>
      <c r="BJ41" s="85">
        <v>45811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>
        <v>7100</v>
      </c>
      <c r="BQ41" s="117" t="s">
        <v>202</v>
      </c>
      <c r="BR41" s="118" t="s">
        <v>471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20146</v>
      </c>
      <c r="J42" s="38" t="s">
        <v>461</v>
      </c>
      <c r="K42" s="84">
        <v>20146</v>
      </c>
      <c r="L42" s="84" t="s">
        <v>256</v>
      </c>
      <c r="M42" s="38" t="s">
        <v>257</v>
      </c>
      <c r="N42" s="84">
        <v>28875</v>
      </c>
      <c r="O42" s="84" t="s">
        <v>462</v>
      </c>
      <c r="P42" s="84">
        <v>438108</v>
      </c>
      <c r="Q42" s="38" t="s">
        <v>472</v>
      </c>
      <c r="R42" s="38" t="s">
        <v>260</v>
      </c>
      <c r="S42" s="84" t="s">
        <v>473</v>
      </c>
      <c r="T42" s="84" t="s">
        <v>473</v>
      </c>
      <c r="U42" s="84" t="s">
        <v>262</v>
      </c>
      <c r="V42" s="84" t="s">
        <v>263</v>
      </c>
      <c r="W42" s="84">
        <v>541</v>
      </c>
      <c r="X42" s="38" t="s">
        <v>327</v>
      </c>
      <c r="Y42" s="84">
        <v>354642382</v>
      </c>
      <c r="Z42" s="38" t="s">
        <v>308</v>
      </c>
      <c r="AA42" s="108" t="s">
        <v>474</v>
      </c>
      <c r="AB42" s="84">
        <v>52000</v>
      </c>
      <c r="AC42" s="108" t="s">
        <v>467</v>
      </c>
      <c r="AD42" s="84">
        <v>24</v>
      </c>
      <c r="AE42" s="84" t="s">
        <v>302</v>
      </c>
      <c r="AF42" s="84" t="s">
        <v>381</v>
      </c>
      <c r="AG42" s="108" t="s">
        <v>475</v>
      </c>
      <c r="AH42" s="84" t="s">
        <v>321</v>
      </c>
      <c r="AI42" s="108" t="s">
        <v>476</v>
      </c>
      <c r="AJ42" s="84">
        <v>2780</v>
      </c>
      <c r="AK42" s="84">
        <v>2780</v>
      </c>
      <c r="AL42" s="108" t="s">
        <v>477</v>
      </c>
      <c r="AM42" s="84">
        <v>29222.5</v>
      </c>
      <c r="AN42" s="112">
        <v>12477.5</v>
      </c>
      <c r="AO42" s="112">
        <v>41700</v>
      </c>
      <c r="AP42" s="112">
        <v>22777.5</v>
      </c>
      <c r="AQ42" s="112">
        <v>2476.5</v>
      </c>
      <c r="AR42" s="112">
        <v>25254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473</v>
      </c>
      <c r="BG42" s="84"/>
      <c r="BH42" s="114" t="s">
        <v>275</v>
      </c>
      <c r="BI42" s="38" t="s">
        <v>110</v>
      </c>
      <c r="BJ42" s="85">
        <v>45811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280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20146</v>
      </c>
      <c r="J43" s="38" t="s">
        <v>461</v>
      </c>
      <c r="K43" s="84">
        <v>20146</v>
      </c>
      <c r="L43" s="84" t="s">
        <v>256</v>
      </c>
      <c r="M43" s="38" t="s">
        <v>257</v>
      </c>
      <c r="N43" s="84">
        <v>28875</v>
      </c>
      <c r="O43" s="84" t="s">
        <v>462</v>
      </c>
      <c r="P43" s="84">
        <v>45170</v>
      </c>
      <c r="Q43" s="38" t="s">
        <v>463</v>
      </c>
      <c r="R43" s="38" t="s">
        <v>260</v>
      </c>
      <c r="S43" s="84" t="s">
        <v>478</v>
      </c>
      <c r="T43" s="84" t="s">
        <v>478</v>
      </c>
      <c r="U43" s="84" t="s">
        <v>282</v>
      </c>
      <c r="V43" s="84" t="s">
        <v>263</v>
      </c>
      <c r="W43" s="84">
        <v>0</v>
      </c>
      <c r="X43" s="38" t="s">
        <v>264</v>
      </c>
      <c r="Y43" s="84">
        <v>357567970</v>
      </c>
      <c r="Z43" s="38" t="s">
        <v>479</v>
      </c>
      <c r="AA43" s="108" t="s">
        <v>309</v>
      </c>
      <c r="AB43" s="84">
        <v>80000</v>
      </c>
      <c r="AC43" s="108" t="s">
        <v>467</v>
      </c>
      <c r="AD43" s="84">
        <v>24</v>
      </c>
      <c r="AE43" s="84" t="s">
        <v>399</v>
      </c>
      <c r="AF43" s="84" t="s">
        <v>342</v>
      </c>
      <c r="AG43" s="108" t="s">
        <v>468</v>
      </c>
      <c r="AH43" s="84" t="s">
        <v>334</v>
      </c>
      <c r="AI43" s="108" t="s">
        <v>480</v>
      </c>
      <c r="AJ43" s="84">
        <v>4270</v>
      </c>
      <c r="AK43" s="84">
        <v>4270</v>
      </c>
      <c r="AL43" s="108" t="s">
        <v>477</v>
      </c>
      <c r="AM43" s="84">
        <v>28133.02</v>
      </c>
      <c r="AN43" s="112">
        <v>14566.98</v>
      </c>
      <c r="AO43" s="112">
        <v>42700</v>
      </c>
      <c r="AP43" s="112">
        <v>51866.98</v>
      </c>
      <c r="AQ43" s="112">
        <v>8585.02</v>
      </c>
      <c r="AR43" s="112">
        <v>60452</v>
      </c>
      <c r="AS43" s="112">
        <v>0</v>
      </c>
      <c r="AT43" s="112">
        <v>0</v>
      </c>
      <c r="AU43" s="112">
        <v>0</v>
      </c>
      <c r="AV43" s="84">
        <v>10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478</v>
      </c>
      <c r="BG43" s="84"/>
      <c r="BH43" s="114" t="s">
        <v>275</v>
      </c>
      <c r="BI43" s="38" t="s">
        <v>110</v>
      </c>
      <c r="BJ43" s="85">
        <v>45811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280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20146</v>
      </c>
      <c r="J44" s="38" t="s">
        <v>461</v>
      </c>
      <c r="K44" s="84">
        <v>20146</v>
      </c>
      <c r="L44" s="84" t="s">
        <v>256</v>
      </c>
      <c r="M44" s="38" t="s">
        <v>257</v>
      </c>
      <c r="N44" s="84">
        <v>28875</v>
      </c>
      <c r="O44" s="84" t="s">
        <v>462</v>
      </c>
      <c r="P44" s="84">
        <v>438108</v>
      </c>
      <c r="Q44" s="38" t="s">
        <v>472</v>
      </c>
      <c r="R44" s="38" t="s">
        <v>260</v>
      </c>
      <c r="S44" s="84" t="s">
        <v>481</v>
      </c>
      <c r="T44" s="84" t="s">
        <v>481</v>
      </c>
      <c r="U44" s="84" t="s">
        <v>287</v>
      </c>
      <c r="V44" s="84" t="s">
        <v>263</v>
      </c>
      <c r="W44" s="84">
        <v>0</v>
      </c>
      <c r="X44" s="38" t="s">
        <v>264</v>
      </c>
      <c r="Y44" s="84">
        <v>357568271</v>
      </c>
      <c r="Z44" s="38" t="s">
        <v>420</v>
      </c>
      <c r="AA44" s="108" t="s">
        <v>309</v>
      </c>
      <c r="AB44" s="84">
        <v>65000</v>
      </c>
      <c r="AC44" s="108" t="s">
        <v>467</v>
      </c>
      <c r="AD44" s="84">
        <v>24</v>
      </c>
      <c r="AE44" s="84" t="s">
        <v>310</v>
      </c>
      <c r="AF44" s="84" t="s">
        <v>303</v>
      </c>
      <c r="AG44" s="108" t="s">
        <v>482</v>
      </c>
      <c r="AH44" s="84" t="s">
        <v>321</v>
      </c>
      <c r="AI44" s="108" t="s">
        <v>480</v>
      </c>
      <c r="AJ44" s="84">
        <v>3470</v>
      </c>
      <c r="AK44" s="84">
        <v>3470</v>
      </c>
      <c r="AL44" s="108" t="s">
        <v>477</v>
      </c>
      <c r="AM44" s="84">
        <v>22864.95</v>
      </c>
      <c r="AN44" s="112">
        <v>11835.05</v>
      </c>
      <c r="AO44" s="112">
        <v>34700</v>
      </c>
      <c r="AP44" s="112">
        <v>42135.05</v>
      </c>
      <c r="AQ44" s="112">
        <v>6971.95</v>
      </c>
      <c r="AR44" s="112">
        <v>49107</v>
      </c>
      <c r="AS44" s="112">
        <v>0</v>
      </c>
      <c r="AT44" s="112">
        <v>0</v>
      </c>
      <c r="AU44" s="112">
        <v>0</v>
      </c>
      <c r="AV44" s="84">
        <v>10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481</v>
      </c>
      <c r="BG44" s="84"/>
      <c r="BH44" s="114" t="s">
        <v>275</v>
      </c>
      <c r="BI44" s="38" t="s">
        <v>110</v>
      </c>
      <c r="BJ44" s="85">
        <v>45811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280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20146</v>
      </c>
      <c r="J45" s="38" t="s">
        <v>461</v>
      </c>
      <c r="K45" s="84">
        <v>20146</v>
      </c>
      <c r="L45" s="84" t="s">
        <v>256</v>
      </c>
      <c r="M45" s="38" t="s">
        <v>257</v>
      </c>
      <c r="N45" s="84">
        <v>28875</v>
      </c>
      <c r="O45" s="84" t="s">
        <v>462</v>
      </c>
      <c r="P45" s="84">
        <v>45170</v>
      </c>
      <c r="Q45" s="38" t="s">
        <v>463</v>
      </c>
      <c r="R45" s="38" t="s">
        <v>260</v>
      </c>
      <c r="S45" s="84" t="s">
        <v>483</v>
      </c>
      <c r="T45" s="84" t="s">
        <v>483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358192965</v>
      </c>
      <c r="Z45" s="38" t="s">
        <v>484</v>
      </c>
      <c r="AA45" s="108" t="s">
        <v>485</v>
      </c>
      <c r="AB45" s="84">
        <v>80000</v>
      </c>
      <c r="AC45" s="108" t="s">
        <v>467</v>
      </c>
      <c r="AD45" s="84">
        <v>24</v>
      </c>
      <c r="AE45" s="84" t="s">
        <v>399</v>
      </c>
      <c r="AF45" s="84" t="s">
        <v>342</v>
      </c>
      <c r="AG45" s="108" t="s">
        <v>486</v>
      </c>
      <c r="AH45" s="84" t="s">
        <v>334</v>
      </c>
      <c r="AI45" s="108" t="s">
        <v>487</v>
      </c>
      <c r="AJ45" s="84">
        <v>4260</v>
      </c>
      <c r="AK45" s="84">
        <v>4260</v>
      </c>
      <c r="AL45" s="108" t="s">
        <v>477</v>
      </c>
      <c r="AM45" s="84">
        <v>22073.03</v>
      </c>
      <c r="AN45" s="112">
        <v>12006.97</v>
      </c>
      <c r="AO45" s="112">
        <v>34080</v>
      </c>
      <c r="AP45" s="112">
        <v>57926.97</v>
      </c>
      <c r="AQ45" s="112">
        <v>10793.03</v>
      </c>
      <c r="AR45" s="112">
        <v>68720</v>
      </c>
      <c r="AS45" s="112">
        <v>0</v>
      </c>
      <c r="AT45" s="112">
        <v>0</v>
      </c>
      <c r="AU45" s="112">
        <v>0</v>
      </c>
      <c r="AV45" s="84">
        <v>8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483</v>
      </c>
      <c r="BG45" s="84"/>
      <c r="BH45" s="114" t="s">
        <v>275</v>
      </c>
      <c r="BI45" s="38" t="s">
        <v>110</v>
      </c>
      <c r="BJ45" s="85">
        <v>45811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280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20146</v>
      </c>
      <c r="J46" s="38" t="s">
        <v>461</v>
      </c>
      <c r="K46" s="84">
        <v>20146</v>
      </c>
      <c r="L46" s="84" t="s">
        <v>256</v>
      </c>
      <c r="M46" s="38" t="s">
        <v>257</v>
      </c>
      <c r="N46" s="84">
        <v>28875</v>
      </c>
      <c r="O46" s="84" t="s">
        <v>462</v>
      </c>
      <c r="P46" s="84">
        <v>45170</v>
      </c>
      <c r="Q46" s="38" t="s">
        <v>463</v>
      </c>
      <c r="R46" s="38" t="s">
        <v>260</v>
      </c>
      <c r="S46" s="84" t="s">
        <v>488</v>
      </c>
      <c r="T46" s="84" t="s">
        <v>488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359146490</v>
      </c>
      <c r="Z46" s="38" t="s">
        <v>489</v>
      </c>
      <c r="AA46" s="108" t="s">
        <v>490</v>
      </c>
      <c r="AB46" s="84">
        <v>56000</v>
      </c>
      <c r="AC46" s="108" t="s">
        <v>467</v>
      </c>
      <c r="AD46" s="84">
        <v>24</v>
      </c>
      <c r="AE46" s="84" t="s">
        <v>399</v>
      </c>
      <c r="AF46" s="84" t="s">
        <v>342</v>
      </c>
      <c r="AG46" s="108" t="s">
        <v>486</v>
      </c>
      <c r="AH46" s="84" t="s">
        <v>334</v>
      </c>
      <c r="AI46" s="108" t="s">
        <v>491</v>
      </c>
      <c r="AJ46" s="84">
        <v>2950</v>
      </c>
      <c r="AK46" s="84">
        <v>2950</v>
      </c>
      <c r="AL46" s="108" t="s">
        <v>477</v>
      </c>
      <c r="AM46" s="84">
        <v>4999.8</v>
      </c>
      <c r="AN46" s="112">
        <v>3850.2</v>
      </c>
      <c r="AO46" s="112">
        <v>8850</v>
      </c>
      <c r="AP46" s="112">
        <v>51000.2</v>
      </c>
      <c r="AQ46" s="112">
        <v>12072.8</v>
      </c>
      <c r="AR46" s="112">
        <v>63073</v>
      </c>
      <c r="AS46" s="112">
        <v>0</v>
      </c>
      <c r="AT46" s="112">
        <v>0</v>
      </c>
      <c r="AU46" s="112">
        <v>0</v>
      </c>
      <c r="AV46" s="84">
        <v>3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488</v>
      </c>
      <c r="BG46" s="84"/>
      <c r="BH46" s="114" t="s">
        <v>275</v>
      </c>
      <c r="BI46" s="38" t="s">
        <v>110</v>
      </c>
      <c r="BJ46" s="85">
        <v>45811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280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173563</v>
      </c>
      <c r="J47" s="38" t="s">
        <v>492</v>
      </c>
      <c r="K47" s="84">
        <v>173563</v>
      </c>
      <c r="L47" s="84" t="s">
        <v>256</v>
      </c>
      <c r="M47" s="38" t="s">
        <v>257</v>
      </c>
      <c r="N47" s="84">
        <v>28751</v>
      </c>
      <c r="O47" s="84" t="s">
        <v>493</v>
      </c>
      <c r="P47" s="84">
        <v>45024</v>
      </c>
      <c r="Q47" s="38" t="s">
        <v>494</v>
      </c>
      <c r="R47" s="38" t="s">
        <v>260</v>
      </c>
      <c r="S47" s="84" t="s">
        <v>495</v>
      </c>
      <c r="T47" s="84" t="s">
        <v>495</v>
      </c>
      <c r="U47" s="84" t="s">
        <v>262</v>
      </c>
      <c r="V47" s="84" t="s">
        <v>263</v>
      </c>
      <c r="W47" s="84">
        <v>541</v>
      </c>
      <c r="X47" s="38" t="s">
        <v>264</v>
      </c>
      <c r="Y47" s="84">
        <v>350607414</v>
      </c>
      <c r="Z47" s="38" t="s">
        <v>308</v>
      </c>
      <c r="AA47" s="108" t="s">
        <v>496</v>
      </c>
      <c r="AB47" s="84">
        <v>65959</v>
      </c>
      <c r="AC47" s="108" t="s">
        <v>497</v>
      </c>
      <c r="AD47" s="84">
        <v>24</v>
      </c>
      <c r="AE47" s="84" t="s">
        <v>341</v>
      </c>
      <c r="AF47" s="84" t="s">
        <v>342</v>
      </c>
      <c r="AG47" s="108" t="s">
        <v>498</v>
      </c>
      <c r="AH47" s="84" t="s">
        <v>334</v>
      </c>
      <c r="AI47" s="108" t="s">
        <v>499</v>
      </c>
      <c r="AJ47" s="84">
        <v>3818</v>
      </c>
      <c r="AK47" s="84">
        <v>3550</v>
      </c>
      <c r="AL47" s="108" t="s">
        <v>500</v>
      </c>
      <c r="AM47" s="84">
        <v>59072.03</v>
      </c>
      <c r="AN47" s="112">
        <v>19295.97</v>
      </c>
      <c r="AO47" s="112">
        <v>78368</v>
      </c>
      <c r="AP47" s="112">
        <v>6886.97</v>
      </c>
      <c r="AQ47" s="112">
        <v>213.03</v>
      </c>
      <c r="AR47" s="112">
        <v>7100</v>
      </c>
      <c r="AS47" s="112">
        <v>6886.97</v>
      </c>
      <c r="AT47" s="112">
        <v>213.03</v>
      </c>
      <c r="AU47" s="112">
        <v>7100</v>
      </c>
      <c r="AV47" s="84">
        <v>27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495</v>
      </c>
      <c r="BG47" s="84"/>
      <c r="BH47" s="114" t="s">
        <v>275</v>
      </c>
      <c r="BI47" s="38" t="s">
        <v>110</v>
      </c>
      <c r="BJ47" s="85">
        <v>45811</v>
      </c>
      <c r="BK47" s="84"/>
      <c r="BL47" s="38" t="s">
        <v>114</v>
      </c>
      <c r="BM47" s="115" t="s">
        <v>119</v>
      </c>
      <c r="BN47" s="116" t="s">
        <v>200</v>
      </c>
      <c r="BO47" s="84" t="s">
        <v>245</v>
      </c>
      <c r="BP47" s="84">
        <v>7100</v>
      </c>
      <c r="BQ47" s="117" t="s">
        <v>202</v>
      </c>
      <c r="BR47" s="118" t="s">
        <v>501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173563</v>
      </c>
      <c r="J48" s="38" t="s">
        <v>492</v>
      </c>
      <c r="K48" s="84">
        <v>173563</v>
      </c>
      <c r="L48" s="84" t="s">
        <v>256</v>
      </c>
      <c r="M48" s="38" t="s">
        <v>257</v>
      </c>
      <c r="N48" s="84">
        <v>28751</v>
      </c>
      <c r="O48" s="84" t="s">
        <v>493</v>
      </c>
      <c r="P48" s="84">
        <v>45024</v>
      </c>
      <c r="Q48" s="38" t="s">
        <v>494</v>
      </c>
      <c r="R48" s="38" t="s">
        <v>260</v>
      </c>
      <c r="S48" s="84" t="s">
        <v>502</v>
      </c>
      <c r="T48" s="84" t="s">
        <v>502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351435734</v>
      </c>
      <c r="Z48" s="38" t="s">
        <v>366</v>
      </c>
      <c r="AA48" s="108" t="s">
        <v>503</v>
      </c>
      <c r="AB48" s="84">
        <v>73000</v>
      </c>
      <c r="AC48" s="108" t="s">
        <v>497</v>
      </c>
      <c r="AD48" s="84">
        <v>24</v>
      </c>
      <c r="AE48" s="84" t="s">
        <v>331</v>
      </c>
      <c r="AF48" s="84" t="s">
        <v>342</v>
      </c>
      <c r="AG48" s="108" t="s">
        <v>498</v>
      </c>
      <c r="AH48" s="84" t="s">
        <v>334</v>
      </c>
      <c r="AI48" s="108" t="s">
        <v>504</v>
      </c>
      <c r="AJ48" s="84">
        <v>3900</v>
      </c>
      <c r="AK48" s="84">
        <v>3900</v>
      </c>
      <c r="AL48" s="108" t="s">
        <v>505</v>
      </c>
      <c r="AM48" s="84">
        <v>47217.5</v>
      </c>
      <c r="AN48" s="112">
        <v>19082.5</v>
      </c>
      <c r="AO48" s="112">
        <v>66300</v>
      </c>
      <c r="AP48" s="112">
        <v>25782.5</v>
      </c>
      <c r="AQ48" s="112">
        <v>2237.5</v>
      </c>
      <c r="AR48" s="112">
        <v>28020</v>
      </c>
      <c r="AS48" s="112">
        <v>25782.5</v>
      </c>
      <c r="AT48" s="112">
        <v>2237.5</v>
      </c>
      <c r="AU48" s="112">
        <v>28020</v>
      </c>
      <c r="AV48" s="84">
        <v>25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502</v>
      </c>
      <c r="BG48" s="84"/>
      <c r="BH48" s="114" t="s">
        <v>275</v>
      </c>
      <c r="BI48" s="38" t="s">
        <v>110</v>
      </c>
      <c r="BJ48" s="85">
        <v>45811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>
        <v>35000</v>
      </c>
      <c r="BQ48" s="117" t="s">
        <v>202</v>
      </c>
      <c r="BR48" s="118" t="s">
        <v>506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173563</v>
      </c>
      <c r="J49" s="38" t="s">
        <v>492</v>
      </c>
      <c r="K49" s="84">
        <v>173563</v>
      </c>
      <c r="L49" s="84" t="s">
        <v>256</v>
      </c>
      <c r="M49" s="38" t="s">
        <v>257</v>
      </c>
      <c r="N49" s="84">
        <v>28751</v>
      </c>
      <c r="O49" s="84" t="s">
        <v>493</v>
      </c>
      <c r="P49" s="84">
        <v>45024</v>
      </c>
      <c r="Q49" s="38" t="s">
        <v>494</v>
      </c>
      <c r="R49" s="38" t="s">
        <v>260</v>
      </c>
      <c r="S49" s="84" t="s">
        <v>507</v>
      </c>
      <c r="T49" s="84" t="s">
        <v>507</v>
      </c>
      <c r="U49" s="84" t="s">
        <v>287</v>
      </c>
      <c r="V49" s="84" t="s">
        <v>263</v>
      </c>
      <c r="W49" s="84">
        <v>0</v>
      </c>
      <c r="X49" s="38" t="s">
        <v>327</v>
      </c>
      <c r="Y49" s="84">
        <v>354756506</v>
      </c>
      <c r="Z49" s="38" t="s">
        <v>508</v>
      </c>
      <c r="AA49" s="108" t="s">
        <v>509</v>
      </c>
      <c r="AB49" s="84">
        <v>51000</v>
      </c>
      <c r="AC49" s="108" t="s">
        <v>497</v>
      </c>
      <c r="AD49" s="84">
        <v>24</v>
      </c>
      <c r="AE49" s="84" t="s">
        <v>331</v>
      </c>
      <c r="AF49" s="84" t="s">
        <v>342</v>
      </c>
      <c r="AG49" s="108" t="s">
        <v>498</v>
      </c>
      <c r="AH49" s="84" t="s">
        <v>334</v>
      </c>
      <c r="AI49" s="108" t="s">
        <v>510</v>
      </c>
      <c r="AJ49" s="84">
        <v>2720</v>
      </c>
      <c r="AK49" s="84">
        <v>2720</v>
      </c>
      <c r="AL49" s="108" t="s">
        <v>511</v>
      </c>
      <c r="AM49" s="84">
        <v>26138.19</v>
      </c>
      <c r="AN49" s="112">
        <v>11941.81</v>
      </c>
      <c r="AO49" s="112">
        <v>38080</v>
      </c>
      <c r="AP49" s="112">
        <v>24861.81</v>
      </c>
      <c r="AQ49" s="112">
        <v>3016.19</v>
      </c>
      <c r="AR49" s="112">
        <v>27878</v>
      </c>
      <c r="AS49" s="112">
        <v>0</v>
      </c>
      <c r="AT49" s="112">
        <v>0</v>
      </c>
      <c r="AU49" s="112">
        <v>0</v>
      </c>
      <c r="AV49" s="84">
        <v>15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507</v>
      </c>
      <c r="BG49" s="84"/>
      <c r="BH49" s="114" t="s">
        <v>275</v>
      </c>
      <c r="BI49" s="38" t="s">
        <v>110</v>
      </c>
      <c r="BJ49" s="85">
        <v>45811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280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173563</v>
      </c>
      <c r="J50" s="38" t="s">
        <v>492</v>
      </c>
      <c r="K50" s="84">
        <v>173563</v>
      </c>
      <c r="L50" s="84" t="s">
        <v>256</v>
      </c>
      <c r="M50" s="38" t="s">
        <v>257</v>
      </c>
      <c r="N50" s="84">
        <v>28751</v>
      </c>
      <c r="O50" s="84" t="s">
        <v>493</v>
      </c>
      <c r="P50" s="84">
        <v>45024</v>
      </c>
      <c r="Q50" s="38" t="s">
        <v>494</v>
      </c>
      <c r="R50" s="38" t="s">
        <v>260</v>
      </c>
      <c r="S50" s="84" t="s">
        <v>512</v>
      </c>
      <c r="T50" s="84" t="s">
        <v>512</v>
      </c>
      <c r="U50" s="84" t="s">
        <v>263</v>
      </c>
      <c r="V50" s="84" t="s">
        <v>263</v>
      </c>
      <c r="W50" s="84">
        <v>0</v>
      </c>
      <c r="X50" s="38" t="s">
        <v>264</v>
      </c>
      <c r="Y50" s="84">
        <v>357967112</v>
      </c>
      <c r="Z50" s="38" t="s">
        <v>513</v>
      </c>
      <c r="AA50" s="108" t="s">
        <v>485</v>
      </c>
      <c r="AB50" s="84">
        <v>52000</v>
      </c>
      <c r="AC50" s="108" t="s">
        <v>497</v>
      </c>
      <c r="AD50" s="84">
        <v>24</v>
      </c>
      <c r="AE50" s="84" t="s">
        <v>310</v>
      </c>
      <c r="AF50" s="84" t="s">
        <v>303</v>
      </c>
      <c r="AG50" s="108" t="s">
        <v>514</v>
      </c>
      <c r="AH50" s="84" t="s">
        <v>321</v>
      </c>
      <c r="AI50" s="108" t="s">
        <v>515</v>
      </c>
      <c r="AJ50" s="84">
        <v>2770</v>
      </c>
      <c r="AK50" s="84">
        <v>2770</v>
      </c>
      <c r="AL50" s="108" t="s">
        <v>511</v>
      </c>
      <c r="AM50" s="84">
        <v>14518.68</v>
      </c>
      <c r="AN50" s="112">
        <v>7641.32</v>
      </c>
      <c r="AO50" s="112">
        <v>22160</v>
      </c>
      <c r="AP50" s="112">
        <v>37481.32</v>
      </c>
      <c r="AQ50" s="112">
        <v>6946.68</v>
      </c>
      <c r="AR50" s="112">
        <v>44428</v>
      </c>
      <c r="AS50" s="112">
        <v>0</v>
      </c>
      <c r="AT50" s="112">
        <v>0</v>
      </c>
      <c r="AU50" s="112">
        <v>0</v>
      </c>
      <c r="AV50" s="84">
        <v>9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512</v>
      </c>
      <c r="BG50" s="84"/>
      <c r="BH50" s="114" t="s">
        <v>275</v>
      </c>
      <c r="BI50" s="38" t="s">
        <v>110</v>
      </c>
      <c r="BJ50" s="85">
        <v>45811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296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173563</v>
      </c>
      <c r="J51" s="38" t="s">
        <v>492</v>
      </c>
      <c r="K51" s="84">
        <v>173563</v>
      </c>
      <c r="L51" s="84" t="s">
        <v>256</v>
      </c>
      <c r="M51" s="38" t="s">
        <v>257</v>
      </c>
      <c r="N51" s="84">
        <v>28840</v>
      </c>
      <c r="O51" s="84" t="s">
        <v>516</v>
      </c>
      <c r="P51" s="84">
        <v>45122</v>
      </c>
      <c r="Q51" s="38" t="s">
        <v>517</v>
      </c>
      <c r="R51" s="38" t="s">
        <v>260</v>
      </c>
      <c r="S51" s="84" t="s">
        <v>518</v>
      </c>
      <c r="T51" s="84" t="s">
        <v>518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357152542</v>
      </c>
      <c r="Z51" s="38" t="s">
        <v>519</v>
      </c>
      <c r="AA51" s="108" t="s">
        <v>305</v>
      </c>
      <c r="AB51" s="84">
        <v>73000</v>
      </c>
      <c r="AC51" s="108" t="s">
        <v>497</v>
      </c>
      <c r="AD51" s="84">
        <v>24</v>
      </c>
      <c r="AE51" s="84" t="s">
        <v>399</v>
      </c>
      <c r="AF51" s="84" t="s">
        <v>342</v>
      </c>
      <c r="AG51" s="108" t="s">
        <v>520</v>
      </c>
      <c r="AH51" s="84" t="s">
        <v>334</v>
      </c>
      <c r="AI51" s="108" t="s">
        <v>521</v>
      </c>
      <c r="AJ51" s="84">
        <v>3900</v>
      </c>
      <c r="AK51" s="84">
        <v>3900</v>
      </c>
      <c r="AL51" s="108" t="s">
        <v>511</v>
      </c>
      <c r="AM51" s="84">
        <v>23358.61</v>
      </c>
      <c r="AN51" s="112">
        <v>11741.39</v>
      </c>
      <c r="AO51" s="112">
        <v>35100</v>
      </c>
      <c r="AP51" s="112">
        <v>49641.39</v>
      </c>
      <c r="AQ51" s="112">
        <v>8683.61</v>
      </c>
      <c r="AR51" s="112">
        <v>58325</v>
      </c>
      <c r="AS51" s="112">
        <v>5784.42</v>
      </c>
      <c r="AT51" s="112">
        <v>2015.58</v>
      </c>
      <c r="AU51" s="112">
        <v>7800</v>
      </c>
      <c r="AV51" s="84">
        <v>11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518</v>
      </c>
      <c r="BG51" s="84"/>
      <c r="BH51" s="114" t="s">
        <v>275</v>
      </c>
      <c r="BI51" s="38" t="s">
        <v>110</v>
      </c>
      <c r="BJ51" s="85">
        <v>45812</v>
      </c>
      <c r="BK51" s="84"/>
      <c r="BL51" s="38" t="s">
        <v>114</v>
      </c>
      <c r="BM51" s="115" t="s">
        <v>119</v>
      </c>
      <c r="BN51" s="116" t="s">
        <v>200</v>
      </c>
      <c r="BO51" s="84" t="s">
        <v>245</v>
      </c>
      <c r="BP51" s="84">
        <v>7800</v>
      </c>
      <c r="BQ51" s="117" t="s">
        <v>202</v>
      </c>
      <c r="BR51" s="118" t="s">
        <v>522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173563</v>
      </c>
      <c r="J52" s="38" t="s">
        <v>492</v>
      </c>
      <c r="K52" s="84">
        <v>173563</v>
      </c>
      <c r="L52" s="84" t="s">
        <v>256</v>
      </c>
      <c r="M52" s="38" t="s">
        <v>257</v>
      </c>
      <c r="N52" s="84">
        <v>28840</v>
      </c>
      <c r="O52" s="84" t="s">
        <v>516</v>
      </c>
      <c r="P52" s="84">
        <v>45122</v>
      </c>
      <c r="Q52" s="38" t="s">
        <v>517</v>
      </c>
      <c r="R52" s="38" t="s">
        <v>260</v>
      </c>
      <c r="S52" s="84" t="s">
        <v>523</v>
      </c>
      <c r="T52" s="84" t="s">
        <v>523</v>
      </c>
      <c r="U52" s="84" t="s">
        <v>262</v>
      </c>
      <c r="V52" s="84" t="s">
        <v>263</v>
      </c>
      <c r="W52" s="84">
        <v>541</v>
      </c>
      <c r="X52" s="38" t="s">
        <v>264</v>
      </c>
      <c r="Y52" s="84">
        <v>352360571</v>
      </c>
      <c r="Z52" s="38" t="s">
        <v>366</v>
      </c>
      <c r="AA52" s="108" t="s">
        <v>272</v>
      </c>
      <c r="AB52" s="84">
        <v>42000</v>
      </c>
      <c r="AC52" s="108" t="s">
        <v>497</v>
      </c>
      <c r="AD52" s="84">
        <v>24</v>
      </c>
      <c r="AE52" s="84" t="s">
        <v>268</v>
      </c>
      <c r="AF52" s="84" t="s">
        <v>269</v>
      </c>
      <c r="AG52" s="108" t="s">
        <v>524</v>
      </c>
      <c r="AH52" s="84" t="s">
        <v>271</v>
      </c>
      <c r="AI52" s="108" t="s">
        <v>525</v>
      </c>
      <c r="AJ52" s="84">
        <v>2240</v>
      </c>
      <c r="AK52" s="84">
        <v>2240</v>
      </c>
      <c r="AL52" s="108" t="s">
        <v>511</v>
      </c>
      <c r="AM52" s="84">
        <v>35512.879999999997</v>
      </c>
      <c r="AN52" s="112">
        <v>11527.12</v>
      </c>
      <c r="AO52" s="112">
        <v>47040</v>
      </c>
      <c r="AP52" s="112">
        <v>6487.12</v>
      </c>
      <c r="AQ52" s="112">
        <v>275.88</v>
      </c>
      <c r="AR52" s="112">
        <v>6763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523</v>
      </c>
      <c r="BG52" s="84"/>
      <c r="BH52" s="114" t="s">
        <v>275</v>
      </c>
      <c r="BI52" s="38" t="s">
        <v>110</v>
      </c>
      <c r="BJ52" s="85">
        <v>45812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280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173563</v>
      </c>
      <c r="J53" s="38" t="s">
        <v>492</v>
      </c>
      <c r="K53" s="84">
        <v>173563</v>
      </c>
      <c r="L53" s="84" t="s">
        <v>256</v>
      </c>
      <c r="M53" s="38" t="s">
        <v>257</v>
      </c>
      <c r="N53" s="84">
        <v>28840</v>
      </c>
      <c r="O53" s="84" t="s">
        <v>516</v>
      </c>
      <c r="P53" s="84">
        <v>45122</v>
      </c>
      <c r="Q53" s="38" t="s">
        <v>517</v>
      </c>
      <c r="R53" s="38" t="s">
        <v>260</v>
      </c>
      <c r="S53" s="84" t="s">
        <v>526</v>
      </c>
      <c r="T53" s="84" t="s">
        <v>526</v>
      </c>
      <c r="U53" s="84" t="s">
        <v>282</v>
      </c>
      <c r="V53" s="84" t="s">
        <v>263</v>
      </c>
      <c r="W53" s="84">
        <v>541</v>
      </c>
      <c r="X53" s="38" t="s">
        <v>264</v>
      </c>
      <c r="Y53" s="84">
        <v>352694340</v>
      </c>
      <c r="Z53" s="38" t="s">
        <v>527</v>
      </c>
      <c r="AA53" s="108" t="s">
        <v>528</v>
      </c>
      <c r="AB53" s="84">
        <v>42000</v>
      </c>
      <c r="AC53" s="108" t="s">
        <v>497</v>
      </c>
      <c r="AD53" s="84">
        <v>24</v>
      </c>
      <c r="AE53" s="84" t="s">
        <v>268</v>
      </c>
      <c r="AF53" s="84" t="s">
        <v>269</v>
      </c>
      <c r="AG53" s="108" t="s">
        <v>529</v>
      </c>
      <c r="AH53" s="84" t="s">
        <v>271</v>
      </c>
      <c r="AI53" s="108" t="s">
        <v>530</v>
      </c>
      <c r="AJ53" s="84">
        <v>2240</v>
      </c>
      <c r="AK53" s="84">
        <v>2240</v>
      </c>
      <c r="AL53" s="108" t="s">
        <v>450</v>
      </c>
      <c r="AM53" s="84">
        <v>33007.879999999997</v>
      </c>
      <c r="AN53" s="112">
        <v>11792.12</v>
      </c>
      <c r="AO53" s="112">
        <v>44800</v>
      </c>
      <c r="AP53" s="112">
        <v>8992.1200000000008</v>
      </c>
      <c r="AQ53" s="112">
        <v>494.88</v>
      </c>
      <c r="AR53" s="112">
        <v>9487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526</v>
      </c>
      <c r="BG53" s="84"/>
      <c r="BH53" s="114" t="s">
        <v>275</v>
      </c>
      <c r="BI53" s="38" t="s">
        <v>110</v>
      </c>
      <c r="BJ53" s="85">
        <v>45812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280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173563</v>
      </c>
      <c r="J54" s="38" t="s">
        <v>492</v>
      </c>
      <c r="K54" s="84">
        <v>173563</v>
      </c>
      <c r="L54" s="84" t="s">
        <v>256</v>
      </c>
      <c r="M54" s="38" t="s">
        <v>257</v>
      </c>
      <c r="N54" s="84">
        <v>28840</v>
      </c>
      <c r="O54" s="84" t="s">
        <v>516</v>
      </c>
      <c r="P54" s="84">
        <v>45122</v>
      </c>
      <c r="Q54" s="38" t="s">
        <v>517</v>
      </c>
      <c r="R54" s="38" t="s">
        <v>260</v>
      </c>
      <c r="S54" s="84" t="s">
        <v>531</v>
      </c>
      <c r="T54" s="84" t="s">
        <v>531</v>
      </c>
      <c r="U54" s="84" t="s">
        <v>282</v>
      </c>
      <c r="V54" s="84" t="s">
        <v>263</v>
      </c>
      <c r="W54" s="84">
        <v>541</v>
      </c>
      <c r="X54" s="38" t="s">
        <v>264</v>
      </c>
      <c r="Y54" s="84">
        <v>353245020</v>
      </c>
      <c r="Z54" s="38" t="s">
        <v>532</v>
      </c>
      <c r="AA54" s="108" t="s">
        <v>414</v>
      </c>
      <c r="AB54" s="84">
        <v>42000</v>
      </c>
      <c r="AC54" s="108" t="s">
        <v>497</v>
      </c>
      <c r="AD54" s="84">
        <v>24</v>
      </c>
      <c r="AE54" s="84" t="s">
        <v>268</v>
      </c>
      <c r="AF54" s="84" t="s">
        <v>269</v>
      </c>
      <c r="AG54" s="108" t="s">
        <v>533</v>
      </c>
      <c r="AH54" s="84" t="s">
        <v>271</v>
      </c>
      <c r="AI54" s="108" t="s">
        <v>534</v>
      </c>
      <c r="AJ54" s="84">
        <v>2240</v>
      </c>
      <c r="AK54" s="84">
        <v>2240</v>
      </c>
      <c r="AL54" s="108" t="s">
        <v>535</v>
      </c>
      <c r="AM54" s="84">
        <v>31437.7</v>
      </c>
      <c r="AN54" s="112">
        <v>11122.3</v>
      </c>
      <c r="AO54" s="112">
        <v>42560</v>
      </c>
      <c r="AP54" s="112">
        <v>10562.3</v>
      </c>
      <c r="AQ54" s="112">
        <v>676.7</v>
      </c>
      <c r="AR54" s="112">
        <v>11239</v>
      </c>
      <c r="AS54" s="112">
        <v>0</v>
      </c>
      <c r="AT54" s="112">
        <v>0</v>
      </c>
      <c r="AU54" s="112">
        <v>0</v>
      </c>
      <c r="AV54" s="84">
        <v>19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531</v>
      </c>
      <c r="BG54" s="84"/>
      <c r="BH54" s="114" t="s">
        <v>275</v>
      </c>
      <c r="BI54" s="38" t="s">
        <v>110</v>
      </c>
      <c r="BJ54" s="85">
        <v>45812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280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173563</v>
      </c>
      <c r="J55" s="38" t="s">
        <v>492</v>
      </c>
      <c r="K55" s="84">
        <v>173563</v>
      </c>
      <c r="L55" s="84" t="s">
        <v>256</v>
      </c>
      <c r="M55" s="38" t="s">
        <v>257</v>
      </c>
      <c r="N55" s="84">
        <v>28840</v>
      </c>
      <c r="O55" s="84" t="s">
        <v>516</v>
      </c>
      <c r="P55" s="84">
        <v>45122</v>
      </c>
      <c r="Q55" s="38" t="s">
        <v>517</v>
      </c>
      <c r="R55" s="38" t="s">
        <v>260</v>
      </c>
      <c r="S55" s="84" t="s">
        <v>536</v>
      </c>
      <c r="T55" s="84" t="s">
        <v>536</v>
      </c>
      <c r="U55" s="84" t="s">
        <v>262</v>
      </c>
      <c r="V55" s="84" t="s">
        <v>263</v>
      </c>
      <c r="W55" s="84">
        <v>541</v>
      </c>
      <c r="X55" s="38" t="s">
        <v>264</v>
      </c>
      <c r="Y55" s="84">
        <v>354640212</v>
      </c>
      <c r="Z55" s="38" t="s">
        <v>537</v>
      </c>
      <c r="AA55" s="108" t="s">
        <v>474</v>
      </c>
      <c r="AB55" s="84">
        <v>42000</v>
      </c>
      <c r="AC55" s="108" t="s">
        <v>497</v>
      </c>
      <c r="AD55" s="84">
        <v>24</v>
      </c>
      <c r="AE55" s="84" t="s">
        <v>268</v>
      </c>
      <c r="AF55" s="84" t="s">
        <v>269</v>
      </c>
      <c r="AG55" s="108" t="s">
        <v>538</v>
      </c>
      <c r="AH55" s="84" t="s">
        <v>271</v>
      </c>
      <c r="AI55" s="108" t="s">
        <v>539</v>
      </c>
      <c r="AJ55" s="84">
        <v>2240</v>
      </c>
      <c r="AK55" s="84">
        <v>2240</v>
      </c>
      <c r="AL55" s="108" t="s">
        <v>279</v>
      </c>
      <c r="AM55" s="84">
        <v>23662.75</v>
      </c>
      <c r="AN55" s="112">
        <v>9937.25</v>
      </c>
      <c r="AO55" s="112">
        <v>33600</v>
      </c>
      <c r="AP55" s="112">
        <v>18337.25</v>
      </c>
      <c r="AQ55" s="112">
        <v>1991.75</v>
      </c>
      <c r="AR55" s="112">
        <v>20329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536</v>
      </c>
      <c r="BG55" s="84"/>
      <c r="BH55" s="114" t="s">
        <v>275</v>
      </c>
      <c r="BI55" s="38" t="s">
        <v>110</v>
      </c>
      <c r="BJ55" s="85">
        <v>45812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280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173563</v>
      </c>
      <c r="J56" s="38" t="s">
        <v>492</v>
      </c>
      <c r="K56" s="84">
        <v>173563</v>
      </c>
      <c r="L56" s="84" t="s">
        <v>256</v>
      </c>
      <c r="M56" s="38" t="s">
        <v>257</v>
      </c>
      <c r="N56" s="84">
        <v>327697</v>
      </c>
      <c r="O56" s="84" t="s">
        <v>540</v>
      </c>
      <c r="P56" s="84">
        <v>457476</v>
      </c>
      <c r="Q56" s="38" t="s">
        <v>541</v>
      </c>
      <c r="R56" s="38" t="s">
        <v>260</v>
      </c>
      <c r="S56" s="84" t="s">
        <v>542</v>
      </c>
      <c r="T56" s="84" t="s">
        <v>542</v>
      </c>
      <c r="U56" s="84" t="s">
        <v>282</v>
      </c>
      <c r="V56" s="84" t="s">
        <v>263</v>
      </c>
      <c r="W56" s="84">
        <v>541</v>
      </c>
      <c r="X56" s="38" t="s">
        <v>264</v>
      </c>
      <c r="Y56" s="84">
        <v>352585894</v>
      </c>
      <c r="Z56" s="38" t="s">
        <v>543</v>
      </c>
      <c r="AA56" s="108" t="s">
        <v>544</v>
      </c>
      <c r="AB56" s="84">
        <v>42000</v>
      </c>
      <c r="AC56" s="108" t="s">
        <v>497</v>
      </c>
      <c r="AD56" s="84">
        <v>24</v>
      </c>
      <c r="AE56" s="84" t="s">
        <v>268</v>
      </c>
      <c r="AF56" s="84" t="s">
        <v>269</v>
      </c>
      <c r="AG56" s="108" t="s">
        <v>545</v>
      </c>
      <c r="AH56" s="84" t="s">
        <v>271</v>
      </c>
      <c r="AI56" s="108" t="s">
        <v>530</v>
      </c>
      <c r="AJ56" s="84">
        <v>2240</v>
      </c>
      <c r="AK56" s="84">
        <v>2240</v>
      </c>
      <c r="AL56" s="108" t="s">
        <v>511</v>
      </c>
      <c r="AM56" s="84">
        <v>26995.47</v>
      </c>
      <c r="AN56" s="112">
        <v>11084.53</v>
      </c>
      <c r="AO56" s="112">
        <v>38080</v>
      </c>
      <c r="AP56" s="112">
        <v>15004.53</v>
      </c>
      <c r="AQ56" s="112">
        <v>1294.47</v>
      </c>
      <c r="AR56" s="112">
        <v>16299</v>
      </c>
      <c r="AS56" s="112">
        <v>5927.23</v>
      </c>
      <c r="AT56" s="112">
        <v>792.77</v>
      </c>
      <c r="AU56" s="112">
        <v>6720</v>
      </c>
      <c r="AV56" s="84">
        <v>20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542</v>
      </c>
      <c r="BG56" s="84"/>
      <c r="BH56" s="114" t="s">
        <v>275</v>
      </c>
      <c r="BI56" s="38" t="s">
        <v>110</v>
      </c>
      <c r="BJ56" s="85">
        <v>45812</v>
      </c>
      <c r="BK56" s="84"/>
      <c r="BL56" s="38" t="s">
        <v>114</v>
      </c>
      <c r="BM56" s="115" t="s">
        <v>119</v>
      </c>
      <c r="BN56" s="116" t="s">
        <v>200</v>
      </c>
      <c r="BO56" s="84" t="s">
        <v>245</v>
      </c>
      <c r="BP56" s="84">
        <v>6720</v>
      </c>
      <c r="BQ56" s="117" t="s">
        <v>202</v>
      </c>
      <c r="BR56" s="118" t="s">
        <v>546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173563</v>
      </c>
      <c r="J57" s="38" t="s">
        <v>492</v>
      </c>
      <c r="K57" s="84">
        <v>173563</v>
      </c>
      <c r="L57" s="84" t="s">
        <v>256</v>
      </c>
      <c r="M57" s="38" t="s">
        <v>257</v>
      </c>
      <c r="N57" s="84">
        <v>327697</v>
      </c>
      <c r="O57" s="84" t="s">
        <v>540</v>
      </c>
      <c r="P57" s="84">
        <v>457476</v>
      </c>
      <c r="Q57" s="38" t="s">
        <v>541</v>
      </c>
      <c r="R57" s="38" t="s">
        <v>260</v>
      </c>
      <c r="S57" s="84" t="s">
        <v>547</v>
      </c>
      <c r="T57" s="84" t="s">
        <v>547</v>
      </c>
      <c r="U57" s="84" t="s">
        <v>262</v>
      </c>
      <c r="V57" s="84" t="s">
        <v>263</v>
      </c>
      <c r="W57" s="84">
        <v>541</v>
      </c>
      <c r="X57" s="38" t="s">
        <v>264</v>
      </c>
      <c r="Y57" s="84">
        <v>352043078</v>
      </c>
      <c r="Z57" s="38" t="s">
        <v>548</v>
      </c>
      <c r="AA57" s="108" t="s">
        <v>549</v>
      </c>
      <c r="AB57" s="84">
        <v>42000</v>
      </c>
      <c r="AC57" s="108" t="s">
        <v>497</v>
      </c>
      <c r="AD57" s="84">
        <v>24</v>
      </c>
      <c r="AE57" s="84" t="s">
        <v>268</v>
      </c>
      <c r="AF57" s="84" t="s">
        <v>269</v>
      </c>
      <c r="AG57" s="108" t="s">
        <v>550</v>
      </c>
      <c r="AH57" s="84" t="s">
        <v>271</v>
      </c>
      <c r="AI57" s="108" t="s">
        <v>551</v>
      </c>
      <c r="AJ57" s="84">
        <v>2240</v>
      </c>
      <c r="AK57" s="84">
        <v>2240</v>
      </c>
      <c r="AL57" s="108" t="s">
        <v>511</v>
      </c>
      <c r="AM57" s="84">
        <v>37548.57</v>
      </c>
      <c r="AN57" s="112">
        <v>11731.43</v>
      </c>
      <c r="AO57" s="112">
        <v>49280</v>
      </c>
      <c r="AP57" s="112">
        <v>4451.43</v>
      </c>
      <c r="AQ57" s="112">
        <v>142.57</v>
      </c>
      <c r="AR57" s="112">
        <v>4594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547</v>
      </c>
      <c r="BG57" s="84"/>
      <c r="BH57" s="114" t="s">
        <v>275</v>
      </c>
      <c r="BI57" s="38" t="s">
        <v>110</v>
      </c>
      <c r="BJ57" s="85">
        <v>45812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280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173563</v>
      </c>
      <c r="J58" s="38" t="s">
        <v>492</v>
      </c>
      <c r="K58" s="84">
        <v>173563</v>
      </c>
      <c r="L58" s="84" t="s">
        <v>256</v>
      </c>
      <c r="M58" s="38" t="s">
        <v>257</v>
      </c>
      <c r="N58" s="84">
        <v>327697</v>
      </c>
      <c r="O58" s="84" t="s">
        <v>540</v>
      </c>
      <c r="P58" s="84">
        <v>457476</v>
      </c>
      <c r="Q58" s="38" t="s">
        <v>541</v>
      </c>
      <c r="R58" s="38" t="s">
        <v>260</v>
      </c>
      <c r="S58" s="84" t="s">
        <v>552</v>
      </c>
      <c r="T58" s="84" t="s">
        <v>552</v>
      </c>
      <c r="U58" s="84" t="s">
        <v>262</v>
      </c>
      <c r="V58" s="84" t="s">
        <v>263</v>
      </c>
      <c r="W58" s="84">
        <v>541</v>
      </c>
      <c r="X58" s="38" t="s">
        <v>264</v>
      </c>
      <c r="Y58" s="84">
        <v>353094438</v>
      </c>
      <c r="Z58" s="38" t="s">
        <v>553</v>
      </c>
      <c r="AA58" s="108" t="s">
        <v>554</v>
      </c>
      <c r="AB58" s="84">
        <v>42000</v>
      </c>
      <c r="AC58" s="108" t="s">
        <v>497</v>
      </c>
      <c r="AD58" s="84">
        <v>24</v>
      </c>
      <c r="AE58" s="84" t="s">
        <v>268</v>
      </c>
      <c r="AF58" s="84" t="s">
        <v>269</v>
      </c>
      <c r="AG58" s="108" t="s">
        <v>555</v>
      </c>
      <c r="AH58" s="84" t="s">
        <v>271</v>
      </c>
      <c r="AI58" s="108" t="s">
        <v>534</v>
      </c>
      <c r="AJ58" s="84">
        <v>2240</v>
      </c>
      <c r="AK58" s="84">
        <v>2240</v>
      </c>
      <c r="AL58" s="108" t="s">
        <v>511</v>
      </c>
      <c r="AM58" s="84">
        <v>30812.5</v>
      </c>
      <c r="AN58" s="112">
        <v>11747.5</v>
      </c>
      <c r="AO58" s="112">
        <v>42560</v>
      </c>
      <c r="AP58" s="112">
        <v>11187.5</v>
      </c>
      <c r="AQ58" s="112">
        <v>745.5</v>
      </c>
      <c r="AR58" s="112">
        <v>11933</v>
      </c>
      <c r="AS58" s="112">
        <v>0</v>
      </c>
      <c r="AT58" s="112">
        <v>0</v>
      </c>
      <c r="AU58" s="112">
        <v>0</v>
      </c>
      <c r="AV58" s="84">
        <v>19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552</v>
      </c>
      <c r="BG58" s="84"/>
      <c r="BH58" s="114" t="s">
        <v>275</v>
      </c>
      <c r="BI58" s="38" t="s">
        <v>110</v>
      </c>
      <c r="BJ58" s="85">
        <v>45812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280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173563</v>
      </c>
      <c r="J59" s="38" t="s">
        <v>492</v>
      </c>
      <c r="K59" s="84">
        <v>173563</v>
      </c>
      <c r="L59" s="84" t="s">
        <v>256</v>
      </c>
      <c r="M59" s="38" t="s">
        <v>257</v>
      </c>
      <c r="N59" s="84">
        <v>327697</v>
      </c>
      <c r="O59" s="84" t="s">
        <v>540</v>
      </c>
      <c r="P59" s="84">
        <v>457476</v>
      </c>
      <c r="Q59" s="38" t="s">
        <v>541</v>
      </c>
      <c r="R59" s="38" t="s">
        <v>260</v>
      </c>
      <c r="S59" s="84" t="s">
        <v>556</v>
      </c>
      <c r="T59" s="84" t="s">
        <v>556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353110287</v>
      </c>
      <c r="Z59" s="38" t="s">
        <v>444</v>
      </c>
      <c r="AA59" s="108" t="s">
        <v>557</v>
      </c>
      <c r="AB59" s="84">
        <v>42000</v>
      </c>
      <c r="AC59" s="108" t="s">
        <v>497</v>
      </c>
      <c r="AD59" s="84">
        <v>24</v>
      </c>
      <c r="AE59" s="84" t="s">
        <v>268</v>
      </c>
      <c r="AF59" s="84" t="s">
        <v>269</v>
      </c>
      <c r="AG59" s="108" t="s">
        <v>558</v>
      </c>
      <c r="AH59" s="84" t="s">
        <v>271</v>
      </c>
      <c r="AI59" s="108" t="s">
        <v>534</v>
      </c>
      <c r="AJ59" s="84">
        <v>2240</v>
      </c>
      <c r="AK59" s="84">
        <v>2240</v>
      </c>
      <c r="AL59" s="108" t="s">
        <v>511</v>
      </c>
      <c r="AM59" s="84">
        <v>30895.85</v>
      </c>
      <c r="AN59" s="112">
        <v>11664.15</v>
      </c>
      <c r="AO59" s="112">
        <v>42560</v>
      </c>
      <c r="AP59" s="112">
        <v>11104.15</v>
      </c>
      <c r="AQ59" s="112">
        <v>735.85</v>
      </c>
      <c r="AR59" s="112">
        <v>11840</v>
      </c>
      <c r="AS59" s="112">
        <v>0</v>
      </c>
      <c r="AT59" s="112">
        <v>0</v>
      </c>
      <c r="AU59" s="112">
        <v>0</v>
      </c>
      <c r="AV59" s="84">
        <v>20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556</v>
      </c>
      <c r="BG59" s="84"/>
      <c r="BH59" s="114" t="s">
        <v>275</v>
      </c>
      <c r="BI59" s="38" t="s">
        <v>110</v>
      </c>
      <c r="BJ59" s="85">
        <v>45812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296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173563</v>
      </c>
      <c r="J60" s="38" t="s">
        <v>492</v>
      </c>
      <c r="K60" s="84">
        <v>173563</v>
      </c>
      <c r="L60" s="84" t="s">
        <v>256</v>
      </c>
      <c r="M60" s="38" t="s">
        <v>257</v>
      </c>
      <c r="N60" s="84">
        <v>327697</v>
      </c>
      <c r="O60" s="84" t="s">
        <v>540</v>
      </c>
      <c r="P60" s="84">
        <v>457476</v>
      </c>
      <c r="Q60" s="38" t="s">
        <v>541</v>
      </c>
      <c r="R60" s="38" t="s">
        <v>260</v>
      </c>
      <c r="S60" s="84" t="s">
        <v>559</v>
      </c>
      <c r="T60" s="84" t="s">
        <v>559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354463104</v>
      </c>
      <c r="Z60" s="38" t="s">
        <v>560</v>
      </c>
      <c r="AA60" s="108" t="s">
        <v>561</v>
      </c>
      <c r="AB60" s="84">
        <v>42000</v>
      </c>
      <c r="AC60" s="108" t="s">
        <v>497</v>
      </c>
      <c r="AD60" s="84">
        <v>24</v>
      </c>
      <c r="AE60" s="84" t="s">
        <v>268</v>
      </c>
      <c r="AF60" s="84" t="s">
        <v>269</v>
      </c>
      <c r="AG60" s="108" t="s">
        <v>562</v>
      </c>
      <c r="AH60" s="84" t="s">
        <v>271</v>
      </c>
      <c r="AI60" s="108" t="s">
        <v>563</v>
      </c>
      <c r="AJ60" s="84">
        <v>2240</v>
      </c>
      <c r="AK60" s="84">
        <v>2240</v>
      </c>
      <c r="AL60" s="108" t="s">
        <v>511</v>
      </c>
      <c r="AM60" s="84">
        <v>25691.63</v>
      </c>
      <c r="AN60" s="112">
        <v>10148.370000000001</v>
      </c>
      <c r="AO60" s="112">
        <v>35840</v>
      </c>
      <c r="AP60" s="112">
        <v>16308.37</v>
      </c>
      <c r="AQ60" s="112">
        <v>1575.63</v>
      </c>
      <c r="AR60" s="112">
        <v>17884</v>
      </c>
      <c r="AS60" s="112">
        <v>0</v>
      </c>
      <c r="AT60" s="112">
        <v>0</v>
      </c>
      <c r="AU60" s="112">
        <v>0</v>
      </c>
      <c r="AV60" s="84">
        <v>16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559</v>
      </c>
      <c r="BG60" s="84"/>
      <c r="BH60" s="114" t="s">
        <v>275</v>
      </c>
      <c r="BI60" s="38" t="s">
        <v>110</v>
      </c>
      <c r="BJ60" s="85">
        <v>45812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280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173563</v>
      </c>
      <c r="J61" s="38" t="s">
        <v>492</v>
      </c>
      <c r="K61" s="84">
        <v>173563</v>
      </c>
      <c r="L61" s="84" t="s">
        <v>256</v>
      </c>
      <c r="M61" s="38" t="s">
        <v>257</v>
      </c>
      <c r="N61" s="84">
        <v>327697</v>
      </c>
      <c r="O61" s="84" t="s">
        <v>540</v>
      </c>
      <c r="P61" s="84">
        <v>457476</v>
      </c>
      <c r="Q61" s="38" t="s">
        <v>541</v>
      </c>
      <c r="R61" s="38" t="s">
        <v>260</v>
      </c>
      <c r="S61" s="84" t="s">
        <v>564</v>
      </c>
      <c r="T61" s="84" t="s">
        <v>564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355330541</v>
      </c>
      <c r="Z61" s="38" t="s">
        <v>484</v>
      </c>
      <c r="AA61" s="108" t="s">
        <v>371</v>
      </c>
      <c r="AB61" s="84">
        <v>42000</v>
      </c>
      <c r="AC61" s="108" t="s">
        <v>497</v>
      </c>
      <c r="AD61" s="84">
        <v>24</v>
      </c>
      <c r="AE61" s="84" t="s">
        <v>268</v>
      </c>
      <c r="AF61" s="84" t="s">
        <v>269</v>
      </c>
      <c r="AG61" s="108" t="s">
        <v>372</v>
      </c>
      <c r="AH61" s="84" t="s">
        <v>271</v>
      </c>
      <c r="AI61" s="108" t="s">
        <v>510</v>
      </c>
      <c r="AJ61" s="84">
        <v>2240</v>
      </c>
      <c r="AK61" s="84">
        <v>2240</v>
      </c>
      <c r="AL61" s="108" t="s">
        <v>511</v>
      </c>
      <c r="AM61" s="84">
        <v>21262.34</v>
      </c>
      <c r="AN61" s="112">
        <v>10097.66</v>
      </c>
      <c r="AO61" s="112">
        <v>31360</v>
      </c>
      <c r="AP61" s="112">
        <v>20737.66</v>
      </c>
      <c r="AQ61" s="112">
        <v>2544.34</v>
      </c>
      <c r="AR61" s="112">
        <v>23282</v>
      </c>
      <c r="AS61" s="112">
        <v>0</v>
      </c>
      <c r="AT61" s="112">
        <v>0</v>
      </c>
      <c r="AU61" s="112">
        <v>0</v>
      </c>
      <c r="AV61" s="84">
        <v>15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564</v>
      </c>
      <c r="BG61" s="84"/>
      <c r="BH61" s="114" t="s">
        <v>275</v>
      </c>
      <c r="BI61" s="38" t="s">
        <v>110</v>
      </c>
      <c r="BJ61" s="85">
        <v>45812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296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173563</v>
      </c>
      <c r="J62" s="38" t="s">
        <v>492</v>
      </c>
      <c r="K62" s="84">
        <v>173563</v>
      </c>
      <c r="L62" s="84" t="s">
        <v>256</v>
      </c>
      <c r="M62" s="38" t="s">
        <v>257</v>
      </c>
      <c r="N62" s="84">
        <v>327697</v>
      </c>
      <c r="O62" s="84" t="s">
        <v>540</v>
      </c>
      <c r="P62" s="84">
        <v>457476</v>
      </c>
      <c r="Q62" s="38" t="s">
        <v>541</v>
      </c>
      <c r="R62" s="38" t="s">
        <v>260</v>
      </c>
      <c r="S62" s="84" t="s">
        <v>565</v>
      </c>
      <c r="T62" s="84" t="s">
        <v>565</v>
      </c>
      <c r="U62" s="84" t="s">
        <v>287</v>
      </c>
      <c r="V62" s="84" t="s">
        <v>263</v>
      </c>
      <c r="W62" s="84">
        <v>0</v>
      </c>
      <c r="X62" s="38" t="s">
        <v>327</v>
      </c>
      <c r="Y62" s="84">
        <v>357153156</v>
      </c>
      <c r="Z62" s="38" t="s">
        <v>319</v>
      </c>
      <c r="AA62" s="108" t="s">
        <v>305</v>
      </c>
      <c r="AB62" s="84">
        <v>65000</v>
      </c>
      <c r="AC62" s="108" t="s">
        <v>497</v>
      </c>
      <c r="AD62" s="84">
        <v>24</v>
      </c>
      <c r="AE62" s="84" t="s">
        <v>310</v>
      </c>
      <c r="AF62" s="84" t="s">
        <v>269</v>
      </c>
      <c r="AG62" s="108" t="s">
        <v>566</v>
      </c>
      <c r="AH62" s="84" t="s">
        <v>271</v>
      </c>
      <c r="AI62" s="108" t="s">
        <v>521</v>
      </c>
      <c r="AJ62" s="84">
        <v>3470</v>
      </c>
      <c r="AK62" s="84">
        <v>3470</v>
      </c>
      <c r="AL62" s="108" t="s">
        <v>511</v>
      </c>
      <c r="AM62" s="84">
        <v>25917.49</v>
      </c>
      <c r="AN62" s="112">
        <v>12252.51</v>
      </c>
      <c r="AO62" s="112">
        <v>38170</v>
      </c>
      <c r="AP62" s="112">
        <v>39082.51</v>
      </c>
      <c r="AQ62" s="112">
        <v>5951.49</v>
      </c>
      <c r="AR62" s="112">
        <v>45034</v>
      </c>
      <c r="AS62" s="112">
        <v>0</v>
      </c>
      <c r="AT62" s="112">
        <v>0</v>
      </c>
      <c r="AU62" s="112">
        <v>0</v>
      </c>
      <c r="AV62" s="84">
        <v>12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565</v>
      </c>
      <c r="BG62" s="84"/>
      <c r="BH62" s="114" t="s">
        <v>275</v>
      </c>
      <c r="BI62" s="38" t="s">
        <v>110</v>
      </c>
      <c r="BJ62" s="85">
        <v>45812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280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20105</v>
      </c>
      <c r="J63" s="38" t="s">
        <v>255</v>
      </c>
      <c r="K63" s="84">
        <v>20105</v>
      </c>
      <c r="L63" s="84" t="s">
        <v>256</v>
      </c>
      <c r="M63" s="38" t="s">
        <v>257</v>
      </c>
      <c r="N63" s="84">
        <v>28833</v>
      </c>
      <c r="O63" s="84" t="s">
        <v>258</v>
      </c>
      <c r="P63" s="84">
        <v>45115</v>
      </c>
      <c r="Q63" s="38" t="s">
        <v>289</v>
      </c>
      <c r="R63" s="38" t="s">
        <v>260</v>
      </c>
      <c r="S63" s="84" t="s">
        <v>567</v>
      </c>
      <c r="T63" s="84" t="s">
        <v>567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357169057</v>
      </c>
      <c r="Z63" s="38" t="s">
        <v>568</v>
      </c>
      <c r="AA63" s="108" t="s">
        <v>569</v>
      </c>
      <c r="AB63" s="84">
        <v>80000</v>
      </c>
      <c r="AC63" s="108" t="s">
        <v>267</v>
      </c>
      <c r="AD63" s="84">
        <v>24</v>
      </c>
      <c r="AE63" s="84" t="s">
        <v>399</v>
      </c>
      <c r="AF63" s="84" t="s">
        <v>332</v>
      </c>
      <c r="AG63" s="108" t="s">
        <v>570</v>
      </c>
      <c r="AH63" s="84" t="s">
        <v>334</v>
      </c>
      <c r="AI63" s="108" t="s">
        <v>571</v>
      </c>
      <c r="AJ63" s="84">
        <v>4270</v>
      </c>
      <c r="AK63" s="84">
        <v>4270</v>
      </c>
      <c r="AL63" s="108" t="s">
        <v>572</v>
      </c>
      <c r="AM63" s="84">
        <v>22711.35</v>
      </c>
      <c r="AN63" s="112">
        <v>11448.65</v>
      </c>
      <c r="AO63" s="112">
        <v>34160</v>
      </c>
      <c r="AP63" s="112">
        <v>57288.65</v>
      </c>
      <c r="AQ63" s="112">
        <v>10521.35</v>
      </c>
      <c r="AR63" s="112">
        <v>67810</v>
      </c>
      <c r="AS63" s="112">
        <v>9514.3700000000008</v>
      </c>
      <c r="AT63" s="112">
        <v>3295.63</v>
      </c>
      <c r="AU63" s="112">
        <v>12810</v>
      </c>
      <c r="AV63" s="84">
        <v>11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567</v>
      </c>
      <c r="BG63" s="84"/>
      <c r="BH63" s="114" t="s">
        <v>275</v>
      </c>
      <c r="BI63" s="38" t="s">
        <v>110</v>
      </c>
      <c r="BJ63" s="85">
        <v>45812</v>
      </c>
      <c r="BK63" s="84"/>
      <c r="BL63" s="38" t="s">
        <v>115</v>
      </c>
      <c r="BM63" s="115" t="s">
        <v>120</v>
      </c>
      <c r="BN63" s="116" t="s">
        <v>200</v>
      </c>
      <c r="BO63" s="84" t="s">
        <v>245</v>
      </c>
      <c r="BP63" s="84">
        <v>12810</v>
      </c>
      <c r="BQ63" s="117" t="s">
        <v>202</v>
      </c>
      <c r="BR63" s="118" t="s">
        <v>573</v>
      </c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2025-06-27T04:44:42Z</dcterms:modified>
</cp:coreProperties>
</file>