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7-26/FN26-27-00705/"/>
    </mc:Choice>
  </mc:AlternateContent>
  <xr:revisionPtr revIDLastSave="5" documentId="13_ncr:1_{350806E1-5716-41DD-85D1-668D437CEC45}" xr6:coauthVersionLast="47" xr6:coauthVersionMax="47" xr10:uidLastSave="{403ECA28-CEC9-48DC-926B-A48CF02E9A4D}"/>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<sst xmlns="http://schemas.openxmlformats.org/spreadsheetml/2006/main" count="3775" uniqueCount="968">
  <si>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</si>
  <si>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</si>
  <si>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</si>
  <si>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</si>
  <si>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</si>
  <si>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</si>
  <si>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</si>
  <si>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</si>
  <si>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</si>
  <si>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</si>
  <si>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</si>
  <si>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</si>
  <si>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</si>
  <si>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</si>
  <si>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</si>
  <si>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</si>
  <si>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</si>
  <si>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</si>
  <si>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</si>
  <si>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</si>
  <si>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</si>
  <si>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</si>
  <si>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</si>
  <si>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</si>
  <si>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</si>
  <si>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</si>
  <si>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</si>
  <si>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</si>
  <si>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</si>
  <si>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</si>
  <si>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</si>
  <si>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</si>
  <si>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</si>
  <si>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</si>
  <si>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</si>
  <si>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</si>
  <si>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</si>
  <si>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</si>
  <si>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</si>
  <si>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</si>
  <si>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</si>
  <si>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</si>
  <si>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</si>
  <si>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</si>
  <si>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</si>
  <si>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</si>
  <si>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</si>
  <si>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</si>
  <si>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</si>
  <si>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</si>
  <si>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</si>
  <si>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</si>
  <si>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</si>
  <si>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</si>
  <si>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</si>
  <si>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</si>
  <si>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</si>
  <si>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</si>
  <si>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</si>
  <si>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</si>
  <si>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</si>
  <si>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</si>
  <si>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</si>
  <si>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</si>
  <si>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</si>
  <si>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</si>
  <si>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</si>
  <si>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</si>
  <si>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</si>
  <si>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</si>
  <si>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</si>
  <si>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</si>
  <si>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</si>
  <si>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</si>
  <si>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</si>
  <si>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</si>
  <si>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</si>
  <si>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</si>
  <si>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</si>
  <si>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</si>
  <si>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</si>
  <si>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</si>
  <si>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</si>
  <si>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</si>
  <si>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</si>
  <si>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</si>
  <si>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</si>
  <si>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</si>
  <si>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</si>
  <si>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</si>
  <si>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</si>
  <si>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</si>
  <si>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</si>
  <si>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</si>
  <si>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</si>
  <si>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</si>
  <si>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</si>
  <si>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</si>
  <si>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</si>
  <si>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</si>
  <si>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</si>
  <si>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</si>
  <si>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</si>
  <si>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</si>
  <si>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</si>
  <si>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</si>
  <si>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</si>
  <si>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</si>
  <si>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</si>
  <si>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</si>
  <si>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</si>
  <si>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</si>
  <si>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</si>
  <si>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</si>
  <si>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</si>
  <si>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</si>
  <si>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</si>
  <si>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</si>
  <si>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</si>
  <si>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</si>
  <si>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</si>
  <si>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</si>
  <si>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</si>
  <si>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</si>
  <si>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</si>
  <si>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</si>
  <si>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</si>
  <si>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</si>
  <si>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</si>
  <si>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</si>
  <si>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</si>
  <si>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</si>
  <si>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</si>
  <si>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</si>
  <si>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</si>
  <si>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</si>
  <si>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</si>
  <si>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</si>
  <si>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</si>
  <si>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</si>
  <si>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</si>
  <si>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</si>
  <si>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</si>
  <si>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</si>
  <si>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</si>
  <si>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</si>
  <si>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</si>
  <si>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</si>
  <si>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</si>
  <si>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</si>
  <si>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</si>
  <si>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</si>
  <si>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</si>
  <si>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</si>
  <si>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</si>
  <si>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</si>
  <si>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</si>
  <si>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</si>
  <si>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</si>
  <si>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</si>
  <si>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</si>
  <si>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</si>
  <si>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</si>
  <si>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</si>
  <si>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</si>
  <si>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</si>
  <si>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</si>
  <si>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</si>
  <si>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</si>
  <si>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</si>
  <si>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</si>
  <si>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</si>
  <si>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</si>
  <si>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</si>
  <si>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</si>
  <si>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</si>
  <si>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</si>
  <si>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</si>
  <si>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</si>
  <si>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</si>
  <si>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</si>
  <si>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</si>
  <si>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</si>
  <si>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</si>
  <si>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</si>
  <si>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</si>
  <si>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</si>
  <si>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</si>
  <si>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</si>
  <si>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</si>
  <si>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</si>
  <si>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</si>
  <si>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</si>
  <si>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</si>
  <si>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</si>
  <si>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</si>
  <si>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</si>
  <si>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</si>
  <si>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</si>
  <si>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</si>
  <si>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</si>
  <si>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</si>
  <si>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</si>
  <si>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</si>
  <si>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</si>
  <si>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</si>
  <si>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</si>
  <si>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</si>
  <si>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</si>
  <si>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</si>
  <si>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</si>
  <si>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</si>
  <si>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</si>
  <si>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</si>
  <si>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</si>
  <si>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</si>
  <si>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</si>
  <si>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</si>
  <si>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</si>
  <si>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</si>
  <si>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</si>
  <si>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</si>
  <si>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</si>
  <si>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</si>
  <si>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</si>
  <si>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</si>
  <si>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</si>
  <si>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</si>
  <si>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</si>
  <si>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</si>
  <si>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</si>
  <si>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</si>
  <si>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</si>
  <si>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</si>
  <si>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</si>
  <si>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</si>
  <si>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</si>
  <si>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</si>
  <si>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</si>
  <si>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</si>
  <si>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</si>
  <si>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</si>
  <si>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</si>
  <si>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</si>
  <si>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</si>
  <si>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</si>
  <si>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</si>
  <si>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</si>
  <si>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</si>
  <si>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</si>
  <si>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</si>
  <si>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</si>
  <si>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</si>
  <si>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</si>
  <si>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</si>
  <si>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</si>
  <si>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</si>
  <si>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</si>
  <si>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Patna</t>
  </si>
  <si>
    <t>Masaurhi</t>
  </si>
  <si>
    <t>BH2904</t>
  </si>
  <si>
    <t>Makhdumpur</t>
  </si>
  <si>
    <t>Pir Bigha</t>
  </si>
  <si>
    <t>SF0085350</t>
  </si>
  <si>
    <t>Karmani Kumar</t>
  </si>
  <si>
    <t>623933</t>
  </si>
  <si>
    <t>623933 Lakshminiya Devi Maulvi Chuck1</t>
  </si>
  <si>
    <t>Chetana</t>
  </si>
  <si>
    <t>SSF3108687</t>
  </si>
  <si>
    <t>OBC</t>
  </si>
  <si>
    <t>HINDU</t>
  </si>
  <si>
    <t>Thread Making Business</t>
  </si>
  <si>
    <t>Migrated borrower.</t>
  </si>
  <si>
    <t>Machhil</t>
  </si>
  <si>
    <t>570100</t>
  </si>
  <si>
    <t>570100 Babita Kumari1</t>
  </si>
  <si>
    <t>SSF4155882</t>
  </si>
  <si>
    <t>GENERAL</t>
  </si>
  <si>
    <t>Agriculture &amp; Farming</t>
  </si>
  <si>
    <t>Ok.</t>
  </si>
  <si>
    <t>Sherpur</t>
  </si>
  <si>
    <t>Sherpur C3</t>
  </si>
  <si>
    <t>Sherpur C3 Arvind Das1</t>
  </si>
  <si>
    <t>SSF5006532</t>
  </si>
  <si>
    <t>Pir bigha c3</t>
  </si>
  <si>
    <t>Pir Bigha C3 Aarti Kumari Imanchuck1</t>
  </si>
  <si>
    <t>SSF6136101</t>
  </si>
  <si>
    <t>Death borrower.</t>
  </si>
  <si>
    <t>Pir Bigha C3 Poonam Kumari Imanchak1</t>
  </si>
  <si>
    <t>SSF5682617</t>
  </si>
  <si>
    <t>Plumbing Business</t>
  </si>
  <si>
    <t>On dated 10-12-25 Borrower paid Preclosure amount of Rs.60000 through UPI to LO Karmani Kumar but that amount was not Pre-closed at that time . LO Karmani Kumar Paying EMI of that Loan till May-26 month . 6*3990=23940. 60000-23940=36060 Still pending to recovered.</t>
  </si>
  <si>
    <t>Paleya</t>
  </si>
  <si>
    <t>517754</t>
  </si>
  <si>
    <t>ansh</t>
  </si>
  <si>
    <t>SID951374615091</t>
  </si>
  <si>
    <t>EBC</t>
  </si>
  <si>
    <t>Animal Husbandry &amp; Poultry</t>
  </si>
  <si>
    <t>Khalkochak</t>
  </si>
  <si>
    <t>516982</t>
  </si>
  <si>
    <t>516982 Monika 31</t>
  </si>
  <si>
    <t>SSF3554509</t>
  </si>
  <si>
    <t>On dated 07-05-2026 LO Karnani Kumar taken Rs.3230 from the borrower but not accounted in FIMO.In loan card sign available.</t>
  </si>
  <si>
    <t>Ramanand Bigha</t>
  </si>
  <si>
    <t>Rampur C9</t>
  </si>
  <si>
    <t>Rampur C9 Kurwa1</t>
  </si>
  <si>
    <t>SSF4870443</t>
  </si>
  <si>
    <t>Rampur C9 Kurwa Bolakpur1</t>
  </si>
  <si>
    <t>SSF4770288</t>
  </si>
  <si>
    <t>MUSLIM</t>
  </si>
  <si>
    <t>There is pipeline issue. Center leader Bala Paswan has taken the loan amount from the Parvein khatoon. According to bala paswan he paid 5 EMI  but according to system only 4 EMI has been paid by him. No evidence.Loan card is fully blank.</t>
  </si>
  <si>
    <t>Rampur C9 Kurawa Mahuwari1</t>
  </si>
  <si>
    <t>SSF5344784</t>
  </si>
  <si>
    <t>SC</t>
  </si>
  <si>
    <t>According to borrower she didn't paid 2 EMI but actually 3 EMI is pending. No evidence.</t>
  </si>
  <si>
    <t>Faridpur</t>
  </si>
  <si>
    <t>SF0074320</t>
  </si>
  <si>
    <t>Rahul  Kumar</t>
  </si>
  <si>
    <t>557219</t>
  </si>
  <si>
    <t>aarti</t>
  </si>
  <si>
    <t>SID951374165431</t>
  </si>
  <si>
    <t>Loan completed</t>
  </si>
  <si>
    <t>Rampur C10</t>
  </si>
  <si>
    <t>Rampur C10 Kurwa1</t>
  </si>
  <si>
    <t>SSF3873921</t>
  </si>
  <si>
    <t>According to borrower she paid May-26 month to LO Karmani but in loan card only amount is written and other is no evidence.</t>
  </si>
  <si>
    <t>Unnati</t>
  </si>
  <si>
    <t>On dated 08-05-2026 LO Karmani collected EMI from the borrower of Rs.4430 from the borrower but that amount was not accounted in FIMO.And also LO Ajay Kumar collected 08-06-2026 EMI amount of Rs.4430 from the borrower but that amount was not accounted in FIMo.</t>
  </si>
  <si>
    <t>RADHIKA DEVI</t>
  </si>
  <si>
    <t>RUBY DEVI</t>
  </si>
  <si>
    <t>PINKI DEVI</t>
  </si>
  <si>
    <t>SONI KUMARI</t>
  </si>
  <si>
    <t>POONAM KUMARI</t>
  </si>
  <si>
    <t>RENU DEVI</t>
  </si>
  <si>
    <t>NILAM DEVI</t>
  </si>
  <si>
    <t>LALIYA DEVI</t>
  </si>
  <si>
    <t>PRAVIN KHATOON</t>
  </si>
  <si>
    <t>MUNI DEVI</t>
  </si>
  <si>
    <t>SHAKILA KHATOON</t>
  </si>
  <si>
    <t>RAVITA DEVI</t>
  </si>
  <si>
    <t>25-Jun-2024</t>
  </si>
  <si>
    <t>10</t>
  </si>
  <si>
    <t>GL-2</t>
  </si>
  <si>
    <t>3.44 Yrs</t>
  </si>
  <si>
    <t>26 Dec 2022</t>
  </si>
  <si>
    <t>&gt; 2 to 4 Years</t>
  </si>
  <si>
    <t>10-Aug-2024</t>
  </si>
  <si>
    <t>22-Apr-2026</t>
  </si>
  <si>
    <t>Open</t>
  </si>
  <si>
    <t>12-Jun-2025</t>
  </si>
  <si>
    <t>05</t>
  </si>
  <si>
    <t>2.87 Yrs</t>
  </si>
  <si>
    <t>19 Jul 2023</t>
  </si>
  <si>
    <t>05-Jul-2025</t>
  </si>
  <si>
    <t>05-May-2026</t>
  </si>
  <si>
    <t>16-Jun-2025</t>
  </si>
  <si>
    <t>08</t>
  </si>
  <si>
    <t>2.49 Yrs</t>
  </si>
  <si>
    <t>06 Dec 2023</t>
  </si>
  <si>
    <t>08-Jul-2025</t>
  </si>
  <si>
    <t>08-May-2026</t>
  </si>
  <si>
    <t>12-Aug-2025</t>
  </si>
  <si>
    <t>2.05 Yrs</t>
  </si>
  <si>
    <t>14 May 2024</t>
  </si>
  <si>
    <t>10-Sep-2025</t>
  </si>
  <si>
    <t>10-Apr-2026</t>
  </si>
  <si>
    <t>17-Sep-2025</t>
  </si>
  <si>
    <t>2.23 Yrs</t>
  </si>
  <si>
    <t>09 Mar 2024</t>
  </si>
  <si>
    <t>10-Oct-2025</t>
  </si>
  <si>
    <t>11-May-2026</t>
  </si>
  <si>
    <t>15-Oct-2025</t>
  </si>
  <si>
    <t>09</t>
  </si>
  <si>
    <t>GL-5</t>
  </si>
  <si>
    <t>7.35 Yrs</t>
  </si>
  <si>
    <t>24 Sep 2020</t>
  </si>
  <si>
    <t>&gt; 6 to 10 Years</t>
  </si>
  <si>
    <t>09-Nov-2025</t>
  </si>
  <si>
    <t>14-Apr-2026</t>
  </si>
  <si>
    <t>18-Nov-2025</t>
  </si>
  <si>
    <t>07</t>
  </si>
  <si>
    <t>GL-1</t>
  </si>
  <si>
    <t>0.54 Yrs</t>
  </si>
  <si>
    <t>15 Mar 2023</t>
  </si>
  <si>
    <t>&lt;= 2 Years</t>
  </si>
  <si>
    <t>07-Dec-2025</t>
  </si>
  <si>
    <t>07-Apr-2026</t>
  </si>
  <si>
    <t>19-Nov-2025</t>
  </si>
  <si>
    <t>04</t>
  </si>
  <si>
    <t>2.51 Yrs</t>
  </si>
  <si>
    <t>15 Nov 2023</t>
  </si>
  <si>
    <t>04-Dec-2025</t>
  </si>
  <si>
    <t>04-Apr-2026</t>
  </si>
  <si>
    <t>05-Dec-2025</t>
  </si>
  <si>
    <t>2.58 Yrs</t>
  </si>
  <si>
    <t>28 Oct 2023</t>
  </si>
  <si>
    <t>04-Jan-2026</t>
  </si>
  <si>
    <t>09-Dec-2025</t>
  </si>
  <si>
    <t>2.36 Yrs</t>
  </si>
  <si>
    <t>22 Jan 2024</t>
  </si>
  <si>
    <t>29-Apr-2026</t>
  </si>
  <si>
    <t>17-Dec-2025</t>
  </si>
  <si>
    <t>06</t>
  </si>
  <si>
    <t>0.46 Yrs</t>
  </si>
  <si>
    <t>27 Mar 2021</t>
  </si>
  <si>
    <t>06-Jan-2026</t>
  </si>
  <si>
    <t>06-Apr-2026</t>
  </si>
  <si>
    <t>26-Dec-2025</t>
  </si>
  <si>
    <t>2.92 Yrs</t>
  </si>
  <si>
    <t>18 May 2023</t>
  </si>
  <si>
    <t>04-Feb-2026</t>
  </si>
  <si>
    <t>07-Mar-2026</t>
  </si>
  <si>
    <t>IL-1</t>
  </si>
  <si>
    <t>08-Apr-2026</t>
  </si>
  <si>
    <t>28-Mar-2026</t>
  </si>
  <si>
    <t>9334289696</t>
  </si>
  <si>
    <t>7209857801</t>
  </si>
  <si>
    <t>8102110725</t>
  </si>
  <si>
    <t>7061668287</t>
  </si>
  <si>
    <t>8092943325</t>
  </si>
  <si>
    <t>8789069957</t>
  </si>
  <si>
    <t>7091944380</t>
  </si>
  <si>
    <t>7033773949</t>
  </si>
  <si>
    <t>7667596070</t>
  </si>
  <si>
    <t>9153792529</t>
  </si>
  <si>
    <t>6201789703</t>
  </si>
  <si>
    <t>7633836008</t>
  </si>
  <si>
    <t>Md Ejaz Ahmad/Sf0042310</t>
  </si>
  <si>
    <t>Not available at home. Loan card not provided at the time of Center Visit.</t>
  </si>
  <si>
    <t>Borrower not available at the time of center visit.</t>
  </si>
  <si>
    <t>Hand Written Receipt</t>
  </si>
  <si>
    <t>GL-3</t>
  </si>
  <si>
    <t>Borrower paid all her loan amount to LO Karmani kumar of Rs. 60000 on dated 08-04-26/30000,30-03-2026/30000 but she has no evidence that she gave that amount to Karmani Kumar directly.
On dated 13-04-2026 borrower paid Rs.10000 at 05:58PM to LO Karmani Kumar but that amount was not accounted in FIMO. Borrower hand Written receipt available.</t>
  </si>
  <si>
    <t>Sherpur C4</t>
  </si>
  <si>
    <t>Sherpur C4 Gudiya Kumari Bahanpur1</t>
  </si>
  <si>
    <t>SSF6250780</t>
  </si>
  <si>
    <t>GYANTI DEVI</t>
  </si>
  <si>
    <t>7462804131</t>
  </si>
  <si>
    <t>20-Nov-2025</t>
  </si>
  <si>
    <t>1.97 Yrs</t>
  </si>
  <si>
    <t>12 Jun 2024</t>
  </si>
  <si>
    <t>08-Dec-2025</t>
  </si>
  <si>
    <t>On dated 21-06-25 borower paid Rs.32800 to LO Karmnani personal Account and lo paid 5 EMI of Rs.2240*5=11200 in her previous loan I'd=357246923 and rest amount of rs.32800-11200=21600 has kept in his pocket and disbursed the new loan (359896398) on 20-11-25 of Rs.75000 in which BM cut Rs.14469 from her previous loan i'd.After disbursed borrower received Rs.56952 in her account. ANd after 8 days borrower came to branch in Makhdumpur-2 and gave the all dubursed amount to lo Karmani.  Bank statement is available.</t>
  </si>
  <si>
    <t>SSF4155844</t>
  </si>
  <si>
    <t>14-Jun-2025</t>
  </si>
  <si>
    <t>8292990134</t>
  </si>
  <si>
    <t>Belaganj</t>
  </si>
  <si>
    <t>Belaganj C1</t>
  </si>
  <si>
    <t>Belaganj C1 D P1</t>
  </si>
  <si>
    <t>SBR0000006795745</t>
  </si>
  <si>
    <t>RINKI DEVI</t>
  </si>
  <si>
    <t>11-Dec-2025</t>
  </si>
  <si>
    <t>03</t>
  </si>
  <si>
    <t>0.47 Yrs</t>
  </si>
  <si>
    <t>11 Dec 2025</t>
  </si>
  <si>
    <t>03-Jan-2026</t>
  </si>
  <si>
    <t>03-May-2026</t>
  </si>
  <si>
    <t>7980271621</t>
  </si>
  <si>
    <t>This amount has been posted in FIMO.CSS complain I'd - 200960.</t>
  </si>
  <si>
    <t>SBR0000006785047</t>
  </si>
  <si>
    <t>Animal Feed And Fodder</t>
  </si>
  <si>
    <t>KANCHAN KUMARI</t>
  </si>
  <si>
    <t>27-Nov-2025</t>
  </si>
  <si>
    <t>0.51 Yrs</t>
  </si>
  <si>
    <t>27 Nov 2025</t>
  </si>
  <si>
    <t>04-May-2026</t>
  </si>
  <si>
    <t>8709225378</t>
  </si>
  <si>
    <t>Pai Bigha</t>
  </si>
  <si>
    <t>Pai Bigha C2</t>
  </si>
  <si>
    <t>Pai Bigha C2 Madhuri Kumari Chatar1</t>
  </si>
  <si>
    <t>SSF4550859</t>
  </si>
  <si>
    <t>On dated 16-05-2026 Lo Karmani collected advance EMI on May-26  but not updated in FIMO of Rs.3460.This amount was collected in his relatives account which number is mentioned in a diary in branch where all staff details are mentioned.</t>
  </si>
  <si>
    <t>AMRITA KUMARI</t>
  </si>
  <si>
    <t>11-Mar-2026</t>
  </si>
  <si>
    <t>2.71 Yrs</t>
  </si>
  <si>
    <t>18 Sep 2023</t>
  </si>
  <si>
    <t>05-Apr-2026</t>
  </si>
  <si>
    <t>7766090619</t>
  </si>
  <si>
    <t>03-Dec-2024</t>
  </si>
  <si>
    <t>05-Jan-2025</t>
  </si>
  <si>
    <t>Borrower paying regular emi.</t>
  </si>
  <si>
    <t>551261</t>
  </si>
  <si>
    <t>551261 Adrash1</t>
  </si>
  <si>
    <t>SSF2764671</t>
  </si>
  <si>
    <t>PUSHPA DEVI</t>
  </si>
  <si>
    <t>3.70 Yrs</t>
  </si>
  <si>
    <t>20 Sep 2022</t>
  </si>
  <si>
    <t>06-Dec-2025</t>
  </si>
  <si>
    <t>21-Apr-2026</t>
  </si>
  <si>
    <t>8434461481</t>
  </si>
  <si>
    <t>SBR0000006833511</t>
  </si>
  <si>
    <t>Farming Material Purchase</t>
  </si>
  <si>
    <t>PRAMILA DEVI</t>
  </si>
  <si>
    <t>15-Jan-2026</t>
  </si>
  <si>
    <t>0.38 Yrs</t>
  </si>
  <si>
    <t>15 Jan 2026</t>
  </si>
  <si>
    <t>03-Feb-2026</t>
  </si>
  <si>
    <t>8969041708</t>
  </si>
  <si>
    <t>On dated 03-05-26 borrower paid advance EMI of Rs.6460 to LO Karmani Kumar personal account but updated only 1 EMI of Rs.3230 on May-26 and rest 1 Emi of Rs.3230 not updated in FIMO.</t>
  </si>
  <si>
    <t>SSF2825693</t>
  </si>
  <si>
    <t>SHOBHA DEVI</t>
  </si>
  <si>
    <t>25-Sep-2025</t>
  </si>
  <si>
    <t>3.68 Yrs</t>
  </si>
  <si>
    <t>29 Sep 2022</t>
  </si>
  <si>
    <t>03-Nov-2025</t>
  </si>
  <si>
    <t>8539057268</t>
  </si>
  <si>
    <t>According to borrower she preclosed her loan but that no evidence.</t>
  </si>
  <si>
    <t>According to borrower she paid her emi through UPI to Ritesh Kumar who is the relatives of Lo karmani kumarthis is confirm with branch staff but in loan card there is no evidence. that she had paid that amount to him on june-26 month.</t>
  </si>
  <si>
    <t>SSF2780155</t>
  </si>
  <si>
    <t>SSF3193045</t>
  </si>
  <si>
    <t xml:space="preserve">Machine Repair &amp; Purchase </t>
  </si>
  <si>
    <t>SSF3193100</t>
  </si>
  <si>
    <t>Marble Business</t>
  </si>
  <si>
    <t>SBR0000006784910</t>
  </si>
  <si>
    <t>SSF5672949</t>
  </si>
  <si>
    <t>SBR0000006858765</t>
  </si>
  <si>
    <t>SBR0000006878720</t>
  </si>
  <si>
    <t>SARITA DEVI</t>
  </si>
  <si>
    <t>CHINA DEVI</t>
  </si>
  <si>
    <t>PAMMI DEVI</t>
  </si>
  <si>
    <t>PUSHPA KUMARI</t>
  </si>
  <si>
    <t>NEHA KUMARI</t>
  </si>
  <si>
    <t>MEENA DEVI</t>
  </si>
  <si>
    <t>JATHI DEVI</t>
  </si>
  <si>
    <t>09-Jun-2025</t>
  </si>
  <si>
    <t>2.37 Yrs</t>
  </si>
  <si>
    <t>23 Sep 2022</t>
  </si>
  <si>
    <t>03-Jul-2025</t>
  </si>
  <si>
    <t>3.03 Yrs</t>
  </si>
  <si>
    <t>13 Jan 2023</t>
  </si>
  <si>
    <t>11-Jul-2025</t>
  </si>
  <si>
    <t>3.39 Yrs</t>
  </si>
  <si>
    <t>03-Aug-2025</t>
  </si>
  <si>
    <t>14-Dec-2025</t>
  </si>
  <si>
    <t>2.25 Yrs</t>
  </si>
  <si>
    <t>02 Mar 2024</t>
  </si>
  <si>
    <t>31-Jan-2026</t>
  </si>
  <si>
    <t>0.33 Yrs</t>
  </si>
  <si>
    <t>31 Jan 2026</t>
  </si>
  <si>
    <t>03-Mar-2026</t>
  </si>
  <si>
    <t>13-Feb-2026</t>
  </si>
  <si>
    <t>0.30 Yrs</t>
  </si>
  <si>
    <t>13 Feb 2026</t>
  </si>
  <si>
    <t>7277845093</t>
  </si>
  <si>
    <t>9123119902</t>
  </si>
  <si>
    <t>9780967054</t>
  </si>
  <si>
    <t>9931284535</t>
  </si>
  <si>
    <t>9835036795</t>
  </si>
  <si>
    <t>8935977278</t>
  </si>
  <si>
    <t>9709549116</t>
  </si>
  <si>
    <t>Borrower paying the EMI.</t>
  </si>
  <si>
    <t>SSF6136100</t>
  </si>
  <si>
    <t>ARTI KUMARI</t>
  </si>
  <si>
    <t>20-Feb-2026</t>
  </si>
  <si>
    <t>10-Mar-2026</t>
  </si>
  <si>
    <t>8541062920</t>
  </si>
  <si>
    <t>SSF5682646</t>
  </si>
  <si>
    <t>DAULATI DEVI</t>
  </si>
  <si>
    <t>25-Feb-2026</t>
  </si>
  <si>
    <t>18-May-2026</t>
  </si>
  <si>
    <t>8056358726</t>
  </si>
  <si>
    <t>SSF5682696</t>
  </si>
  <si>
    <t>Fisheries</t>
  </si>
  <si>
    <t>MUNIYA DEVI</t>
  </si>
  <si>
    <t>02-Mar-2024</t>
  </si>
  <si>
    <t>1</t>
  </si>
  <si>
    <t>10-Apr-2024</t>
  </si>
  <si>
    <t>10-May-2024</t>
  </si>
  <si>
    <t>31-Dec-2024</t>
  </si>
  <si>
    <t>7488393042</t>
  </si>
  <si>
    <t>554138</t>
  </si>
  <si>
    <t>554138 Nurajaha Khatoon Abid Shek1</t>
  </si>
  <si>
    <t>SSF6346868</t>
  </si>
  <si>
    <t>SSF6346984</t>
  </si>
  <si>
    <t>SSF5586673</t>
  </si>
  <si>
    <t>Gunny Bags Business</t>
  </si>
  <si>
    <t>SSF5303206</t>
  </si>
  <si>
    <t>MALKA KHATOON</t>
  </si>
  <si>
    <t>NAJAMA KHATOON</t>
  </si>
  <si>
    <t>FARJANA KHATOON</t>
  </si>
  <si>
    <t>PUNAM DEVI</t>
  </si>
  <si>
    <t>15-Jul-2024</t>
  </si>
  <si>
    <t>1.88 Yrs</t>
  </si>
  <si>
    <t>15 Jul 2024</t>
  </si>
  <si>
    <t>10-May-2026</t>
  </si>
  <si>
    <t>28-Nov-2025</t>
  </si>
  <si>
    <t>16 Feb 2024</t>
  </si>
  <si>
    <t>10-Dec-2025</t>
  </si>
  <si>
    <t>28-Jan-2026</t>
  </si>
  <si>
    <t>2.35 Yrs</t>
  </si>
  <si>
    <t>13 Jan 2024</t>
  </si>
  <si>
    <t>10-Feb-2026</t>
  </si>
  <si>
    <t>7903723215</t>
  </si>
  <si>
    <t>9973780772</t>
  </si>
  <si>
    <t>9852422689</t>
  </si>
  <si>
    <t>8294677221</t>
  </si>
  <si>
    <t>Borrower not paid in the EMI date of july-26 month.</t>
  </si>
  <si>
    <t>Loan closed.</t>
  </si>
  <si>
    <t>chand</t>
  </si>
  <si>
    <t>Abhilasha - JLG Loans-Monthly-Migrated</t>
  </si>
  <si>
    <t>SID951374999129</t>
  </si>
  <si>
    <t>Groceries shop</t>
  </si>
  <si>
    <t>SID951374583288</t>
  </si>
  <si>
    <t>Cement Business</t>
  </si>
  <si>
    <t>SBR0000006723669</t>
  </si>
  <si>
    <t>Brick Making</t>
  </si>
  <si>
    <t>SSF4715015</t>
  </si>
  <si>
    <t>SSF4715046</t>
  </si>
  <si>
    <t>SSF4540280</t>
  </si>
  <si>
    <t>General Store</t>
  </si>
  <si>
    <t>Hajra</t>
  </si>
  <si>
    <t>NAZMA KHATOON</t>
  </si>
  <si>
    <t>RUBY KHATOON</t>
  </si>
  <si>
    <t>RESHMA KHATOON</t>
  </si>
  <si>
    <t>AFSANA KHATUN</t>
  </si>
  <si>
    <t>SABINA KHATOON</t>
  </si>
  <si>
    <t>10-Jun-2019</t>
  </si>
  <si>
    <t>6.98 Yrs</t>
  </si>
  <si>
    <t>10 Jun 2019</t>
  </si>
  <si>
    <t>26-Dec-2023</t>
  </si>
  <si>
    <t>31-Mar-2023</t>
  </si>
  <si>
    <t>12-Jan-2025</t>
  </si>
  <si>
    <t>GL-4</t>
  </si>
  <si>
    <t>7.42 Yrs</t>
  </si>
  <si>
    <t>26 Dec 2020</t>
  </si>
  <si>
    <t>10-Feb-2025</t>
  </si>
  <si>
    <t>25-Aug-2025</t>
  </si>
  <si>
    <t>0.77 Yrs</t>
  </si>
  <si>
    <t>25 Aug 2025</t>
  </si>
  <si>
    <t>19-May-2026</t>
  </si>
  <si>
    <t>16-Oct-2025</t>
  </si>
  <si>
    <t>2.62 Yrs</t>
  </si>
  <si>
    <t>15 Oct 2023</t>
  </si>
  <si>
    <t>10-Nov-2025</t>
  </si>
  <si>
    <t>22-Oct-2025</t>
  </si>
  <si>
    <t>2.60 Yrs</t>
  </si>
  <si>
    <t>2.22 Yrs</t>
  </si>
  <si>
    <t>17 Sep 2023</t>
  </si>
  <si>
    <t>7371837042</t>
  </si>
  <si>
    <t>9771145552</t>
  </si>
  <si>
    <t>7858059186</t>
  </si>
  <si>
    <t>8521058112</t>
  </si>
  <si>
    <t>9199578762</t>
  </si>
  <si>
    <t>8882759693</t>
  </si>
  <si>
    <t>Borower paying the EMI.</t>
  </si>
  <si>
    <t>Paid through QR code.</t>
  </si>
  <si>
    <t>ishrat2</t>
  </si>
  <si>
    <t>SSF6187728</t>
  </si>
  <si>
    <t>Cashew Business</t>
  </si>
  <si>
    <t>SID951374965581</t>
  </si>
  <si>
    <t>Saree Business</t>
  </si>
  <si>
    <t>SAMINA KHATUN</t>
  </si>
  <si>
    <t>LAXMINIYA DEVI</t>
  </si>
  <si>
    <t>24-May-2024</t>
  </si>
  <si>
    <t>2.02 Yrs</t>
  </si>
  <si>
    <t>24 May 2024</t>
  </si>
  <si>
    <t>10-Jul-2024</t>
  </si>
  <si>
    <t>04-Oct-2024</t>
  </si>
  <si>
    <t>7.05 Yrs</t>
  </si>
  <si>
    <t>23 Dec 2020</t>
  </si>
  <si>
    <t>10-Nov-2024</t>
  </si>
  <si>
    <t>14-May-2026</t>
  </si>
  <si>
    <t>9931515164</t>
  </si>
  <si>
    <t>9955004465</t>
  </si>
  <si>
    <t>Borrower not paid full EMI.</t>
  </si>
  <si>
    <t>Rampur C9 Lalganj1</t>
  </si>
  <si>
    <t>SSF5821361</t>
  </si>
  <si>
    <t>SSF5818233</t>
  </si>
  <si>
    <t>SBR0000006946548</t>
  </si>
  <si>
    <t>SBR0000006946586</t>
  </si>
  <si>
    <t>SSF5081830</t>
  </si>
  <si>
    <t>SBR0000006961727</t>
  </si>
  <si>
    <t>ARTI DEVI</t>
  </si>
  <si>
    <t>MANJU DEVI</t>
  </si>
  <si>
    <t>INDU DEVI</t>
  </si>
  <si>
    <t>NILAM KUMARI</t>
  </si>
  <si>
    <t>PUJA DEVI</t>
  </si>
  <si>
    <t>16-Mar-2024</t>
  </si>
  <si>
    <t>2.21 Yrs</t>
  </si>
  <si>
    <t>16 Mar 2024</t>
  </si>
  <si>
    <t>04-May-2024</t>
  </si>
  <si>
    <t>30-Oct-2025</t>
  </si>
  <si>
    <t>05-Feb-2026</t>
  </si>
  <si>
    <t>04-Mar-2026</t>
  </si>
  <si>
    <t>20-May-2026</t>
  </si>
  <si>
    <t>27-Mar-2026</t>
  </si>
  <si>
    <t>0.18 Yrs</t>
  </si>
  <si>
    <t>27 Mar 2026</t>
  </si>
  <si>
    <t>0.16 Yrs</t>
  </si>
  <si>
    <t>05 Apr 2026</t>
  </si>
  <si>
    <t>7970393798</t>
  </si>
  <si>
    <t>9931627198</t>
  </si>
  <si>
    <t>7061857425</t>
  </si>
  <si>
    <t>9871305654</t>
  </si>
  <si>
    <t>7043254701</t>
  </si>
  <si>
    <t>7739528144</t>
  </si>
  <si>
    <t>According to borrower she paid 1 EMI after loan disbursed to LO karmani Kumar but no evidence provided at the time of center visit.</t>
  </si>
  <si>
    <t>According to borrower she preclosed her loan of Rs.22000 to lo Karmani kumar but she has no evidence.</t>
  </si>
  <si>
    <t>SSF5494446</t>
  </si>
  <si>
    <t>SSF3791348</t>
  </si>
  <si>
    <t>SSF3790077</t>
  </si>
  <si>
    <t>ST</t>
  </si>
  <si>
    <t>MANITA DEVI</t>
  </si>
  <si>
    <t>8084888096</t>
  </si>
  <si>
    <t>08-Feb-2024</t>
  </si>
  <si>
    <t>2.32 Yrs</t>
  </si>
  <si>
    <t>08 Feb 2024</t>
  </si>
  <si>
    <t>04-Mar-2024</t>
  </si>
  <si>
    <t>04-Sep-2025</t>
  </si>
  <si>
    <t>DEEPA KUMARI</t>
  </si>
  <si>
    <t>9508387267</t>
  </si>
  <si>
    <t>16-Oct-2024</t>
  </si>
  <si>
    <t>3.11 Yrs</t>
  </si>
  <si>
    <t>24 Apr 2023</t>
  </si>
  <si>
    <t>04-Dec-2024</t>
  </si>
  <si>
    <t>22-Nov-2025</t>
  </si>
  <si>
    <t>RUVI DEVI</t>
  </si>
  <si>
    <t>8809407462</t>
  </si>
  <si>
    <t>Borrower not paid July month EMI.</t>
  </si>
  <si>
    <t>Borrower husband got attacked with paralised so she didn't paying the EMI.</t>
  </si>
  <si>
    <t>Bara</t>
  </si>
  <si>
    <t>SF0080352</t>
  </si>
  <si>
    <t>Sandeep Kumar Paswan</t>
  </si>
  <si>
    <t>Bara C2</t>
  </si>
  <si>
    <t>Bara C2 Bhalua 2 Chimani1</t>
  </si>
  <si>
    <t>SBR0000006902161</t>
  </si>
  <si>
    <t>02-Mar-2026</t>
  </si>
  <si>
    <t>02</t>
  </si>
  <si>
    <t>0.25 Yrs</t>
  </si>
  <si>
    <t>02 Mar 2026</t>
  </si>
  <si>
    <t>02-Apr-2026</t>
  </si>
  <si>
    <t>02-May-2026</t>
  </si>
  <si>
    <t>6386983337</t>
  </si>
  <si>
    <t>According to borrower disbursed amount recollected from borower of Rs.57312 on dated 02-03-2026 but that amount was not closed.</t>
  </si>
  <si>
    <t>SBR0000006984154</t>
  </si>
  <si>
    <t>PRATIMA KUMARI</t>
  </si>
  <si>
    <t>20-Apr-2026</t>
  </si>
  <si>
    <t>0.12 Yrs</t>
  </si>
  <si>
    <t>20 Apr 2026</t>
  </si>
  <si>
    <t>9973225889</t>
  </si>
  <si>
    <t>According to borrower LO karmani kumar gave the number and she paid the EMI of 4-June -26 on that account but that amount was not accounted in FIMO. According to branch staff that Vikash kumar is his friend name.</t>
  </si>
  <si>
    <t>According to borrower she paid her emi of Rs.2690 in the name of Ritesh who is ritesh Kumar we don't know.</t>
  </si>
  <si>
    <t>According to borrower she paid Preclosure amount of Rs.30000 through Phonepe on 11-02-26 to Vikash Kumar who is not our staff..According to borrower that LO karmani sir send me this number and told that put your preclosure amount on this.According to branch staff that vikash kumar is the freind of Karmani kumar.</t>
  </si>
  <si>
    <t>LO</t>
  </si>
  <si>
    <t>FN26-27-00705</t>
  </si>
  <si>
    <t>FIR Not Filled</t>
  </si>
  <si>
    <t>Business</t>
  </si>
  <si>
    <t>Vivek Singh</t>
  </si>
  <si>
    <t>Saket Nath Thakur/Sf0062081</t>
  </si>
  <si>
    <t>Deepak Kujur/Sf0101649</t>
  </si>
  <si>
    <t>Absconding</t>
  </si>
  <si>
    <t>Completed-Report Submitted</t>
  </si>
  <si>
    <t>Md Ejaz Ahmad</t>
  </si>
  <si>
    <t>Sf0042310</t>
  </si>
  <si>
    <t>Pankaj Kumar/SF0034420</t>
  </si>
  <si>
    <t>1. Fraud has been identified by business team(AH Pankaj Kumar) on 10-06-26 against LO Karmani Kumar/Sf0085350 for collection mis-appropriation and preclosure mis-appropriation.
2.Complain team raised complain against Lo Karmani Kumar/SF0085350 vide complain number - FN26-27-00705.
3.At the time of complain lodged 1 borrower was affected of Rs.3230.
4.Karmani Kumar/Sf0085350 absconded from branch on 25-05-26.
5.After verification done by FRM team out of 53 borrower 9 borrower was affected of Rs.156300 in which 48750 was reflected in FIMO and rest Rs.107550 kept in his pocket.</t>
  </si>
  <si>
    <t>Dual Staff</t>
  </si>
  <si>
    <t xml:space="preserve">R </t>
  </si>
  <si>
    <t>Rajesh Kumar</t>
  </si>
  <si>
    <t>SF0059716</t>
  </si>
  <si>
    <t>BM</t>
  </si>
  <si>
    <t>Available &amp; Updated</t>
  </si>
  <si>
    <t>L</t>
  </si>
  <si>
    <t>Ashok Kumar</t>
  </si>
  <si>
    <t>SF0098121</t>
  </si>
  <si>
    <t>BQM</t>
  </si>
  <si>
    <t>Pankaj Kumar</t>
  </si>
  <si>
    <t>SF0034420</t>
  </si>
  <si>
    <t>SF0094871</t>
  </si>
  <si>
    <t>Gautam kumar</t>
  </si>
  <si>
    <t>Pir Bigha C2</t>
  </si>
  <si>
    <t>Pir Bigha C2 Lg1</t>
  </si>
  <si>
    <t>SSF3287823</t>
  </si>
  <si>
    <t>Musical Instruments Business</t>
  </si>
  <si>
    <t>TETRI DEVI</t>
  </si>
  <si>
    <t>18-Oct-2024</t>
  </si>
  <si>
    <t>3.47 Yrs</t>
  </si>
  <si>
    <t>29 Jan 2023</t>
  </si>
  <si>
    <t>10-Dec-2024</t>
  </si>
  <si>
    <t>10-Jul-2026</t>
  </si>
  <si>
    <t>(Pankaj Kumar/SF0034420)</t>
  </si>
  <si>
    <t>ok</t>
  </si>
  <si>
    <t>SSF3084544</t>
  </si>
  <si>
    <t>SUGANTHI DEVI</t>
  </si>
  <si>
    <t>3.57 Yrs</t>
  </si>
  <si>
    <t>21 Dec 2022</t>
  </si>
  <si>
    <t>SF0093381</t>
  </si>
  <si>
    <t>Ajay kumar</t>
  </si>
  <si>
    <t>2.83 Yrs</t>
  </si>
  <si>
    <t>05-Jul-2026</t>
  </si>
  <si>
    <t>Mahadev Bigha</t>
  </si>
  <si>
    <t>552522</t>
  </si>
  <si>
    <t>jaynti1</t>
  </si>
  <si>
    <t>SSF4086815</t>
  </si>
  <si>
    <t>Box Making</t>
  </si>
  <si>
    <t>MALTI DEVI</t>
  </si>
  <si>
    <t>16-Jan-2025</t>
  </si>
  <si>
    <t>06 Jul 2023</t>
  </si>
  <si>
    <t>02-Mar-2025</t>
  </si>
  <si>
    <t>02-Jul-2026</t>
  </si>
  <si>
    <t>7.55 Yrs</t>
  </si>
  <si>
    <t>SID951375972464</t>
  </si>
  <si>
    <t>KOMAL DEVI</t>
  </si>
  <si>
    <t>24-Jan-2025</t>
  </si>
  <si>
    <t>5.60 Yrs</t>
  </si>
  <si>
    <t>10 Dec 2020</t>
  </si>
  <si>
    <t>&gt; 4 to 6 Years</t>
  </si>
  <si>
    <t>09-Mar-2025</t>
  </si>
  <si>
    <t>09-Jul-2026</t>
  </si>
  <si>
    <t>ansh2</t>
  </si>
  <si>
    <t>SSF2962832</t>
  </si>
  <si>
    <t>SANYOGITA DEVI</t>
  </si>
  <si>
    <t>3.52 Yrs</t>
  </si>
  <si>
    <t>24 Nov 2022</t>
  </si>
  <si>
    <t>amar</t>
  </si>
  <si>
    <t>SSF3897942</t>
  </si>
  <si>
    <t>Barber Shop</t>
  </si>
  <si>
    <t>SANGITA DEVI</t>
  </si>
  <si>
    <t>10-Jun-2025</t>
  </si>
  <si>
    <t>3.14 Yrs</t>
  </si>
  <si>
    <t>24 May 2023</t>
  </si>
  <si>
    <t>SSF4964565</t>
  </si>
  <si>
    <t>manju devi</t>
  </si>
  <si>
    <t>07-Jun-2025</t>
  </si>
  <si>
    <t>2.61 Yrs</t>
  </si>
  <si>
    <t>08-Jul-2026</t>
  </si>
  <si>
    <t>2.50 Yrs</t>
  </si>
  <si>
    <t>03-Jul-2026</t>
  </si>
  <si>
    <t>3.00 Yrs</t>
  </si>
  <si>
    <t>3.15 Yrs</t>
  </si>
  <si>
    <t>SID951374217293</t>
  </si>
  <si>
    <t>KANTI DEVI</t>
  </si>
  <si>
    <t>13-Jun-2025</t>
  </si>
  <si>
    <t>5.81 Yrs</t>
  </si>
  <si>
    <t>09-Jul-2025</t>
  </si>
  <si>
    <t>Pai Bigha C1</t>
  </si>
  <si>
    <t>Pai Bigha C1 Poonam Chatar1</t>
  </si>
  <si>
    <t>SSF3272862</t>
  </si>
  <si>
    <t>Stationery Business</t>
  </si>
  <si>
    <t>PUJA KUMARI</t>
  </si>
  <si>
    <t>3.46 Yrs</t>
  </si>
  <si>
    <t>30 Jan 2023</t>
  </si>
  <si>
    <t>amit</t>
  </si>
  <si>
    <t>SID951374500269</t>
  </si>
  <si>
    <t>MEERA DEVI</t>
  </si>
  <si>
    <t>20-Jun-2025</t>
  </si>
  <si>
    <t>08 Sep 2020</t>
  </si>
  <si>
    <t>SID951374551502</t>
  </si>
  <si>
    <t>NIRMALA DEVI</t>
  </si>
  <si>
    <t>SID951375113708</t>
  </si>
  <si>
    <t>CHUNNI DEVI</t>
  </si>
  <si>
    <t>26-Jun-2025</t>
  </si>
  <si>
    <t>6.62 Yrs</t>
  </si>
  <si>
    <t>14 Jan 2021</t>
  </si>
  <si>
    <t>02-Aug-2025</t>
  </si>
  <si>
    <t>SBR0000006683882</t>
  </si>
  <si>
    <t>Papad Making Business</t>
  </si>
  <si>
    <t>SUMAN DEVI</t>
  </si>
  <si>
    <t>1.02 Yrs</t>
  </si>
  <si>
    <t>08 Jul 2025</t>
  </si>
  <si>
    <t>05-Aug-2025</t>
  </si>
  <si>
    <t>3.51 Yrs</t>
  </si>
  <si>
    <t>SF0082911</t>
  </si>
  <si>
    <t>Vikash Kumar</t>
  </si>
  <si>
    <t>Monika</t>
  </si>
  <si>
    <t>SBR0000006695827</t>
  </si>
  <si>
    <t>Candle Business</t>
  </si>
  <si>
    <t>GITA DEVI</t>
  </si>
  <si>
    <t>18-Jul-2025</t>
  </si>
  <si>
    <t>1.00 Yrs</t>
  </si>
  <si>
    <t>18 Jul 2025</t>
  </si>
  <si>
    <t>07-Aug-2025</t>
  </si>
  <si>
    <t>07-Jul-2026</t>
  </si>
  <si>
    <t>Machhil C2</t>
  </si>
  <si>
    <t>Machhil C2 Thakur1</t>
  </si>
  <si>
    <t>SSF5778794</t>
  </si>
  <si>
    <t>MAMTA DEVI</t>
  </si>
  <si>
    <t>06-Aug-2025</t>
  </si>
  <si>
    <t>12 Mar 2024</t>
  </si>
  <si>
    <t>05-Sep-2025</t>
  </si>
  <si>
    <t>SSF2728590</t>
  </si>
  <si>
    <t>2.93 Yrs</t>
  </si>
  <si>
    <t>08 Aug 2023</t>
  </si>
  <si>
    <t>07-Sep-2025</t>
  </si>
  <si>
    <t>Machhil C1</t>
  </si>
  <si>
    <t>Machhil C1 Guddi Devi1</t>
  </si>
  <si>
    <t>SSF4770971</t>
  </si>
  <si>
    <t>LALTI DEVI</t>
  </si>
  <si>
    <t>19-Aug-2025</t>
  </si>
  <si>
    <t>01 Nov 2023</t>
  </si>
  <si>
    <t>570100 Paswan Ji1</t>
  </si>
  <si>
    <t>SSF3903871</t>
  </si>
  <si>
    <t>DHARMSHILA DEI</t>
  </si>
  <si>
    <t>22-Aug-2025</t>
  </si>
  <si>
    <t>25 May 2023</t>
  </si>
  <si>
    <t>Pai Bigha C1 Panda Bigha Amranjan Kumar Singh1</t>
  </si>
  <si>
    <t>SSF4588137</t>
  </si>
  <si>
    <t>VINA DEVI</t>
  </si>
  <si>
    <t>2.82 Yrs</t>
  </si>
  <si>
    <t>23 Sep 2023</t>
  </si>
  <si>
    <t>05-Oct-2025</t>
  </si>
  <si>
    <t>SSF2631216</t>
  </si>
  <si>
    <t>JYOTI KUMARI</t>
  </si>
  <si>
    <t>26-Aug-2025</t>
  </si>
  <si>
    <t>4.07 Yrs</t>
  </si>
  <si>
    <t>21 Jun 2022</t>
  </si>
  <si>
    <t>09-Sep-2025</t>
  </si>
  <si>
    <t>Machhil C3</t>
  </si>
  <si>
    <t>Machhil C3 Mausham Kumari Jagpura1</t>
  </si>
  <si>
    <t>SSF3893928</t>
  </si>
  <si>
    <t>Juice Shop</t>
  </si>
  <si>
    <t>RANJU DEVI</t>
  </si>
  <si>
    <t>03-Sep-2025</t>
  </si>
  <si>
    <t>3.16 Yrs</t>
  </si>
  <si>
    <t>22 May 2023</t>
  </si>
  <si>
    <t>SSF5001416</t>
  </si>
  <si>
    <t>PARTIMA KUMARI</t>
  </si>
  <si>
    <t>08-Oct-2025</t>
  </si>
  <si>
    <t>Mahadev Bigha C1</t>
  </si>
  <si>
    <t>Mahadev Bigha C1 Yadav Ji1</t>
  </si>
  <si>
    <t>SSF2904138</t>
  </si>
  <si>
    <t>SONI DEVI</t>
  </si>
  <si>
    <t>3.74 Yrs</t>
  </si>
  <si>
    <t>22 Oct 2022</t>
  </si>
  <si>
    <t>02-Oct-2025</t>
  </si>
  <si>
    <t>574370</t>
  </si>
  <si>
    <t>574370 Chandravanshi1</t>
  </si>
  <si>
    <t>SSF5537142</t>
  </si>
  <si>
    <t>2.43 Yrs</t>
  </si>
  <si>
    <t>12 Feb 2024</t>
  </si>
  <si>
    <t>SF0084289</t>
  </si>
  <si>
    <t>Deepak Kumar</t>
  </si>
  <si>
    <t>Belaganj C1 Bala Pur Punam Kumari1</t>
  </si>
  <si>
    <t>SSF4688960</t>
  </si>
  <si>
    <t>ANITA DEVI</t>
  </si>
  <si>
    <t>11-Sep-2025</t>
  </si>
  <si>
    <t>2.77 Yrs</t>
  </si>
  <si>
    <t>11 Oct 2023</t>
  </si>
  <si>
    <t>03-Oct-2025</t>
  </si>
  <si>
    <t>Sherpur C1</t>
  </si>
  <si>
    <t>Sherpur C1 Rajiv Sherpur1</t>
  </si>
  <si>
    <t>SID951374750454</t>
  </si>
  <si>
    <t>Electrical &amp; Electronic Business</t>
  </si>
  <si>
    <t>LALITA DEVI</t>
  </si>
  <si>
    <t>0.85 Yrs</t>
  </si>
  <si>
    <t>21 Dec 2020</t>
  </si>
  <si>
    <t>SID951374217429</t>
  </si>
  <si>
    <t>KABITA DEVI</t>
  </si>
  <si>
    <t>14-Sep-2025</t>
  </si>
  <si>
    <t>7.51 Yrs</t>
  </si>
  <si>
    <t>09-Oct-2025</t>
  </si>
  <si>
    <t>14-Jul-2026</t>
  </si>
  <si>
    <t>SBR0000006735465</t>
  </si>
  <si>
    <t>SONAM KUMARI</t>
  </si>
  <si>
    <t>16-Sep-2025</t>
  </si>
  <si>
    <t>0.83 Yrs</t>
  </si>
  <si>
    <t>16 Sep 2025</t>
  </si>
  <si>
    <t>578493</t>
  </si>
  <si>
    <t>chandi</t>
  </si>
  <si>
    <t>SBR0000006737219</t>
  </si>
  <si>
    <t>Catering Business</t>
  </si>
  <si>
    <t>NIKHAT PERWEEN</t>
  </si>
  <si>
    <t>18-Sep-2025</t>
  </si>
  <si>
    <t>18 Sep 2025</t>
  </si>
  <si>
    <t>SSF4155929</t>
  </si>
  <si>
    <t>SHIVDULA DEVI</t>
  </si>
  <si>
    <t>19-Sep-2025</t>
  </si>
  <si>
    <t>2.88 Yrs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</si>
</sst>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s>
  <fills count="16">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theme="5" tint="0.59999389629810485"/>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6" fillId="14" borderId="15" xfId="0" applyFont="1" applyFill="1" applyBorder="1" applyAlignment="1">
      <alignment vertical="top" wrapText="1" readingOrder="1"/>
    </xf>
    <xf numFmtId="0" fontId="36" fillId="15" borderId="15" xfId="0" applyFont="1" applyFill="1" applyBorder="1" applyAlignment="1">
      <alignment vertical="top" wrapText="1" readingOrder="1"/>
    </xf>
    <xf numFmtId="0" fontId="36" fillId="8" borderId="15" xfId="0" applyFont="1" applyFill="1" applyBorder="1" applyAlignment="1">
      <alignment vertical="top" wrapText="1" readingOrder="1"/>
    </xf>
    <xf numFmtId="0" fontId="38" fillId="0" borderId="15" xfId="0" applyFont="1" applyBorder="1" applyAlignment="1">
      <alignment vertical="top" readingOrder="1"/>
    </xf>
    <xf numFmtId="172" fontId="38" fillId="0" borderId="15" xfId="0" applyNumberFormat="1" applyFont="1" applyBorder="1" applyAlignment="1">
      <alignment vertical="top"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36" fillId="0" borderId="15" xfId="0" applyFont="1" applyBorder="1" applyAlignment="1">
      <alignment vertical="top" readingOrder="1"/>
    </xf>
    <xf numFmtId="0" fontId="6" fillId="0" borderId="1" xfId="26" applyFont="1" applyBorder="1" applyAlignment="1" applyProtection="1">
      <alignment horizontal="left" vertical="top"/>
      <protection locked="0"/>
    </xf>
    <xf numFmtId="0" fontId="6" fillId="8" borderId="1" xfId="0" applyFont="1" applyFill="1" applyBorder="1" applyAlignment="1" applyProtection="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1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H5" sqref="AH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BH2904</v>
      </c>
      <c r="D5" s="64" t="str">
        <f>IF('Physical Cash at Safe'!D28="Yes", 'Physical Cash at Safe'!A4, 'Borrower Wise Details'!C5)</f>
        <v>Makhdumpur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46182</v>
      </c>
      <c r="H5" s="62" t="s">
        <v>746</v>
      </c>
      <c r="I5" s="61">
        <v>46183</v>
      </c>
      <c r="J5" s="79" t="str">
        <f>IF('Physical Cash at Safe'!D28="Yes",'Physical Cash at Safe'!E28,IF('Borrower Wise Details'!D5&lt;&gt;"",'Borrower Wise Details'!D5,""))</f>
        <v>FN26-27-00705</v>
      </c>
      <c r="K5" s="89">
        <v>1</v>
      </c>
      <c r="L5" s="90">
        <v>3230</v>
      </c>
      <c r="M5" s="90">
        <v>0</v>
      </c>
      <c r="N5" s="90" t="s">
        <v>754</v>
      </c>
      <c r="O5" s="90" t="s">
        <v>747</v>
      </c>
      <c r="P5" s="90" t="s">
        <v>748</v>
      </c>
      <c r="Q5" s="90" t="s">
        <v>749</v>
      </c>
      <c r="R5" s="80" t="str">
        <f>IF('Physical Cash at Safe'!$D$28="Yes", 'Physical Cash at Safe'!$A$28, IF('Borrower Wise Details'!F5&lt;&gt;"", 'Borrower Wise Details'!F5, ""))</f>
        <v>Karmani Kumar</v>
      </c>
      <c r="S5" s="79" t="str">
        <f>IF('Physical Cash at Safe'!$D$28="Yes", 'Physical Cash at Safe'!$C$28, IF('Borrower Wise Details'!H5&lt;&gt;"", 'Borrower Wise Details'!H5, ""))</f>
        <v>LO</v>
      </c>
      <c r="T5" s="79" t="str">
        <f>IF('Physical Cash at Safe'!$D$28="Yes", 'Physical Cash at Safe'!$B$28, IF('Borrower Wise Details'!G5&lt;&gt;"", 'Borrower Wise Details'!G5, ""))</f>
        <v>SF0085350</v>
      </c>
      <c r="U5" s="83" t="s">
        <v>750</v>
      </c>
      <c r="V5" s="61">
        <v>46167</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Misappropriated/Disbursed Amount Recollected/Advance Collection Amount Misappropriated</v>
      </c>
      <c r="Y5" s="91" t="s">
        <v>751</v>
      </c>
      <c r="Z5" s="61">
        <v>46206</v>
      </c>
      <c r="AA5" s="61">
        <v>46214</v>
      </c>
      <c r="AB5" s="61" t="s">
        <v>766</v>
      </c>
      <c r="AC5" s="61" t="s">
        <v>767</v>
      </c>
      <c r="AD5" s="61">
        <v>37</v>
      </c>
      <c r="AE5" s="61" t="s">
        <v>752</v>
      </c>
      <c r="AF5" s="61" t="s">
        <v>753</v>
      </c>
      <c r="AG5" s="136">
        <v>53</v>
      </c>
      <c r="AH5" s="108" cm="1">
        <f t="array" ref="AH5">IF(COUNTA('Loan Outstanding Report'!$BI$5:$BI$6000)=0,"",SUMPRODUCT(--(FREQUENCY(IF('Loan Outstanding Report'!$BI$5:$BI$6000&lt;&gt;"",MATCH('Loan Outstanding Report'!$S$5:$S$6000,'Loan Outstanding Report'!$S$5:$S$6000,0)),ROW('Loan Outstanding Report'!$S$5:$S$6000)-ROW('Loan Outstanding Report'!S5)+1)&gt;0)))</f>
        <v>83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156300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48750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107550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9</v>
      </c>
      <c r="AN5" s="61">
        <v>46220</v>
      </c>
      <c r="AO5" s="75" t="s">
        <v>755</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6" t="s">
        <v>81</v>
      </c>
      <c r="I3" s="146"/>
      <c r="J3" s="146"/>
      <c r="K3" s="146"/>
      <c r="L3" s="146"/>
      <c r="M3" s="146"/>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BH2904</v>
      </c>
      <c r="C5" s="50" t="str">
        <f>IF('Fraud Investigation Report'!D5="", "", 'Fraud Investigation Report'!D5)</f>
        <v>Makhdumpur</v>
      </c>
      <c r="D5" s="73" t="str">
        <f>IF(OR('Fraud Investigation Report'!R5="", 'Fraud Investigation Report'!R5=0), "", 'Fraud Investigation Report'!R5)</f>
        <v>Karmani Kumar</v>
      </c>
      <c r="E5" s="73" t="str">
        <f>IF(OR('Fraud Investigation Report'!T5="", 'Fraud Investigation Report'!T5=0), "", 'Fraud Investigation Report'!T5)</f>
        <v>SF0085350</v>
      </c>
      <c r="F5" s="73" t="str">
        <f>IF(OR('Fraud Investigation Report'!S5="", 'Fraud Investigation Report'!S5=0), "", 'Fraud Investigation Report'!S5)</f>
        <v>LO</v>
      </c>
      <c r="G5" s="50" t="str">
        <f>IF('Fraud Investigation Report'!J5="", "", 'Fraud Investigation Report'!J5)</f>
        <v>FN26-27-00705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17040</v>
      </c>
      <c r="J5" s="74">
        <f>IF(OR(ISNUMBER(SEARCH("Pre-Closure Amount Misappropriated",'Fraud Investigation Report'!W5)), ISNUMBER(SEARCH("Pre-Closure Amount Misappropriated",'Fraud Investigation Report'!X5))),
    SUMIFS('Borrower Wise Details'!$R$5:$R$1003, 'Borrower Wise Details'!$P$5:$P$1003, "Pre-Closure Amount Misappropriated"),
    ""
)</f>
        <v>122800</v>
      </c>
      <c r="K5" s="74">
        <f>IF(OR(ISNUMBER(SEARCH("Disbursed Amount Recollected",'Fraud Investigation Report'!W5)), ISNUMBER(SEARCH("Disbursed Amount Recollected",'Fraud Investigation Report'!X5))),
    SUMIFS('Borrower Wise Details'!$R$5:$R$1003, 'Borrower Wise Details'!$P$5:$P$1003, "Disbursed Amount Recollected"),
    ""
)</f>
        <v>10000</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6460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156300</v>
      </c>
      <c r="O5" s="104">
        <f>IFERROR('Fraud Investigation Report'!AJ5+'Fraud Investigation Report'!AK5,"")</f>
        <v>48750</v>
      </c>
      <c r="P5" s="103">
        <f>IF(AND(N5="", O5=""), "", IF(O5="", N5, N5 - IF(ISNUMBER(O5), O5, 0)))</f>
        <v>107550</v>
      </c>
      <c r="Q5" s="49"/>
      <c r="R5" s="94" t="s">
        <v>745</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4" sqref="D4"/>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48" t="s">
        <v>2</v>
      </c>
      <c r="B1" s="149"/>
      <c r="C1" s="149"/>
      <c r="D1" s="149"/>
      <c r="E1" s="150"/>
    </row>
    <row r="2" spans="1:5" ht="18.5" x14ac:dyDescent="0.45">
      <c r="A2" s="14"/>
      <c r="B2" s="151" t="s">
        <v>224</v>
      </c>
      <c r="C2" s="151"/>
      <c r="D2" s="151"/>
      <c r="E2" s="15"/>
    </row>
    <row r="3" spans="1:5" ht="14.5" x14ac:dyDescent="0.35">
      <c r="A3" s="16" t="s">
        <v>1</v>
      </c>
      <c r="B3" s="16" t="s">
        <v>0</v>
      </c>
      <c r="C3" s="16" t="s">
        <v>62</v>
      </c>
      <c r="D3" s="16" t="s">
        <v>63</v>
      </c>
      <c r="E3" s="16" t="s">
        <v>5</v>
      </c>
    </row>
    <row r="4" spans="1:5" ht="24" customHeight="1" x14ac:dyDescent="0.35">
      <c r="A4" s="40" t="s">
        <v>260</v>
      </c>
      <c r="B4" s="41" t="s">
        <v>261</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46215</v>
      </c>
      <c r="C6" s="18">
        <v>46215</v>
      </c>
      <c r="D6" s="18">
        <v>46215</v>
      </c>
      <c r="E6" s="19">
        <v>0.875</v>
      </c>
    </row>
    <row r="7" spans="1:5" ht="15.5" x14ac:dyDescent="0.35">
      <c r="A7" s="152" t="s">
        <v>65</v>
      </c>
      <c r="B7" s="153"/>
      <c r="C7" s="153"/>
      <c r="D7" s="153"/>
      <c r="E7" s="153"/>
    </row>
    <row r="8" spans="1:5" ht="15" customHeight="1" x14ac:dyDescent="0.35">
      <c r="A8" s="154" t="s">
        <v>66</v>
      </c>
      <c r="B8" s="156" t="s">
        <v>86</v>
      </c>
      <c r="C8" s="157"/>
      <c r="D8" s="158" t="s">
        <v>67</v>
      </c>
      <c r="E8" s="159"/>
    </row>
    <row r="9" spans="1:5" ht="14.5" x14ac:dyDescent="0.35">
      <c r="A9" s="155"/>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272</v>
      </c>
      <c r="C11" s="23">
        <f>B11*A11</f>
        <v>136000</v>
      </c>
      <c r="D11" s="25">
        <v>330</v>
      </c>
      <c r="E11" s="23">
        <f t="shared" ref="E11:E17" si="0">D11*A11</f>
        <v>165000</v>
      </c>
    </row>
    <row r="12" spans="1:5" ht="14.5" x14ac:dyDescent="0.35">
      <c r="A12" s="24">
        <v>200</v>
      </c>
      <c r="B12" s="25">
        <v>55</v>
      </c>
      <c r="C12" s="23">
        <f>B12*A12</f>
        <v>11000</v>
      </c>
      <c r="D12" s="25">
        <v>61</v>
      </c>
      <c r="E12" s="23">
        <f t="shared" si="0"/>
        <v>12200</v>
      </c>
    </row>
    <row r="13" spans="1:5" ht="14.5" x14ac:dyDescent="0.35">
      <c r="A13" s="24">
        <v>100</v>
      </c>
      <c r="B13" s="25">
        <v>70</v>
      </c>
      <c r="C13" s="23">
        <f t="shared" ref="C13:C17" si="1">B13*A13</f>
        <v>7000</v>
      </c>
      <c r="D13" s="25">
        <v>82</v>
      </c>
      <c r="E13" s="23">
        <f t="shared" si="0"/>
        <v>8200</v>
      </c>
    </row>
    <row r="14" spans="1:5" ht="14.5" x14ac:dyDescent="0.35">
      <c r="A14" s="24">
        <v>50</v>
      </c>
      <c r="B14" s="25">
        <v>13</v>
      </c>
      <c r="C14" s="23">
        <f t="shared" si="1"/>
        <v>650</v>
      </c>
      <c r="D14" s="25">
        <v>13</v>
      </c>
      <c r="E14" s="23">
        <f t="shared" si="0"/>
        <v>650</v>
      </c>
    </row>
    <row r="15" spans="1:5" ht="14.5" x14ac:dyDescent="0.35">
      <c r="A15" s="24">
        <v>20</v>
      </c>
      <c r="B15" s="25">
        <v>143</v>
      </c>
      <c r="C15" s="23">
        <f t="shared" si="1"/>
        <v>2860</v>
      </c>
      <c r="D15" s="25">
        <v>144</v>
      </c>
      <c r="E15" s="23">
        <f t="shared" si="0"/>
        <v>2880</v>
      </c>
    </row>
    <row r="16" spans="1:5" ht="14.5" x14ac:dyDescent="0.35">
      <c r="A16" s="24">
        <v>10</v>
      </c>
      <c r="B16" s="25">
        <v>12</v>
      </c>
      <c r="C16" s="23">
        <f t="shared" si="1"/>
        <v>120</v>
      </c>
      <c r="D16" s="25">
        <v>15</v>
      </c>
      <c r="E16" s="23">
        <f t="shared" si="0"/>
        <v>150</v>
      </c>
    </row>
    <row r="17" spans="1:5" ht="14.5" x14ac:dyDescent="0.35">
      <c r="A17" s="24">
        <v>5</v>
      </c>
      <c r="B17" s="25"/>
      <c r="C17" s="23">
        <f t="shared" si="1"/>
        <v>0</v>
      </c>
      <c r="D17" s="25"/>
      <c r="E17" s="23">
        <f t="shared" si="0"/>
        <v>0</v>
      </c>
    </row>
    <row r="18" spans="1:5" ht="14.5" x14ac:dyDescent="0.35">
      <c r="A18" s="26" t="s">
        <v>70</v>
      </c>
      <c r="B18" s="27">
        <v>242</v>
      </c>
      <c r="C18" s="23">
        <f>B18</f>
        <v>242</v>
      </c>
      <c r="D18" s="27">
        <v>242</v>
      </c>
      <c r="E18" s="28">
        <f>D18</f>
        <v>242</v>
      </c>
    </row>
    <row r="19" spans="1:5" ht="14.5" x14ac:dyDescent="0.35">
      <c r="A19" s="29"/>
      <c r="B19" s="30" t="s">
        <v>71</v>
      </c>
      <c r="C19" s="31">
        <f>SUM(C10:C18)</f>
        <v>157872</v>
      </c>
      <c r="D19" s="30" t="s">
        <v>71</v>
      </c>
      <c r="E19" s="31">
        <f>SUM(E10:E18)</f>
        <v>189322</v>
      </c>
    </row>
    <row r="20" spans="1:5" ht="30" customHeight="1" x14ac:dyDescent="0.35">
      <c r="A20" s="160" t="s">
        <v>91</v>
      </c>
      <c r="B20" s="161"/>
      <c r="C20" s="32">
        <v>157872</v>
      </c>
      <c r="D20" s="33" t="s">
        <v>85</v>
      </c>
      <c r="E20" s="34">
        <v>0</v>
      </c>
    </row>
    <row r="21" spans="1:5" ht="30" customHeight="1" x14ac:dyDescent="0.35">
      <c r="A21" s="162" t="s">
        <v>82</v>
      </c>
      <c r="B21" s="163"/>
      <c r="C21" s="34">
        <v>31450</v>
      </c>
      <c r="D21" s="33" t="s">
        <v>83</v>
      </c>
      <c r="E21" s="34">
        <v>0</v>
      </c>
    </row>
    <row r="22" spans="1:5" ht="30" customHeight="1" x14ac:dyDescent="0.35">
      <c r="A22" s="162" t="s">
        <v>72</v>
      </c>
      <c r="B22" s="163"/>
      <c r="C22" s="34">
        <v>0</v>
      </c>
      <c r="D22" s="35" t="s">
        <v>73</v>
      </c>
      <c r="E22" s="34"/>
    </row>
    <row r="23" spans="1:5" ht="30" customHeight="1" x14ac:dyDescent="0.35">
      <c r="A23" s="162" t="s">
        <v>74</v>
      </c>
      <c r="B23" s="163"/>
      <c r="C23" s="52">
        <f>(C19+C21)-(E20+E21)-E19</f>
        <v>0</v>
      </c>
      <c r="D23" s="53" t="s">
        <v>193</v>
      </c>
      <c r="E23" s="34">
        <v>0</v>
      </c>
    </row>
    <row r="24" spans="1:5" ht="82.5" customHeight="1" x14ac:dyDescent="0.35">
      <c r="A24" s="33" t="s">
        <v>226</v>
      </c>
      <c r="B24" s="147"/>
      <c r="C24" s="147"/>
      <c r="D24" s="147"/>
      <c r="E24" s="147"/>
    </row>
    <row r="25" spans="1:5" ht="57.75" customHeight="1" x14ac:dyDescent="0.35">
      <c r="A25" s="36" t="s">
        <v>75</v>
      </c>
      <c r="B25" s="170"/>
      <c r="C25" s="170"/>
      <c r="D25" s="170"/>
      <c r="E25" s="170"/>
    </row>
    <row r="26" spans="1:5" ht="20.149999999999999" customHeight="1" x14ac:dyDescent="0.35">
      <c r="A26" s="175" t="s">
        <v>170</v>
      </c>
      <c r="B26" s="175"/>
      <c r="C26" s="175"/>
      <c r="D26" s="175"/>
      <c r="E26" s="175"/>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3" t="s">
        <v>196</v>
      </c>
      <c r="E29" s="174"/>
    </row>
    <row r="30" spans="1:5" ht="40" customHeight="1" x14ac:dyDescent="0.35">
      <c r="A30" s="85"/>
      <c r="B30" s="85"/>
      <c r="C30" s="86" t="str">
        <f>IF(AND(A30="",B30=""),"",A30-B30)</f>
        <v/>
      </c>
      <c r="D30" s="176"/>
      <c r="E30" s="177"/>
    </row>
    <row r="31" spans="1:5" ht="15" customHeight="1" x14ac:dyDescent="0.35">
      <c r="A31" s="178"/>
      <c r="B31" s="179"/>
      <c r="C31" s="179"/>
      <c r="D31" s="179"/>
      <c r="E31" s="180"/>
    </row>
    <row r="32" spans="1:5" ht="24.75" customHeight="1" x14ac:dyDescent="0.35">
      <c r="A32" s="37" t="s">
        <v>197</v>
      </c>
      <c r="B32" s="38" t="s">
        <v>756</v>
      </c>
      <c r="C32" s="37" t="s">
        <v>76</v>
      </c>
      <c r="D32" s="171" t="s">
        <v>761</v>
      </c>
      <c r="E32" s="172"/>
    </row>
    <row r="33" spans="1:5" ht="18" customHeight="1" x14ac:dyDescent="0.35">
      <c r="A33" s="37" t="s">
        <v>77</v>
      </c>
      <c r="B33" s="124" t="s">
        <v>757</v>
      </c>
      <c r="C33" s="39" t="s">
        <v>78</v>
      </c>
      <c r="D33" s="164" t="s">
        <v>762</v>
      </c>
      <c r="E33" s="165"/>
    </row>
    <row r="34" spans="1:5" ht="26" x14ac:dyDescent="0.35">
      <c r="A34" s="39" t="s">
        <v>198</v>
      </c>
      <c r="B34" s="124" t="s">
        <v>758</v>
      </c>
      <c r="C34" s="39" t="s">
        <v>199</v>
      </c>
      <c r="D34" s="166" t="s">
        <v>763</v>
      </c>
      <c r="E34" s="167"/>
    </row>
    <row r="35" spans="1:5" ht="26" x14ac:dyDescent="0.35">
      <c r="A35" s="39" t="s">
        <v>200</v>
      </c>
      <c r="B35" s="124" t="s">
        <v>759</v>
      </c>
      <c r="C35" s="39" t="s">
        <v>202</v>
      </c>
      <c r="D35" s="166" t="s">
        <v>764</v>
      </c>
      <c r="E35" s="167"/>
    </row>
    <row r="36" spans="1:5" ht="25.5" customHeight="1" x14ac:dyDescent="0.35">
      <c r="A36" s="39" t="s">
        <v>201</v>
      </c>
      <c r="B36" s="125" t="s">
        <v>760</v>
      </c>
      <c r="C36" s="39" t="s">
        <v>203</v>
      </c>
      <c r="D36" s="168" t="s">
        <v>765</v>
      </c>
      <c r="E36" s="16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4" zoomScaleNormal="100" workbookViewId="0">
      <selection activeCell="R6" sqref="R6"/>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BH2904</v>
      </c>
      <c r="C5" s="60" t="str">
        <f>IF('Loan Outstanding Report'!$H$5="", "", 'Loan Outstanding Report'!$H$5)</f>
        <v>Makhdumpur</v>
      </c>
      <c r="D5" s="126" t="s">
        <v>744</v>
      </c>
      <c r="E5" s="66">
        <v>46206</v>
      </c>
      <c r="F5" s="92" t="s">
        <v>264</v>
      </c>
      <c r="G5" s="49" t="s">
        <v>263</v>
      </c>
      <c r="H5" s="49" t="s">
        <v>743</v>
      </c>
      <c r="I5" s="49" t="s">
        <v>284</v>
      </c>
      <c r="J5" s="49" t="s">
        <v>289</v>
      </c>
      <c r="K5" s="49" t="s">
        <v>332</v>
      </c>
      <c r="L5" s="11">
        <v>359709553</v>
      </c>
      <c r="M5" s="67" t="s">
        <v>366</v>
      </c>
      <c r="N5" s="49">
        <v>75000</v>
      </c>
      <c r="O5" s="49">
        <v>3990</v>
      </c>
      <c r="P5" s="67" t="s">
        <v>128</v>
      </c>
      <c r="Q5" s="88">
        <v>46001</v>
      </c>
      <c r="R5" s="49">
        <v>60000</v>
      </c>
      <c r="S5" s="49">
        <v>23940</v>
      </c>
      <c r="T5" s="49">
        <v>0</v>
      </c>
      <c r="U5" s="68">
        <f t="shared" ref="U5:U69" si="0">IF(AND(ISBLANK(R5),ISBLANK(S5),ISBLANK(T5)),"",R5-(S5+T5))</f>
        <v>36060</v>
      </c>
      <c r="V5" s="42" t="s">
        <v>183</v>
      </c>
      <c r="W5" s="69" t="s">
        <v>291</v>
      </c>
    </row>
    <row r="6" spans="1:23" ht="30" customHeight="1" x14ac:dyDescent="0.3">
      <c r="A6" s="65">
        <v>2</v>
      </c>
      <c r="B6" s="60" t="str">
        <f>IF(J6&lt;&gt;"", $B$5, "")</f>
        <v>BH2904</v>
      </c>
      <c r="C6" s="50" t="str">
        <f>IF(J6&lt;&gt;"", $C$5, "")</f>
        <v>Makhdumpur</v>
      </c>
      <c r="D6" s="50" t="str">
        <f>IF(J6&lt;&gt;"", $D$5, "")</f>
        <v>FN26-27-00705</v>
      </c>
      <c r="E6" s="66">
        <v>46207</v>
      </c>
      <c r="F6" s="50" t="str">
        <f>IF(J6&lt;&gt;"", $F$5, "")</f>
        <v>Karmani Kumar</v>
      </c>
      <c r="G6" s="50" t="str">
        <f>IF(J6&lt;&gt;"", $G$5, "")</f>
        <v>SF0085350</v>
      </c>
      <c r="H6" s="50" t="str">
        <f>IF(J6&lt;&gt;"", $H$5, "")</f>
        <v>LO</v>
      </c>
      <c r="I6" s="49" t="s">
        <v>299</v>
      </c>
      <c r="J6" s="49" t="s">
        <v>301</v>
      </c>
      <c r="K6" s="49" t="s">
        <v>334</v>
      </c>
      <c r="L6" s="11">
        <v>359897012</v>
      </c>
      <c r="M6" s="67" t="s">
        <v>379</v>
      </c>
      <c r="N6" s="49">
        <v>60000</v>
      </c>
      <c r="O6" s="49">
        <v>3230</v>
      </c>
      <c r="P6" s="67" t="s">
        <v>127</v>
      </c>
      <c r="Q6" s="67">
        <v>46149</v>
      </c>
      <c r="R6" s="49">
        <v>3230</v>
      </c>
      <c r="S6" s="49">
        <v>0</v>
      </c>
      <c r="T6" s="49">
        <v>0</v>
      </c>
      <c r="U6" s="68">
        <f t="shared" si="0"/>
        <v>3230</v>
      </c>
      <c r="V6" s="42" t="s">
        <v>182</v>
      </c>
      <c r="W6" s="69" t="s">
        <v>302</v>
      </c>
    </row>
    <row r="7" spans="1:23" ht="30" customHeight="1" x14ac:dyDescent="0.3">
      <c r="A7" s="65">
        <v>3</v>
      </c>
      <c r="B7" s="60" t="str">
        <f t="shared" ref="B7:B70" si="1">IF(J7&lt;&gt;"", $B$5, "")</f>
        <v>BH2904</v>
      </c>
      <c r="C7" s="50" t="str">
        <f t="shared" ref="C7:C70" si="2">IF(J7&lt;&gt;"", $C$5, "")</f>
        <v>Makhdumpur</v>
      </c>
      <c r="D7" s="50" t="str">
        <f t="shared" ref="D7:D70" si="3">IF(J7&lt;&gt;"", $D$5, "")</f>
        <v>FN26-27-00705</v>
      </c>
      <c r="E7" s="66">
        <v>46208</v>
      </c>
      <c r="F7" s="50" t="str">
        <f t="shared" ref="F7:F70" si="4">IF(J7&lt;&gt;"", $F$5, "")</f>
        <v>Karmani Kumar</v>
      </c>
      <c r="G7" s="50" t="str">
        <f t="shared" ref="G7:G70" si="5">IF(J7&lt;&gt;"", $G$5, "")</f>
        <v>SF0085350</v>
      </c>
      <c r="H7" s="50" t="str">
        <f t="shared" ref="H7:H70" si="6">IF(J7&lt;&gt;"", $H$5, "")</f>
        <v>LO</v>
      </c>
      <c r="I7" s="49" t="s">
        <v>281</v>
      </c>
      <c r="J7" s="49" t="s">
        <v>283</v>
      </c>
      <c r="K7" s="49" t="s">
        <v>330</v>
      </c>
      <c r="L7" s="11">
        <v>360273913</v>
      </c>
      <c r="M7" s="67" t="s">
        <v>411</v>
      </c>
      <c r="N7" s="49">
        <v>83000</v>
      </c>
      <c r="O7" s="49">
        <v>4430</v>
      </c>
      <c r="P7" s="67" t="s">
        <v>127</v>
      </c>
      <c r="Q7" s="67">
        <v>46150</v>
      </c>
      <c r="R7" s="49">
        <v>4430</v>
      </c>
      <c r="S7" s="49">
        <v>0</v>
      </c>
      <c r="T7" s="49">
        <v>0</v>
      </c>
      <c r="U7" s="68">
        <f t="shared" si="0"/>
        <v>4430</v>
      </c>
      <c r="V7" s="42" t="s">
        <v>182</v>
      </c>
      <c r="W7" s="69" t="s">
        <v>327</v>
      </c>
    </row>
    <row r="8" spans="1:23" ht="30" customHeight="1" x14ac:dyDescent="0.3">
      <c r="A8" s="65">
        <v>4</v>
      </c>
      <c r="B8" s="60" t="str">
        <f t="shared" si="1"/>
        <v>BH2904</v>
      </c>
      <c r="C8" s="50" t="str">
        <f t="shared" si="2"/>
        <v>Makhdumpur</v>
      </c>
      <c r="D8" s="50" t="str">
        <f t="shared" si="3"/>
        <v>FN26-27-00705</v>
      </c>
      <c r="E8" s="66">
        <v>46208</v>
      </c>
      <c r="F8" s="50" t="str">
        <f t="shared" si="4"/>
        <v>Karmani Kumar</v>
      </c>
      <c r="G8" s="50" t="str">
        <f t="shared" si="5"/>
        <v>SF0085350</v>
      </c>
      <c r="H8" s="50" t="str">
        <f t="shared" si="6"/>
        <v>LO</v>
      </c>
      <c r="I8" s="49" t="s">
        <v>274</v>
      </c>
      <c r="J8" s="49" t="s">
        <v>276</v>
      </c>
      <c r="K8" s="49" t="s">
        <v>329</v>
      </c>
      <c r="L8" s="11">
        <v>360373417</v>
      </c>
      <c r="M8" s="67" t="s">
        <v>414</v>
      </c>
      <c r="N8" s="49">
        <v>106000</v>
      </c>
      <c r="O8" s="49">
        <v>5660</v>
      </c>
      <c r="P8" s="67" t="s">
        <v>120</v>
      </c>
      <c r="Q8" s="67">
        <v>46125</v>
      </c>
      <c r="R8" s="49">
        <v>10000</v>
      </c>
      <c r="S8" s="49">
        <v>0</v>
      </c>
      <c r="T8" s="49">
        <v>0</v>
      </c>
      <c r="U8" s="68">
        <f t="shared" si="0"/>
        <v>10000</v>
      </c>
      <c r="V8" s="42" t="s">
        <v>430</v>
      </c>
      <c r="W8" s="69" t="s">
        <v>432</v>
      </c>
    </row>
    <row r="9" spans="1:23" ht="30" customHeight="1" x14ac:dyDescent="0.3">
      <c r="A9" s="65">
        <v>5</v>
      </c>
      <c r="B9" s="60" t="str">
        <f t="shared" si="1"/>
        <v>BH2904</v>
      </c>
      <c r="C9" s="50" t="str">
        <f t="shared" si="2"/>
        <v>Makhdumpur</v>
      </c>
      <c r="D9" s="50" t="str">
        <f t="shared" si="3"/>
        <v>FN26-27-00705</v>
      </c>
      <c r="E9" s="66">
        <v>46212</v>
      </c>
      <c r="F9" s="50" t="str">
        <f t="shared" si="4"/>
        <v>Karmani Kumar</v>
      </c>
      <c r="G9" s="50" t="str">
        <f t="shared" si="5"/>
        <v>SF0085350</v>
      </c>
      <c r="H9" s="50" t="str">
        <f t="shared" si="6"/>
        <v>LO</v>
      </c>
      <c r="I9" s="49" t="s">
        <v>433</v>
      </c>
      <c r="J9" s="49" t="s">
        <v>435</v>
      </c>
      <c r="K9" s="49" t="s">
        <v>436</v>
      </c>
      <c r="L9" s="11">
        <v>359896398</v>
      </c>
      <c r="M9" s="67" t="s">
        <v>438</v>
      </c>
      <c r="N9" s="49">
        <v>75000</v>
      </c>
      <c r="O9" s="49">
        <v>4040</v>
      </c>
      <c r="P9" s="67" t="s">
        <v>128</v>
      </c>
      <c r="Q9" s="67">
        <v>45829</v>
      </c>
      <c r="R9" s="49">
        <v>32800</v>
      </c>
      <c r="S9" s="49">
        <v>11200</v>
      </c>
      <c r="T9" s="49">
        <v>0</v>
      </c>
      <c r="U9" s="68">
        <f t="shared" si="0"/>
        <v>21600</v>
      </c>
      <c r="V9" s="42" t="s">
        <v>183</v>
      </c>
      <c r="W9" s="69" t="s">
        <v>442</v>
      </c>
    </row>
    <row r="10" spans="1:23" ht="30" customHeight="1" x14ac:dyDescent="0.3">
      <c r="A10" s="65">
        <v>6</v>
      </c>
      <c r="B10" s="60" t="str">
        <f t="shared" si="1"/>
        <v>BH2904</v>
      </c>
      <c r="C10" s="50" t="str">
        <f t="shared" si="2"/>
        <v>Makhdumpur</v>
      </c>
      <c r="D10" s="50" t="str">
        <f t="shared" si="3"/>
        <v>FN26-27-00705</v>
      </c>
      <c r="E10" s="66">
        <v>46212</v>
      </c>
      <c r="F10" s="50" t="str">
        <f t="shared" si="4"/>
        <v>Karmani Kumar</v>
      </c>
      <c r="G10" s="50" t="str">
        <f t="shared" si="5"/>
        <v>SF0085350</v>
      </c>
      <c r="H10" s="50" t="str">
        <f t="shared" si="6"/>
        <v>LO</v>
      </c>
      <c r="I10" s="49" t="s">
        <v>274</v>
      </c>
      <c r="J10" s="49" t="s">
        <v>443</v>
      </c>
      <c r="K10" s="49" t="s">
        <v>328</v>
      </c>
      <c r="L10" s="11">
        <v>359347514</v>
      </c>
      <c r="M10" s="67" t="s">
        <v>444</v>
      </c>
      <c r="N10" s="49">
        <v>65000</v>
      </c>
      <c r="O10" s="49">
        <v>3460</v>
      </c>
      <c r="P10" s="67" t="s">
        <v>127</v>
      </c>
      <c r="Q10" s="67">
        <v>46158</v>
      </c>
      <c r="R10" s="49">
        <v>3460</v>
      </c>
      <c r="S10" s="49">
        <v>0</v>
      </c>
      <c r="T10" s="49">
        <v>0</v>
      </c>
      <c r="U10" s="68">
        <f t="shared" si="0"/>
        <v>3460</v>
      </c>
      <c r="V10" s="42" t="s">
        <v>183</v>
      </c>
      <c r="W10" s="69" t="s">
        <v>471</v>
      </c>
    </row>
    <row r="11" spans="1:23" ht="30" customHeight="1" x14ac:dyDescent="0.3">
      <c r="A11" s="65">
        <v>7</v>
      </c>
      <c r="B11" s="60" t="str">
        <f t="shared" si="1"/>
        <v>BH2904</v>
      </c>
      <c r="C11" s="50" t="str">
        <f t="shared" si="2"/>
        <v>Makhdumpur</v>
      </c>
      <c r="D11" s="50" t="str">
        <f t="shared" si="3"/>
        <v>FN26-27-00705</v>
      </c>
      <c r="E11" s="66">
        <v>46212</v>
      </c>
      <c r="F11" s="50" t="str">
        <f t="shared" si="4"/>
        <v>Karmani Kumar</v>
      </c>
      <c r="G11" s="50" t="str">
        <f t="shared" si="5"/>
        <v>SF0085350</v>
      </c>
      <c r="H11" s="50" t="str">
        <f t="shared" si="6"/>
        <v>LO</v>
      </c>
      <c r="I11" s="49" t="s">
        <v>447</v>
      </c>
      <c r="J11" s="49" t="s">
        <v>449</v>
      </c>
      <c r="K11" s="49" t="s">
        <v>450</v>
      </c>
      <c r="L11" s="11">
        <v>359976792</v>
      </c>
      <c r="M11" s="67" t="s">
        <v>451</v>
      </c>
      <c r="N11" s="49">
        <v>60000</v>
      </c>
      <c r="O11" s="49">
        <v>3230</v>
      </c>
      <c r="P11" s="67" t="s">
        <v>127</v>
      </c>
      <c r="Q11" s="67">
        <v>46176</v>
      </c>
      <c r="R11" s="49">
        <v>3230</v>
      </c>
      <c r="S11" s="49">
        <v>0</v>
      </c>
      <c r="T11" s="49">
        <v>0</v>
      </c>
      <c r="U11" s="68">
        <f t="shared" si="0"/>
        <v>3230</v>
      </c>
      <c r="V11" s="42" t="s">
        <v>183</v>
      </c>
      <c r="W11" s="69" t="s">
        <v>458</v>
      </c>
    </row>
    <row r="12" spans="1:23" ht="30" customHeight="1" x14ac:dyDescent="0.3">
      <c r="A12" s="65">
        <v>8</v>
      </c>
      <c r="B12" s="60" t="str">
        <f t="shared" si="1"/>
        <v>BH2904</v>
      </c>
      <c r="C12" s="50" t="str">
        <f t="shared" si="2"/>
        <v>Makhdumpur</v>
      </c>
      <c r="D12" s="50" t="str">
        <f t="shared" si="3"/>
        <v>FN26-27-00705</v>
      </c>
      <c r="E12" s="66">
        <v>46214</v>
      </c>
      <c r="F12" s="50" t="str">
        <f t="shared" si="4"/>
        <v>Karmani Kumar</v>
      </c>
      <c r="G12" s="50" t="str">
        <f t="shared" si="5"/>
        <v>SF0085350</v>
      </c>
      <c r="H12" s="50" t="str">
        <f t="shared" si="6"/>
        <v>LO</v>
      </c>
      <c r="I12" s="49" t="s">
        <v>447</v>
      </c>
      <c r="J12" s="49" t="s">
        <v>490</v>
      </c>
      <c r="K12" s="49" t="s">
        <v>492</v>
      </c>
      <c r="L12" s="11">
        <v>360085732</v>
      </c>
      <c r="M12" s="67" t="s">
        <v>493</v>
      </c>
      <c r="N12" s="49">
        <v>60000</v>
      </c>
      <c r="O12" s="49">
        <v>3230</v>
      </c>
      <c r="P12" s="67" t="s">
        <v>129</v>
      </c>
      <c r="Q12" s="67">
        <v>46145</v>
      </c>
      <c r="R12" s="49">
        <v>6460</v>
      </c>
      <c r="S12" s="49">
        <v>3230</v>
      </c>
      <c r="T12" s="49">
        <v>0</v>
      </c>
      <c r="U12" s="68">
        <f t="shared" si="0"/>
        <v>3230</v>
      </c>
      <c r="V12" s="42" t="s">
        <v>183</v>
      </c>
      <c r="W12" s="69" t="s">
        <v>498</v>
      </c>
    </row>
    <row r="13" spans="1:23" ht="30" customHeight="1" x14ac:dyDescent="0.3">
      <c r="A13" s="65">
        <v>9</v>
      </c>
      <c r="B13" s="60" t="str">
        <f t="shared" si="1"/>
        <v>BH2904</v>
      </c>
      <c r="C13" s="50" t="str">
        <f t="shared" si="2"/>
        <v>Makhdumpur</v>
      </c>
      <c r="D13" s="50" t="str">
        <f t="shared" si="3"/>
        <v>FN26-27-00705</v>
      </c>
      <c r="E13" s="66">
        <v>46214</v>
      </c>
      <c r="F13" s="50" t="str">
        <f t="shared" si="4"/>
        <v>Karmani Kumar</v>
      </c>
      <c r="G13" s="50" t="str">
        <f t="shared" si="5"/>
        <v>SF0085350</v>
      </c>
      <c r="H13" s="50" t="str">
        <f t="shared" si="6"/>
        <v>LO</v>
      </c>
      <c r="I13" s="49" t="s">
        <v>304</v>
      </c>
      <c r="J13" s="49" t="s">
        <v>734</v>
      </c>
      <c r="K13" s="49" t="s">
        <v>735</v>
      </c>
      <c r="L13" s="11">
        <v>360456168</v>
      </c>
      <c r="M13" s="67" t="s">
        <v>736</v>
      </c>
      <c r="N13" s="49">
        <v>50000</v>
      </c>
      <c r="O13" s="49">
        <v>2690</v>
      </c>
      <c r="P13" s="67" t="s">
        <v>127</v>
      </c>
      <c r="Q13" s="67">
        <v>46177</v>
      </c>
      <c r="R13" s="49">
        <v>2690</v>
      </c>
      <c r="S13" s="49">
        <v>0</v>
      </c>
      <c r="T13" s="49">
        <v>0</v>
      </c>
      <c r="U13" s="68">
        <f t="shared" si="0"/>
        <v>2690</v>
      </c>
      <c r="V13" s="42" t="s">
        <v>182</v>
      </c>
      <c r="W13" s="69" t="s">
        <v>740</v>
      </c>
    </row>
    <row r="14" spans="1:23" ht="30" customHeight="1" x14ac:dyDescent="0.3">
      <c r="A14" s="65">
        <v>10</v>
      </c>
      <c r="B14" s="60" t="str">
        <f t="shared" si="1"/>
        <v>BH2904</v>
      </c>
      <c r="C14" s="50" t="str">
        <f t="shared" si="2"/>
        <v>Makhdumpur</v>
      </c>
      <c r="D14" s="50" t="str">
        <f t="shared" si="3"/>
        <v>FN26-27-00705</v>
      </c>
      <c r="E14" s="66">
        <v>46206</v>
      </c>
      <c r="F14" s="50" t="str">
        <f t="shared" si="4"/>
        <v>Karmani Kumar</v>
      </c>
      <c r="G14" s="50" t="str">
        <f t="shared" si="5"/>
        <v>SF0085350</v>
      </c>
      <c r="H14" s="50" t="str">
        <f t="shared" si="6"/>
        <v>LO</v>
      </c>
      <c r="I14" s="49" t="s">
        <v>281</v>
      </c>
      <c r="J14" s="49" t="s">
        <v>283</v>
      </c>
      <c r="K14" s="49" t="s">
        <v>330</v>
      </c>
      <c r="L14" s="11">
        <v>359346973</v>
      </c>
      <c r="M14" s="67" t="s">
        <v>355</v>
      </c>
      <c r="N14" s="49">
        <v>65000</v>
      </c>
      <c r="O14" s="49">
        <v>3460</v>
      </c>
      <c r="P14" s="67" t="s">
        <v>128</v>
      </c>
      <c r="Q14" s="67">
        <v>46064</v>
      </c>
      <c r="R14" s="49">
        <v>30000</v>
      </c>
      <c r="S14" s="49">
        <v>10380</v>
      </c>
      <c r="T14" s="49">
        <v>0</v>
      </c>
      <c r="U14" s="68">
        <f t="shared" si="0"/>
        <v>19620</v>
      </c>
      <c r="V14" s="42" t="s">
        <v>182</v>
      </c>
      <c r="W14" s="69" t="s">
        <v>742</v>
      </c>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109"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5" activePane="bottomLeft" state="frozen"/>
      <selection pane="bottomLeft" activeCell="BH7" sqref="BH7"/>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3" hidden="1" x14ac:dyDescent="0.35">
      <c r="A5" s="132">
        <v>1</v>
      </c>
      <c r="B5" s="122" t="s">
        <v>256</v>
      </c>
      <c r="C5" s="122" t="s">
        <v>257</v>
      </c>
      <c r="D5" s="122" t="s">
        <v>258</v>
      </c>
      <c r="E5" s="122" t="s">
        <v>259</v>
      </c>
      <c r="F5" s="122" t="s">
        <v>259</v>
      </c>
      <c r="G5" s="122" t="s">
        <v>260</v>
      </c>
      <c r="H5" s="122" t="s">
        <v>261</v>
      </c>
      <c r="I5" s="122">
        <v>18504</v>
      </c>
      <c r="J5" s="122" t="s">
        <v>262</v>
      </c>
      <c r="K5" s="122">
        <v>18504</v>
      </c>
      <c r="L5" s="122" t="s">
        <v>263</v>
      </c>
      <c r="M5" s="122" t="s">
        <v>264</v>
      </c>
      <c r="N5" s="122">
        <v>26211</v>
      </c>
      <c r="O5" s="122" t="s">
        <v>265</v>
      </c>
      <c r="P5" s="122">
        <v>541786</v>
      </c>
      <c r="Q5" s="122" t="s">
        <v>266</v>
      </c>
      <c r="R5" s="122" t="s">
        <v>267</v>
      </c>
      <c r="S5" s="122" t="s">
        <v>268</v>
      </c>
      <c r="T5" s="122" t="s">
        <v>268</v>
      </c>
      <c r="U5" s="122" t="s">
        <v>269</v>
      </c>
      <c r="V5" s="122" t="s">
        <v>270</v>
      </c>
      <c r="W5" s="122">
        <v>0</v>
      </c>
      <c r="X5" s="122" t="s">
        <v>271</v>
      </c>
      <c r="Y5" s="122">
        <v>357426885</v>
      </c>
      <c r="Z5" s="122" t="s">
        <v>328</v>
      </c>
      <c r="AA5" s="122" t="s">
        <v>340</v>
      </c>
      <c r="AB5" s="123">
        <v>65000</v>
      </c>
      <c r="AC5" s="122" t="s">
        <v>341</v>
      </c>
      <c r="AD5" s="122">
        <v>24</v>
      </c>
      <c r="AE5" s="122" t="s">
        <v>342</v>
      </c>
      <c r="AF5" s="122" t="s">
        <v>343</v>
      </c>
      <c r="AG5" s="122" t="s">
        <v>344</v>
      </c>
      <c r="AH5" s="122" t="s">
        <v>345</v>
      </c>
      <c r="AI5" s="122" t="s">
        <v>346</v>
      </c>
      <c r="AJ5" s="123">
        <v>3470</v>
      </c>
      <c r="AK5" s="123">
        <v>3470</v>
      </c>
      <c r="AL5" s="122" t="s">
        <v>347</v>
      </c>
      <c r="AM5" s="123">
        <v>53975.15</v>
      </c>
      <c r="AN5" s="123">
        <v>18894.849999999999</v>
      </c>
      <c r="AO5" s="123">
        <v>72870</v>
      </c>
      <c r="AP5" s="123">
        <v>11024.85</v>
      </c>
      <c r="AQ5" s="123">
        <v>484.15</v>
      </c>
      <c r="AR5" s="123">
        <v>11509</v>
      </c>
      <c r="AS5" s="123">
        <v>3243.46</v>
      </c>
      <c r="AT5" s="123">
        <v>226.54</v>
      </c>
      <c r="AU5" s="123">
        <v>3470</v>
      </c>
      <c r="AV5" s="122">
        <v>22</v>
      </c>
      <c r="AW5" s="122"/>
      <c r="AX5" s="122"/>
      <c r="AY5" s="122"/>
      <c r="AZ5" s="122"/>
      <c r="BA5" s="122"/>
      <c r="BB5" s="122" t="s">
        <v>348</v>
      </c>
      <c r="BC5" s="132"/>
      <c r="BD5" s="132"/>
      <c r="BE5" s="123">
        <v>0</v>
      </c>
      <c r="BF5" s="122" t="s">
        <v>268</v>
      </c>
      <c r="BG5" s="122" t="s">
        <v>415</v>
      </c>
      <c r="BH5" s="133" t="s">
        <v>427</v>
      </c>
      <c r="BI5" s="128" t="s">
        <v>100</v>
      </c>
      <c r="BJ5" s="129">
        <v>46206</v>
      </c>
      <c r="BK5" s="130" t="s">
        <v>107</v>
      </c>
      <c r="BL5" s="128" t="s">
        <v>119</v>
      </c>
      <c r="BM5" s="96" t="s">
        <v>181</v>
      </c>
      <c r="BN5" s="94" t="s">
        <v>223</v>
      </c>
      <c r="BO5" s="134">
        <v>0</v>
      </c>
      <c r="BP5" s="42"/>
      <c r="BQ5" s="122" t="s">
        <v>272</v>
      </c>
    </row>
    <row r="6" spans="1:69" ht="23" hidden="1" x14ac:dyDescent="0.35">
      <c r="A6" s="132">
        <v>2</v>
      </c>
      <c r="B6" s="122" t="s">
        <v>256</v>
      </c>
      <c r="C6" s="122" t="s">
        <v>257</v>
      </c>
      <c r="D6" s="122" t="s">
        <v>258</v>
      </c>
      <c r="E6" s="122" t="s">
        <v>259</v>
      </c>
      <c r="F6" s="122" t="s">
        <v>259</v>
      </c>
      <c r="G6" s="122" t="s">
        <v>260</v>
      </c>
      <c r="H6" s="122" t="s">
        <v>261</v>
      </c>
      <c r="I6" s="122">
        <v>18622</v>
      </c>
      <c r="J6" s="122" t="s">
        <v>273</v>
      </c>
      <c r="K6" s="122">
        <v>18622</v>
      </c>
      <c r="L6" s="122" t="s">
        <v>263</v>
      </c>
      <c r="M6" s="122" t="s">
        <v>264</v>
      </c>
      <c r="N6" s="122">
        <v>26341</v>
      </c>
      <c r="O6" s="122" t="s">
        <v>274</v>
      </c>
      <c r="P6" s="122">
        <v>642677</v>
      </c>
      <c r="Q6" s="122" t="s">
        <v>275</v>
      </c>
      <c r="R6" s="122" t="s">
        <v>267</v>
      </c>
      <c r="S6" s="122" t="s">
        <v>276</v>
      </c>
      <c r="T6" s="122" t="s">
        <v>276</v>
      </c>
      <c r="U6" s="122" t="s">
        <v>277</v>
      </c>
      <c r="V6" s="122" t="s">
        <v>270</v>
      </c>
      <c r="W6" s="122">
        <v>0</v>
      </c>
      <c r="X6" s="122" t="s">
        <v>278</v>
      </c>
      <c r="Y6" s="139">
        <v>359340854</v>
      </c>
      <c r="Z6" s="122" t="s">
        <v>329</v>
      </c>
      <c r="AA6" s="122" t="s">
        <v>349</v>
      </c>
      <c r="AB6" s="123">
        <v>65000</v>
      </c>
      <c r="AC6" s="122" t="s">
        <v>350</v>
      </c>
      <c r="AD6" s="122">
        <v>24</v>
      </c>
      <c r="AE6" s="122" t="s">
        <v>342</v>
      </c>
      <c r="AF6" s="122" t="s">
        <v>351</v>
      </c>
      <c r="AG6" s="122" t="s">
        <v>352</v>
      </c>
      <c r="AH6" s="122" t="s">
        <v>345</v>
      </c>
      <c r="AI6" s="122" t="s">
        <v>353</v>
      </c>
      <c r="AJ6" s="123">
        <v>3460</v>
      </c>
      <c r="AK6" s="123">
        <v>3460</v>
      </c>
      <c r="AL6" s="122" t="s">
        <v>354</v>
      </c>
      <c r="AM6" s="123">
        <v>26256.9</v>
      </c>
      <c r="AN6" s="123">
        <v>11803.1</v>
      </c>
      <c r="AO6" s="123">
        <v>38060</v>
      </c>
      <c r="AP6" s="123">
        <v>38743.1</v>
      </c>
      <c r="AQ6" s="123">
        <v>5795.9</v>
      </c>
      <c r="AR6" s="123">
        <v>44539</v>
      </c>
      <c r="AS6" s="123">
        <v>0</v>
      </c>
      <c r="AT6" s="123">
        <v>0</v>
      </c>
      <c r="AU6" s="123">
        <v>0</v>
      </c>
      <c r="AV6" s="122">
        <v>11</v>
      </c>
      <c r="AW6" s="122"/>
      <c r="AX6" s="122"/>
      <c r="AY6" s="122"/>
      <c r="AZ6" s="122"/>
      <c r="BA6" s="122"/>
      <c r="BB6" s="122" t="s">
        <v>348</v>
      </c>
      <c r="BC6" s="132"/>
      <c r="BD6" s="132"/>
      <c r="BE6" s="123">
        <v>0</v>
      </c>
      <c r="BF6" s="122" t="s">
        <v>276</v>
      </c>
      <c r="BG6" s="122" t="s">
        <v>416</v>
      </c>
      <c r="BH6" s="133" t="s">
        <v>427</v>
      </c>
      <c r="BI6" s="128" t="s">
        <v>100</v>
      </c>
      <c r="BJ6" s="129">
        <v>46206</v>
      </c>
      <c r="BK6" s="130" t="s">
        <v>103</v>
      </c>
      <c r="BL6" s="128" t="s">
        <v>108</v>
      </c>
      <c r="BM6" s="96" t="s">
        <v>180</v>
      </c>
      <c r="BN6" s="94" t="s">
        <v>222</v>
      </c>
      <c r="BO6" s="135">
        <v>0</v>
      </c>
      <c r="BP6" s="42"/>
      <c r="BQ6" s="122" t="s">
        <v>279</v>
      </c>
    </row>
    <row r="7" spans="1:69" ht="23" x14ac:dyDescent="0.35">
      <c r="A7" s="132">
        <v>3</v>
      </c>
      <c r="B7" s="122" t="s">
        <v>256</v>
      </c>
      <c r="C7" s="122" t="s">
        <v>257</v>
      </c>
      <c r="D7" s="122" t="s">
        <v>258</v>
      </c>
      <c r="E7" s="122" t="s">
        <v>259</v>
      </c>
      <c r="F7" s="122" t="s">
        <v>259</v>
      </c>
      <c r="G7" s="122" t="s">
        <v>260</v>
      </c>
      <c r="H7" s="122" t="s">
        <v>261</v>
      </c>
      <c r="I7" s="122">
        <v>18623</v>
      </c>
      <c r="J7" s="122" t="s">
        <v>280</v>
      </c>
      <c r="K7" s="122">
        <v>18623</v>
      </c>
      <c r="L7" s="122" t="s">
        <v>263</v>
      </c>
      <c r="M7" s="122" t="s">
        <v>264</v>
      </c>
      <c r="N7" s="122">
        <v>419033</v>
      </c>
      <c r="O7" s="122" t="s">
        <v>281</v>
      </c>
      <c r="P7" s="122">
        <v>719293</v>
      </c>
      <c r="Q7" s="122" t="s">
        <v>282</v>
      </c>
      <c r="R7" s="122" t="s">
        <v>267</v>
      </c>
      <c r="S7" s="122" t="s">
        <v>283</v>
      </c>
      <c r="T7" s="122" t="s">
        <v>283</v>
      </c>
      <c r="U7" s="122" t="s">
        <v>269</v>
      </c>
      <c r="V7" s="122" t="s">
        <v>270</v>
      </c>
      <c r="W7" s="122">
        <v>0</v>
      </c>
      <c r="X7" s="122" t="s">
        <v>278</v>
      </c>
      <c r="Y7" s="122">
        <v>359346973</v>
      </c>
      <c r="Z7" s="122" t="s">
        <v>330</v>
      </c>
      <c r="AA7" s="122" t="s">
        <v>355</v>
      </c>
      <c r="AB7" s="123">
        <v>65000</v>
      </c>
      <c r="AC7" s="122" t="s">
        <v>356</v>
      </c>
      <c r="AD7" s="122">
        <v>24</v>
      </c>
      <c r="AE7" s="122" t="s">
        <v>342</v>
      </c>
      <c r="AF7" s="122" t="s">
        <v>357</v>
      </c>
      <c r="AG7" s="122" t="s">
        <v>358</v>
      </c>
      <c r="AH7" s="122" t="s">
        <v>345</v>
      </c>
      <c r="AI7" s="122" t="s">
        <v>359</v>
      </c>
      <c r="AJ7" s="123">
        <v>3460</v>
      </c>
      <c r="AK7" s="123">
        <v>3460</v>
      </c>
      <c r="AL7" s="122" t="s">
        <v>360</v>
      </c>
      <c r="AM7" s="123">
        <v>26310.95</v>
      </c>
      <c r="AN7" s="123">
        <v>11749.05</v>
      </c>
      <c r="AO7" s="123">
        <v>38060</v>
      </c>
      <c r="AP7" s="123">
        <v>38689.050000000003</v>
      </c>
      <c r="AQ7" s="123">
        <v>5778.95</v>
      </c>
      <c r="AR7" s="123">
        <v>44468</v>
      </c>
      <c r="AS7" s="123">
        <v>0</v>
      </c>
      <c r="AT7" s="123">
        <v>0</v>
      </c>
      <c r="AU7" s="123">
        <v>0</v>
      </c>
      <c r="AV7" s="122">
        <v>11</v>
      </c>
      <c r="AW7" s="122"/>
      <c r="AX7" s="122"/>
      <c r="AY7" s="122"/>
      <c r="AZ7" s="122"/>
      <c r="BA7" s="122"/>
      <c r="BB7" s="122" t="s">
        <v>348</v>
      </c>
      <c r="BC7" s="132"/>
      <c r="BD7" s="132"/>
      <c r="BE7" s="123">
        <v>0</v>
      </c>
      <c r="BF7" s="122" t="s">
        <v>283</v>
      </c>
      <c r="BG7" s="122" t="s">
        <v>417</v>
      </c>
      <c r="BH7" s="133" t="s">
        <v>427</v>
      </c>
      <c r="BI7" s="128" t="s">
        <v>100</v>
      </c>
      <c r="BJ7" s="129">
        <v>46206</v>
      </c>
      <c r="BK7" s="130" t="s">
        <v>103</v>
      </c>
      <c r="BL7" s="128" t="s">
        <v>108</v>
      </c>
      <c r="BM7" s="96" t="s">
        <v>181</v>
      </c>
      <c r="BN7" s="94" t="s">
        <v>221</v>
      </c>
      <c r="BO7" s="130">
        <v>30000</v>
      </c>
      <c r="BP7" s="42" t="s">
        <v>183</v>
      </c>
      <c r="BQ7" s="181" t="s">
        <v>742</v>
      </c>
    </row>
    <row r="8" spans="1:69" ht="23" hidden="1" x14ac:dyDescent="0.35">
      <c r="A8" s="132">
        <v>4</v>
      </c>
      <c r="B8" s="122" t="s">
        <v>256</v>
      </c>
      <c r="C8" s="122" t="s">
        <v>257</v>
      </c>
      <c r="D8" s="122" t="s">
        <v>258</v>
      </c>
      <c r="E8" s="122" t="s">
        <v>259</v>
      </c>
      <c r="F8" s="122" t="s">
        <v>259</v>
      </c>
      <c r="G8" s="122" t="s">
        <v>260</v>
      </c>
      <c r="H8" s="122" t="s">
        <v>261</v>
      </c>
      <c r="I8" s="122">
        <v>18504</v>
      </c>
      <c r="J8" s="122" t="s">
        <v>262</v>
      </c>
      <c r="K8" s="122">
        <v>18504</v>
      </c>
      <c r="L8" s="122" t="s">
        <v>263</v>
      </c>
      <c r="M8" s="122" t="s">
        <v>264</v>
      </c>
      <c r="N8" s="122">
        <v>496391</v>
      </c>
      <c r="O8" s="122" t="s">
        <v>284</v>
      </c>
      <c r="P8" s="122">
        <v>856612</v>
      </c>
      <c r="Q8" s="122" t="s">
        <v>285</v>
      </c>
      <c r="R8" s="122" t="s">
        <v>267</v>
      </c>
      <c r="S8" s="122" t="s">
        <v>286</v>
      </c>
      <c r="T8" s="122" t="s">
        <v>286</v>
      </c>
      <c r="U8" s="122" t="s">
        <v>269</v>
      </c>
      <c r="V8" s="122" t="s">
        <v>270</v>
      </c>
      <c r="W8" s="122">
        <v>0</v>
      </c>
      <c r="X8" s="122" t="s">
        <v>278</v>
      </c>
      <c r="Y8" s="122">
        <v>359580056</v>
      </c>
      <c r="Z8" s="122" t="s">
        <v>331</v>
      </c>
      <c r="AA8" s="122" t="s">
        <v>361</v>
      </c>
      <c r="AB8" s="123">
        <v>65000</v>
      </c>
      <c r="AC8" s="122" t="s">
        <v>341</v>
      </c>
      <c r="AD8" s="122">
        <v>24</v>
      </c>
      <c r="AE8" s="122" t="s">
        <v>342</v>
      </c>
      <c r="AF8" s="122" t="s">
        <v>362</v>
      </c>
      <c r="AG8" s="122" t="s">
        <v>363</v>
      </c>
      <c r="AH8" s="122" t="s">
        <v>345</v>
      </c>
      <c r="AI8" s="122" t="s">
        <v>364</v>
      </c>
      <c r="AJ8" s="123">
        <v>3460</v>
      </c>
      <c r="AK8" s="123">
        <v>3460</v>
      </c>
      <c r="AL8" s="122" t="s">
        <v>365</v>
      </c>
      <c r="AM8" s="123">
        <v>18335.21</v>
      </c>
      <c r="AN8" s="123">
        <v>9344.7900000000009</v>
      </c>
      <c r="AO8" s="123">
        <v>27680</v>
      </c>
      <c r="AP8" s="123">
        <v>46664.79</v>
      </c>
      <c r="AQ8" s="123">
        <v>8596.2099999999991</v>
      </c>
      <c r="AR8" s="123">
        <v>55261</v>
      </c>
      <c r="AS8" s="123">
        <v>2510.7199999999998</v>
      </c>
      <c r="AT8" s="123">
        <v>949.28</v>
      </c>
      <c r="AU8" s="123">
        <v>3460</v>
      </c>
      <c r="AV8" s="122">
        <v>9</v>
      </c>
      <c r="AW8" s="122"/>
      <c r="AX8" s="122"/>
      <c r="AY8" s="122"/>
      <c r="AZ8" s="122"/>
      <c r="BA8" s="122"/>
      <c r="BB8" s="122" t="s">
        <v>348</v>
      </c>
      <c r="BC8" s="132"/>
      <c r="BD8" s="132"/>
      <c r="BE8" s="123">
        <v>0</v>
      </c>
      <c r="BF8" s="122" t="s">
        <v>286</v>
      </c>
      <c r="BG8" s="122" t="s">
        <v>418</v>
      </c>
      <c r="BH8" s="133" t="s">
        <v>427</v>
      </c>
      <c r="BI8" s="128" t="s">
        <v>100</v>
      </c>
      <c r="BJ8" s="129">
        <v>46206</v>
      </c>
      <c r="BK8" s="130" t="s">
        <v>104</v>
      </c>
      <c r="BL8" s="128" t="s">
        <v>109</v>
      </c>
      <c r="BM8" s="96" t="s">
        <v>181</v>
      </c>
      <c r="BN8" s="94" t="s">
        <v>223</v>
      </c>
      <c r="BO8" s="130">
        <v>0</v>
      </c>
      <c r="BP8" s="42"/>
      <c r="BQ8" s="122" t="s">
        <v>287</v>
      </c>
    </row>
    <row r="9" spans="1:69" ht="23" x14ac:dyDescent="0.35">
      <c r="A9" s="132">
        <v>5</v>
      </c>
      <c r="B9" s="122" t="s">
        <v>256</v>
      </c>
      <c r="C9" s="122" t="s">
        <v>257</v>
      </c>
      <c r="D9" s="122" t="s">
        <v>258</v>
      </c>
      <c r="E9" s="122" t="s">
        <v>259</v>
      </c>
      <c r="F9" s="122" t="s">
        <v>259</v>
      </c>
      <c r="G9" s="122" t="s">
        <v>260</v>
      </c>
      <c r="H9" s="122" t="s">
        <v>261</v>
      </c>
      <c r="I9" s="122">
        <v>18504</v>
      </c>
      <c r="J9" s="122" t="s">
        <v>262</v>
      </c>
      <c r="K9" s="122">
        <v>18504</v>
      </c>
      <c r="L9" s="122" t="s">
        <v>263</v>
      </c>
      <c r="M9" s="122" t="s">
        <v>264</v>
      </c>
      <c r="N9" s="122">
        <v>496391</v>
      </c>
      <c r="O9" s="122" t="s">
        <v>284</v>
      </c>
      <c r="P9" s="122">
        <v>797451</v>
      </c>
      <c r="Q9" s="122" t="s">
        <v>288</v>
      </c>
      <c r="R9" s="122" t="s">
        <v>267</v>
      </c>
      <c r="S9" s="122" t="s">
        <v>289</v>
      </c>
      <c r="T9" s="122" t="s">
        <v>289</v>
      </c>
      <c r="U9" s="122" t="s">
        <v>269</v>
      </c>
      <c r="V9" s="122" t="s">
        <v>270</v>
      </c>
      <c r="W9" s="122">
        <v>0</v>
      </c>
      <c r="X9" s="122" t="s">
        <v>290</v>
      </c>
      <c r="Y9" s="122">
        <v>359709553</v>
      </c>
      <c r="Z9" s="139" t="s">
        <v>332</v>
      </c>
      <c r="AA9" s="122" t="s">
        <v>366</v>
      </c>
      <c r="AB9" s="123">
        <v>75000</v>
      </c>
      <c r="AC9" s="122" t="s">
        <v>341</v>
      </c>
      <c r="AD9" s="122">
        <v>24</v>
      </c>
      <c r="AE9" s="122" t="s">
        <v>342</v>
      </c>
      <c r="AF9" s="122" t="s">
        <v>367</v>
      </c>
      <c r="AG9" s="122" t="s">
        <v>368</v>
      </c>
      <c r="AH9" s="122" t="s">
        <v>345</v>
      </c>
      <c r="AI9" s="122" t="s">
        <v>369</v>
      </c>
      <c r="AJ9" s="123">
        <v>3990</v>
      </c>
      <c r="AK9" s="123">
        <v>3990</v>
      </c>
      <c r="AL9" s="122" t="s">
        <v>370</v>
      </c>
      <c r="AM9" s="123">
        <v>21482.1</v>
      </c>
      <c r="AN9" s="123">
        <v>10437.9</v>
      </c>
      <c r="AO9" s="123">
        <v>31920</v>
      </c>
      <c r="AP9" s="123">
        <v>53517.9</v>
      </c>
      <c r="AQ9" s="123">
        <v>9823.1</v>
      </c>
      <c r="AR9" s="123">
        <v>63341</v>
      </c>
      <c r="AS9" s="123">
        <v>0</v>
      </c>
      <c r="AT9" s="123">
        <v>0</v>
      </c>
      <c r="AU9" s="123">
        <v>0</v>
      </c>
      <c r="AV9" s="122">
        <v>8</v>
      </c>
      <c r="AW9" s="122"/>
      <c r="AX9" s="122"/>
      <c r="AY9" s="122"/>
      <c r="AZ9" s="122"/>
      <c r="BA9" s="122"/>
      <c r="BB9" s="122" t="s">
        <v>348</v>
      </c>
      <c r="BC9" s="132"/>
      <c r="BD9" s="132"/>
      <c r="BE9" s="123">
        <v>0</v>
      </c>
      <c r="BF9" s="122" t="s">
        <v>289</v>
      </c>
      <c r="BG9" s="122" t="s">
        <v>419</v>
      </c>
      <c r="BH9" s="133" t="s">
        <v>427</v>
      </c>
      <c r="BI9" s="128" t="s">
        <v>100</v>
      </c>
      <c r="BJ9" s="129">
        <v>46206</v>
      </c>
      <c r="BK9" s="130" t="s">
        <v>103</v>
      </c>
      <c r="BL9" s="128" t="s">
        <v>108</v>
      </c>
      <c r="BM9" s="96" t="s">
        <v>180</v>
      </c>
      <c r="BN9" s="94" t="s">
        <v>221</v>
      </c>
      <c r="BO9" s="130">
        <v>60000</v>
      </c>
      <c r="BP9" s="42" t="s">
        <v>183</v>
      </c>
      <c r="BQ9" s="181" t="s">
        <v>291</v>
      </c>
    </row>
    <row r="10" spans="1:69" ht="23" hidden="1" x14ac:dyDescent="0.35">
      <c r="A10" s="132">
        <v>6</v>
      </c>
      <c r="B10" s="122" t="s">
        <v>256</v>
      </c>
      <c r="C10" s="122" t="s">
        <v>257</v>
      </c>
      <c r="D10" s="122" t="s">
        <v>258</v>
      </c>
      <c r="E10" s="122" t="s">
        <v>259</v>
      </c>
      <c r="F10" s="122" t="s">
        <v>259</v>
      </c>
      <c r="G10" s="122" t="s">
        <v>260</v>
      </c>
      <c r="H10" s="122" t="s">
        <v>261</v>
      </c>
      <c r="I10" s="122">
        <v>18459</v>
      </c>
      <c r="J10" s="122" t="s">
        <v>292</v>
      </c>
      <c r="K10" s="122">
        <v>18459</v>
      </c>
      <c r="L10" s="122" t="s">
        <v>263</v>
      </c>
      <c r="M10" s="122" t="s">
        <v>264</v>
      </c>
      <c r="N10" s="122">
        <v>26128</v>
      </c>
      <c r="O10" s="122" t="s">
        <v>293</v>
      </c>
      <c r="P10" s="122">
        <v>41989</v>
      </c>
      <c r="Q10" s="122" t="s">
        <v>294</v>
      </c>
      <c r="R10" s="122" t="s">
        <v>267</v>
      </c>
      <c r="S10" s="122" t="s">
        <v>295</v>
      </c>
      <c r="T10" s="122" t="s">
        <v>295</v>
      </c>
      <c r="U10" s="122" t="s">
        <v>296</v>
      </c>
      <c r="V10" s="122" t="s">
        <v>270</v>
      </c>
      <c r="W10" s="122">
        <v>0</v>
      </c>
      <c r="X10" s="122" t="s">
        <v>297</v>
      </c>
      <c r="Y10" s="122">
        <v>359792912</v>
      </c>
      <c r="Z10" s="122" t="s">
        <v>333</v>
      </c>
      <c r="AA10" s="122" t="s">
        <v>371</v>
      </c>
      <c r="AB10" s="123">
        <v>98000</v>
      </c>
      <c r="AC10" s="122" t="s">
        <v>372</v>
      </c>
      <c r="AD10" s="122">
        <v>24</v>
      </c>
      <c r="AE10" s="122" t="s">
        <v>373</v>
      </c>
      <c r="AF10" s="122" t="s">
        <v>374</v>
      </c>
      <c r="AG10" s="122" t="s">
        <v>375</v>
      </c>
      <c r="AH10" s="122" t="s">
        <v>376</v>
      </c>
      <c r="AI10" s="122" t="s">
        <v>377</v>
      </c>
      <c r="AJ10" s="123">
        <v>5130</v>
      </c>
      <c r="AK10" s="123">
        <v>5130</v>
      </c>
      <c r="AL10" s="122" t="s">
        <v>378</v>
      </c>
      <c r="AM10" s="123">
        <v>20895.900000000001</v>
      </c>
      <c r="AN10" s="123">
        <v>9884.1</v>
      </c>
      <c r="AO10" s="123">
        <v>30780</v>
      </c>
      <c r="AP10" s="123">
        <v>77104.100000000006</v>
      </c>
      <c r="AQ10" s="123">
        <v>14737.9</v>
      </c>
      <c r="AR10" s="123">
        <v>91842</v>
      </c>
      <c r="AS10" s="123">
        <v>3672.42</v>
      </c>
      <c r="AT10" s="123">
        <v>1457.58</v>
      </c>
      <c r="AU10" s="123">
        <v>5130</v>
      </c>
      <c r="AV10" s="122">
        <v>7</v>
      </c>
      <c r="AW10" s="122"/>
      <c r="AX10" s="122"/>
      <c r="AY10" s="122"/>
      <c r="AZ10" s="122"/>
      <c r="BA10" s="122"/>
      <c r="BB10" s="122" t="s">
        <v>348</v>
      </c>
      <c r="BC10" s="132"/>
      <c r="BD10" s="132"/>
      <c r="BE10" s="123">
        <v>0</v>
      </c>
      <c r="BF10" s="122" t="s">
        <v>295</v>
      </c>
      <c r="BG10" s="122" t="s">
        <v>420</v>
      </c>
      <c r="BH10" s="133" t="s">
        <v>427</v>
      </c>
      <c r="BI10" s="128" t="s">
        <v>100</v>
      </c>
      <c r="BJ10" s="129">
        <v>46206</v>
      </c>
      <c r="BK10" s="130" t="s">
        <v>104</v>
      </c>
      <c r="BL10" s="128" t="s">
        <v>109</v>
      </c>
      <c r="BM10" s="96" t="s">
        <v>181</v>
      </c>
      <c r="BN10" s="94" t="s">
        <v>223</v>
      </c>
      <c r="BO10" s="130">
        <v>0</v>
      </c>
      <c r="BP10" s="42"/>
      <c r="BQ10" s="122" t="s">
        <v>428</v>
      </c>
    </row>
    <row r="11" spans="1:69" ht="23" x14ac:dyDescent="0.35">
      <c r="A11" s="132">
        <v>7</v>
      </c>
      <c r="B11" s="122" t="s">
        <v>256</v>
      </c>
      <c r="C11" s="122" t="s">
        <v>257</v>
      </c>
      <c r="D11" s="122" t="s">
        <v>258</v>
      </c>
      <c r="E11" s="122" t="s">
        <v>259</v>
      </c>
      <c r="F11" s="122" t="s">
        <v>259</v>
      </c>
      <c r="G11" s="122" t="s">
        <v>260</v>
      </c>
      <c r="H11" s="122" t="s">
        <v>261</v>
      </c>
      <c r="I11" s="122">
        <v>18580</v>
      </c>
      <c r="J11" s="122" t="s">
        <v>298</v>
      </c>
      <c r="K11" s="122">
        <v>18580</v>
      </c>
      <c r="L11" s="122" t="s">
        <v>263</v>
      </c>
      <c r="M11" s="122" t="s">
        <v>264</v>
      </c>
      <c r="N11" s="122">
        <v>26272</v>
      </c>
      <c r="O11" s="122" t="s">
        <v>299</v>
      </c>
      <c r="P11" s="122">
        <v>432927</v>
      </c>
      <c r="Q11" s="122" t="s">
        <v>300</v>
      </c>
      <c r="R11" s="122" t="s">
        <v>267</v>
      </c>
      <c r="S11" s="122" t="s">
        <v>301</v>
      </c>
      <c r="T11" s="122" t="s">
        <v>301</v>
      </c>
      <c r="U11" s="122" t="s">
        <v>269</v>
      </c>
      <c r="V11" s="122" t="s">
        <v>270</v>
      </c>
      <c r="W11" s="122">
        <v>0</v>
      </c>
      <c r="X11" s="122" t="s">
        <v>278</v>
      </c>
      <c r="Y11" s="122">
        <v>359897012</v>
      </c>
      <c r="Z11" s="139" t="s">
        <v>334</v>
      </c>
      <c r="AA11" s="122" t="s">
        <v>379</v>
      </c>
      <c r="AB11" s="123">
        <v>60000</v>
      </c>
      <c r="AC11" s="122" t="s">
        <v>380</v>
      </c>
      <c r="AD11" s="122">
        <v>24</v>
      </c>
      <c r="AE11" s="122" t="s">
        <v>381</v>
      </c>
      <c r="AF11" s="122" t="s">
        <v>382</v>
      </c>
      <c r="AG11" s="122" t="s">
        <v>383</v>
      </c>
      <c r="AH11" s="122" t="s">
        <v>384</v>
      </c>
      <c r="AI11" s="122" t="s">
        <v>385</v>
      </c>
      <c r="AJ11" s="123">
        <v>3230</v>
      </c>
      <c r="AK11" s="123">
        <v>3230</v>
      </c>
      <c r="AL11" s="122" t="s">
        <v>386</v>
      </c>
      <c r="AM11" s="123">
        <v>10632.24</v>
      </c>
      <c r="AN11" s="123">
        <v>5517.76</v>
      </c>
      <c r="AO11" s="123">
        <v>16150</v>
      </c>
      <c r="AP11" s="123">
        <v>49367.76</v>
      </c>
      <c r="AQ11" s="123">
        <v>11266.24</v>
      </c>
      <c r="AR11" s="123">
        <v>60634</v>
      </c>
      <c r="AS11" s="123">
        <v>2175.02</v>
      </c>
      <c r="AT11" s="123">
        <v>1054.98</v>
      </c>
      <c r="AU11" s="123">
        <v>3230</v>
      </c>
      <c r="AV11" s="122">
        <v>6</v>
      </c>
      <c r="AW11" s="122"/>
      <c r="AX11" s="122"/>
      <c r="AY11" s="122"/>
      <c r="AZ11" s="122"/>
      <c r="BA11" s="122"/>
      <c r="BB11" s="122" t="s">
        <v>348</v>
      </c>
      <c r="BC11" s="132"/>
      <c r="BD11" s="132"/>
      <c r="BE11" s="123">
        <v>0</v>
      </c>
      <c r="BF11" s="122" t="s">
        <v>301</v>
      </c>
      <c r="BG11" s="122" t="s">
        <v>421</v>
      </c>
      <c r="BH11" s="133" t="s">
        <v>427</v>
      </c>
      <c r="BI11" s="128" t="s">
        <v>100</v>
      </c>
      <c r="BJ11" s="129">
        <v>46207</v>
      </c>
      <c r="BK11" s="130" t="s">
        <v>103</v>
      </c>
      <c r="BL11" s="128" t="s">
        <v>108</v>
      </c>
      <c r="BM11" s="96" t="s">
        <v>180</v>
      </c>
      <c r="BN11" s="94" t="s">
        <v>221</v>
      </c>
      <c r="BO11" s="130">
        <v>3230</v>
      </c>
      <c r="BP11" s="42" t="s">
        <v>182</v>
      </c>
      <c r="BQ11" s="181" t="s">
        <v>302</v>
      </c>
    </row>
    <row r="12" spans="1:69" ht="23" hidden="1" x14ac:dyDescent="0.35">
      <c r="A12" s="132">
        <v>8</v>
      </c>
      <c r="B12" s="122" t="s">
        <v>256</v>
      </c>
      <c r="C12" s="122" t="s">
        <v>257</v>
      </c>
      <c r="D12" s="122" t="s">
        <v>258</v>
      </c>
      <c r="E12" s="122" t="s">
        <v>259</v>
      </c>
      <c r="F12" s="122" t="s">
        <v>259</v>
      </c>
      <c r="G12" s="122" t="s">
        <v>260</v>
      </c>
      <c r="H12" s="122" t="s">
        <v>261</v>
      </c>
      <c r="I12" s="122">
        <v>18577</v>
      </c>
      <c r="J12" s="122" t="s">
        <v>303</v>
      </c>
      <c r="K12" s="122">
        <v>18577</v>
      </c>
      <c r="L12" s="122" t="s">
        <v>263</v>
      </c>
      <c r="M12" s="122" t="s">
        <v>264</v>
      </c>
      <c r="N12" s="122">
        <v>404934</v>
      </c>
      <c r="O12" s="122" t="s">
        <v>304</v>
      </c>
      <c r="P12" s="122">
        <v>610281</v>
      </c>
      <c r="Q12" s="122" t="s">
        <v>305</v>
      </c>
      <c r="R12" s="122" t="s">
        <v>267</v>
      </c>
      <c r="S12" s="122" t="s">
        <v>306</v>
      </c>
      <c r="T12" s="122" t="s">
        <v>306</v>
      </c>
      <c r="U12" s="122" t="s">
        <v>296</v>
      </c>
      <c r="V12" s="122" t="s">
        <v>270</v>
      </c>
      <c r="W12" s="122">
        <v>0</v>
      </c>
      <c r="X12" s="122" t="s">
        <v>278</v>
      </c>
      <c r="Y12" s="122">
        <v>359898234</v>
      </c>
      <c r="Z12" s="122" t="s">
        <v>335</v>
      </c>
      <c r="AA12" s="122" t="s">
        <v>387</v>
      </c>
      <c r="AB12" s="123">
        <v>60000</v>
      </c>
      <c r="AC12" s="122" t="s">
        <v>388</v>
      </c>
      <c r="AD12" s="122">
        <v>24</v>
      </c>
      <c r="AE12" s="122" t="s">
        <v>342</v>
      </c>
      <c r="AF12" s="122" t="s">
        <v>389</v>
      </c>
      <c r="AG12" s="122" t="s">
        <v>390</v>
      </c>
      <c r="AH12" s="122" t="s">
        <v>345</v>
      </c>
      <c r="AI12" s="122" t="s">
        <v>391</v>
      </c>
      <c r="AJ12" s="123">
        <v>3230</v>
      </c>
      <c r="AK12" s="123">
        <v>3230</v>
      </c>
      <c r="AL12" s="122" t="s">
        <v>392</v>
      </c>
      <c r="AM12" s="123">
        <v>10818.41</v>
      </c>
      <c r="AN12" s="123">
        <v>5331.59</v>
      </c>
      <c r="AO12" s="123">
        <v>16150</v>
      </c>
      <c r="AP12" s="123">
        <v>49181.59</v>
      </c>
      <c r="AQ12" s="123">
        <v>11172.41</v>
      </c>
      <c r="AR12" s="123">
        <v>60354</v>
      </c>
      <c r="AS12" s="123">
        <v>2179</v>
      </c>
      <c r="AT12" s="123">
        <v>1051</v>
      </c>
      <c r="AU12" s="123">
        <v>3230</v>
      </c>
      <c r="AV12" s="122">
        <v>6</v>
      </c>
      <c r="AW12" s="122"/>
      <c r="AX12" s="122"/>
      <c r="AY12" s="122"/>
      <c r="AZ12" s="122"/>
      <c r="BA12" s="122"/>
      <c r="BB12" s="122" t="s">
        <v>348</v>
      </c>
      <c r="BC12" s="132"/>
      <c r="BD12" s="132"/>
      <c r="BE12" s="123">
        <v>0</v>
      </c>
      <c r="BF12" s="122" t="s">
        <v>306</v>
      </c>
      <c r="BG12" s="122" t="s">
        <v>422</v>
      </c>
      <c r="BH12" s="133" t="s">
        <v>427</v>
      </c>
      <c r="BI12" s="128" t="s">
        <v>100</v>
      </c>
      <c r="BJ12" s="129">
        <v>46207</v>
      </c>
      <c r="BK12" s="130" t="s">
        <v>104</v>
      </c>
      <c r="BL12" s="128" t="s">
        <v>119</v>
      </c>
      <c r="BM12" s="96" t="s">
        <v>181</v>
      </c>
      <c r="BN12" s="94" t="s">
        <v>223</v>
      </c>
      <c r="BO12" s="130">
        <v>0</v>
      </c>
      <c r="BP12" s="42"/>
      <c r="BQ12" s="122" t="s">
        <v>429</v>
      </c>
    </row>
    <row r="13" spans="1:69" ht="34.5" hidden="1" x14ac:dyDescent="0.35">
      <c r="A13" s="132">
        <v>9</v>
      </c>
      <c r="B13" s="122" t="s">
        <v>256</v>
      </c>
      <c r="C13" s="122" t="s">
        <v>257</v>
      </c>
      <c r="D13" s="122" t="s">
        <v>258</v>
      </c>
      <c r="E13" s="122" t="s">
        <v>259</v>
      </c>
      <c r="F13" s="122" t="s">
        <v>259</v>
      </c>
      <c r="G13" s="122" t="s">
        <v>260</v>
      </c>
      <c r="H13" s="122" t="s">
        <v>261</v>
      </c>
      <c r="I13" s="122">
        <v>18577</v>
      </c>
      <c r="J13" s="122" t="s">
        <v>303</v>
      </c>
      <c r="K13" s="122">
        <v>18577</v>
      </c>
      <c r="L13" s="122" t="s">
        <v>263</v>
      </c>
      <c r="M13" s="122" t="s">
        <v>264</v>
      </c>
      <c r="N13" s="122">
        <v>404934</v>
      </c>
      <c r="O13" s="122" t="s">
        <v>304</v>
      </c>
      <c r="P13" s="122">
        <v>699381</v>
      </c>
      <c r="Q13" s="122" t="s">
        <v>307</v>
      </c>
      <c r="R13" s="122" t="s">
        <v>267</v>
      </c>
      <c r="S13" s="122" t="s">
        <v>308</v>
      </c>
      <c r="T13" s="122" t="s">
        <v>308</v>
      </c>
      <c r="U13" s="122" t="s">
        <v>269</v>
      </c>
      <c r="V13" s="122" t="s">
        <v>309</v>
      </c>
      <c r="W13" s="122">
        <v>0</v>
      </c>
      <c r="X13" s="122" t="s">
        <v>278</v>
      </c>
      <c r="Y13" s="122">
        <v>359953781</v>
      </c>
      <c r="Z13" s="122" t="s">
        <v>336</v>
      </c>
      <c r="AA13" s="122" t="s">
        <v>393</v>
      </c>
      <c r="AB13" s="123">
        <v>70000</v>
      </c>
      <c r="AC13" s="122" t="s">
        <v>388</v>
      </c>
      <c r="AD13" s="122">
        <v>30</v>
      </c>
      <c r="AE13" s="122" t="s">
        <v>342</v>
      </c>
      <c r="AF13" s="122" t="s">
        <v>394</v>
      </c>
      <c r="AG13" s="122" t="s">
        <v>395</v>
      </c>
      <c r="AH13" s="122" t="s">
        <v>345</v>
      </c>
      <c r="AI13" s="122" t="s">
        <v>396</v>
      </c>
      <c r="AJ13" s="123">
        <v>3160</v>
      </c>
      <c r="AK13" s="123">
        <v>3160</v>
      </c>
      <c r="AL13" s="122" t="s">
        <v>392</v>
      </c>
      <c r="AM13" s="123">
        <v>7101.8</v>
      </c>
      <c r="AN13" s="123">
        <v>5538.2</v>
      </c>
      <c r="AO13" s="123">
        <v>12640</v>
      </c>
      <c r="AP13" s="123">
        <v>62898.2</v>
      </c>
      <c r="AQ13" s="123">
        <v>19222.8</v>
      </c>
      <c r="AR13" s="123">
        <v>82121</v>
      </c>
      <c r="AS13" s="123">
        <v>1867.57</v>
      </c>
      <c r="AT13" s="123">
        <v>1292.43</v>
      </c>
      <c r="AU13" s="123">
        <v>3160</v>
      </c>
      <c r="AV13" s="122">
        <v>5</v>
      </c>
      <c r="AW13" s="122"/>
      <c r="AX13" s="122"/>
      <c r="AY13" s="122"/>
      <c r="AZ13" s="122"/>
      <c r="BA13" s="122"/>
      <c r="BB13" s="122" t="s">
        <v>348</v>
      </c>
      <c r="BC13" s="132"/>
      <c r="BD13" s="132"/>
      <c r="BE13" s="123">
        <v>0</v>
      </c>
      <c r="BF13" s="122" t="s">
        <v>308</v>
      </c>
      <c r="BG13" s="122" t="s">
        <v>423</v>
      </c>
      <c r="BH13" s="133" t="s">
        <v>427</v>
      </c>
      <c r="BI13" s="128" t="s">
        <v>100</v>
      </c>
      <c r="BJ13" s="129">
        <v>46207</v>
      </c>
      <c r="BK13" s="130" t="s">
        <v>103</v>
      </c>
      <c r="BL13" s="128" t="s">
        <v>108</v>
      </c>
      <c r="BM13" s="96" t="s">
        <v>180</v>
      </c>
      <c r="BN13" s="94" t="s">
        <v>222</v>
      </c>
      <c r="BO13" s="130">
        <v>0</v>
      </c>
      <c r="BP13" s="42"/>
      <c r="BQ13" s="122" t="s">
        <v>310</v>
      </c>
    </row>
    <row r="14" spans="1:69" ht="23" hidden="1" x14ac:dyDescent="0.35">
      <c r="A14" s="132">
        <v>10</v>
      </c>
      <c r="B14" s="122" t="s">
        <v>256</v>
      </c>
      <c r="C14" s="122" t="s">
        <v>257</v>
      </c>
      <c r="D14" s="122" t="s">
        <v>258</v>
      </c>
      <c r="E14" s="122" t="s">
        <v>259</v>
      </c>
      <c r="F14" s="122" t="s">
        <v>259</v>
      </c>
      <c r="G14" s="122" t="s">
        <v>260</v>
      </c>
      <c r="H14" s="122" t="s">
        <v>261</v>
      </c>
      <c r="I14" s="122">
        <v>18577</v>
      </c>
      <c r="J14" s="122" t="s">
        <v>303</v>
      </c>
      <c r="K14" s="122">
        <v>18577</v>
      </c>
      <c r="L14" s="122" t="s">
        <v>263</v>
      </c>
      <c r="M14" s="122" t="s">
        <v>264</v>
      </c>
      <c r="N14" s="122">
        <v>404934</v>
      </c>
      <c r="O14" s="122" t="s">
        <v>304</v>
      </c>
      <c r="P14" s="122">
        <v>758722</v>
      </c>
      <c r="Q14" s="122" t="s">
        <v>311</v>
      </c>
      <c r="R14" s="122" t="s">
        <v>267</v>
      </c>
      <c r="S14" s="122" t="s">
        <v>312</v>
      </c>
      <c r="T14" s="122" t="s">
        <v>312</v>
      </c>
      <c r="U14" s="122" t="s">
        <v>313</v>
      </c>
      <c r="V14" s="122" t="s">
        <v>270</v>
      </c>
      <c r="W14" s="122">
        <v>0</v>
      </c>
      <c r="X14" s="122" t="s">
        <v>278</v>
      </c>
      <c r="Y14" s="122">
        <v>359954008</v>
      </c>
      <c r="Z14" s="122" t="s">
        <v>337</v>
      </c>
      <c r="AA14" s="122" t="s">
        <v>397</v>
      </c>
      <c r="AB14" s="123">
        <v>70000</v>
      </c>
      <c r="AC14" s="122" t="s">
        <v>388</v>
      </c>
      <c r="AD14" s="122">
        <v>24</v>
      </c>
      <c r="AE14" s="122" t="s">
        <v>342</v>
      </c>
      <c r="AF14" s="122" t="s">
        <v>398</v>
      </c>
      <c r="AG14" s="122" t="s">
        <v>399</v>
      </c>
      <c r="AH14" s="122" t="s">
        <v>345</v>
      </c>
      <c r="AI14" s="122" t="s">
        <v>396</v>
      </c>
      <c r="AJ14" s="123">
        <v>3770</v>
      </c>
      <c r="AK14" s="123">
        <v>3770</v>
      </c>
      <c r="AL14" s="122" t="s">
        <v>400</v>
      </c>
      <c r="AM14" s="123">
        <v>9604.75</v>
      </c>
      <c r="AN14" s="123">
        <v>5475.25</v>
      </c>
      <c r="AO14" s="123">
        <v>15080</v>
      </c>
      <c r="AP14" s="123">
        <v>60395.25</v>
      </c>
      <c r="AQ14" s="123">
        <v>14617.75</v>
      </c>
      <c r="AR14" s="123">
        <v>75013</v>
      </c>
      <c r="AS14" s="123">
        <v>2479.36</v>
      </c>
      <c r="AT14" s="123">
        <v>1290.6400000000001</v>
      </c>
      <c r="AU14" s="123">
        <v>3770</v>
      </c>
      <c r="AV14" s="122">
        <v>5</v>
      </c>
      <c r="AW14" s="122"/>
      <c r="AX14" s="122"/>
      <c r="AY14" s="122"/>
      <c r="AZ14" s="122"/>
      <c r="BA14" s="122"/>
      <c r="BB14" s="122" t="s">
        <v>348</v>
      </c>
      <c r="BC14" s="132"/>
      <c r="BD14" s="132"/>
      <c r="BE14" s="123">
        <v>0</v>
      </c>
      <c r="BF14" s="122" t="s">
        <v>312</v>
      </c>
      <c r="BG14" s="122" t="s">
        <v>424</v>
      </c>
      <c r="BH14" s="133" t="s">
        <v>427</v>
      </c>
      <c r="BI14" s="128" t="s">
        <v>100</v>
      </c>
      <c r="BJ14" s="129">
        <v>46207</v>
      </c>
      <c r="BK14" s="130" t="s">
        <v>103</v>
      </c>
      <c r="BL14" s="128" t="s">
        <v>108</v>
      </c>
      <c r="BM14" s="96" t="s">
        <v>180</v>
      </c>
      <c r="BN14" s="94" t="s">
        <v>222</v>
      </c>
      <c r="BO14" s="130">
        <v>0</v>
      </c>
      <c r="BP14" s="42"/>
      <c r="BQ14" s="122" t="s">
        <v>314</v>
      </c>
    </row>
    <row r="15" spans="1:69" ht="23" hidden="1" x14ac:dyDescent="0.35">
      <c r="A15" s="132">
        <v>11</v>
      </c>
      <c r="B15" s="122" t="s">
        <v>256</v>
      </c>
      <c r="C15" s="122" t="s">
        <v>257</v>
      </c>
      <c r="D15" s="122" t="s">
        <v>258</v>
      </c>
      <c r="E15" s="122" t="s">
        <v>259</v>
      </c>
      <c r="F15" s="122" t="s">
        <v>259</v>
      </c>
      <c r="G15" s="122" t="s">
        <v>260</v>
      </c>
      <c r="H15" s="122" t="s">
        <v>261</v>
      </c>
      <c r="I15" s="122">
        <v>18626</v>
      </c>
      <c r="J15" s="122" t="s">
        <v>315</v>
      </c>
      <c r="K15" s="122">
        <v>18626</v>
      </c>
      <c r="L15" s="122" t="s">
        <v>316</v>
      </c>
      <c r="M15" s="122" t="s">
        <v>317</v>
      </c>
      <c r="N15" s="122">
        <v>26350</v>
      </c>
      <c r="O15" s="122" t="s">
        <v>318</v>
      </c>
      <c r="P15" s="122">
        <v>42048</v>
      </c>
      <c r="Q15" s="122" t="s">
        <v>319</v>
      </c>
      <c r="R15" s="122" t="s">
        <v>267</v>
      </c>
      <c r="S15" s="122" t="s">
        <v>320</v>
      </c>
      <c r="T15" s="122" t="s">
        <v>320</v>
      </c>
      <c r="U15" s="122" t="s">
        <v>296</v>
      </c>
      <c r="V15" s="122" t="s">
        <v>309</v>
      </c>
      <c r="W15" s="122">
        <v>0</v>
      </c>
      <c r="X15" s="122" t="s">
        <v>278</v>
      </c>
      <c r="Y15" s="122">
        <v>359997367</v>
      </c>
      <c r="Z15" s="122" t="s">
        <v>338</v>
      </c>
      <c r="AA15" s="122" t="s">
        <v>401</v>
      </c>
      <c r="AB15" s="123">
        <v>45000</v>
      </c>
      <c r="AC15" s="122" t="s">
        <v>402</v>
      </c>
      <c r="AD15" s="122">
        <v>24</v>
      </c>
      <c r="AE15" s="122" t="s">
        <v>381</v>
      </c>
      <c r="AF15" s="122" t="s">
        <v>403</v>
      </c>
      <c r="AG15" s="122" t="s">
        <v>404</v>
      </c>
      <c r="AH15" s="122" t="s">
        <v>384</v>
      </c>
      <c r="AI15" s="122" t="s">
        <v>405</v>
      </c>
      <c r="AJ15" s="123">
        <v>2420</v>
      </c>
      <c r="AK15" s="123">
        <v>2420</v>
      </c>
      <c r="AL15" s="122" t="s">
        <v>406</v>
      </c>
      <c r="AM15" s="123">
        <v>6364.65</v>
      </c>
      <c r="AN15" s="123">
        <v>3315.35</v>
      </c>
      <c r="AO15" s="123">
        <v>9680</v>
      </c>
      <c r="AP15" s="123">
        <v>38635.35</v>
      </c>
      <c r="AQ15" s="123">
        <v>9312.65</v>
      </c>
      <c r="AR15" s="123">
        <v>47948</v>
      </c>
      <c r="AS15" s="123">
        <v>1594.37</v>
      </c>
      <c r="AT15" s="123">
        <v>825.63</v>
      </c>
      <c r="AU15" s="123">
        <v>2420</v>
      </c>
      <c r="AV15" s="122">
        <v>5</v>
      </c>
      <c r="AW15" s="122"/>
      <c r="AX15" s="122"/>
      <c r="AY15" s="122"/>
      <c r="AZ15" s="122"/>
      <c r="BA15" s="122"/>
      <c r="BB15" s="122" t="s">
        <v>348</v>
      </c>
      <c r="BC15" s="132"/>
      <c r="BD15" s="132"/>
      <c r="BE15" s="123">
        <v>0</v>
      </c>
      <c r="BF15" s="122" t="s">
        <v>320</v>
      </c>
      <c r="BG15" s="122" t="s">
        <v>425</v>
      </c>
      <c r="BH15" s="133" t="s">
        <v>427</v>
      </c>
      <c r="BI15" s="128" t="s">
        <v>100</v>
      </c>
      <c r="BJ15" s="129">
        <v>46207</v>
      </c>
      <c r="BK15" s="130" t="s">
        <v>104</v>
      </c>
      <c r="BL15" s="128" t="s">
        <v>119</v>
      </c>
      <c r="BM15" s="96" t="s">
        <v>181</v>
      </c>
      <c r="BN15" s="94" t="s">
        <v>222</v>
      </c>
      <c r="BO15" s="130">
        <v>0</v>
      </c>
      <c r="BP15" s="42"/>
      <c r="BQ15" s="122" t="s">
        <v>321</v>
      </c>
    </row>
    <row r="16" spans="1:69" ht="23" hidden="1" x14ac:dyDescent="0.35">
      <c r="A16" s="132">
        <v>12</v>
      </c>
      <c r="B16" s="122" t="s">
        <v>256</v>
      </c>
      <c r="C16" s="122" t="s">
        <v>257</v>
      </c>
      <c r="D16" s="122" t="s">
        <v>258</v>
      </c>
      <c r="E16" s="122" t="s">
        <v>259</v>
      </c>
      <c r="F16" s="122" t="s">
        <v>259</v>
      </c>
      <c r="G16" s="122" t="s">
        <v>260</v>
      </c>
      <c r="H16" s="122" t="s">
        <v>261</v>
      </c>
      <c r="I16" s="122">
        <v>18577</v>
      </c>
      <c r="J16" s="122" t="s">
        <v>303</v>
      </c>
      <c r="K16" s="122">
        <v>18577</v>
      </c>
      <c r="L16" s="122" t="s">
        <v>263</v>
      </c>
      <c r="M16" s="122" t="s">
        <v>264</v>
      </c>
      <c r="N16" s="122">
        <v>408154</v>
      </c>
      <c r="O16" s="122" t="s">
        <v>322</v>
      </c>
      <c r="P16" s="122">
        <v>618051</v>
      </c>
      <c r="Q16" s="122" t="s">
        <v>323</v>
      </c>
      <c r="R16" s="122" t="s">
        <v>267</v>
      </c>
      <c r="S16" s="122" t="s">
        <v>324</v>
      </c>
      <c r="T16" s="122" t="s">
        <v>324</v>
      </c>
      <c r="U16" s="122" t="s">
        <v>269</v>
      </c>
      <c r="V16" s="122" t="s">
        <v>270</v>
      </c>
      <c r="W16" s="122">
        <v>0</v>
      </c>
      <c r="X16" s="122" t="s">
        <v>278</v>
      </c>
      <c r="Y16" s="122">
        <v>360017758</v>
      </c>
      <c r="Z16" s="122" t="s">
        <v>339</v>
      </c>
      <c r="AA16" s="122" t="s">
        <v>407</v>
      </c>
      <c r="AB16" s="123">
        <v>75000</v>
      </c>
      <c r="AC16" s="122" t="s">
        <v>388</v>
      </c>
      <c r="AD16" s="122">
        <v>24</v>
      </c>
      <c r="AE16" s="122" t="s">
        <v>342</v>
      </c>
      <c r="AF16" s="122" t="s">
        <v>408</v>
      </c>
      <c r="AG16" s="122" t="s">
        <v>409</v>
      </c>
      <c r="AH16" s="122" t="s">
        <v>345</v>
      </c>
      <c r="AI16" s="122" t="s">
        <v>410</v>
      </c>
      <c r="AJ16" s="123">
        <v>4000</v>
      </c>
      <c r="AK16" s="123">
        <v>4000</v>
      </c>
      <c r="AL16" s="122" t="s">
        <v>392</v>
      </c>
      <c r="AM16" s="123">
        <v>7048.18</v>
      </c>
      <c r="AN16" s="123">
        <v>4951.82</v>
      </c>
      <c r="AO16" s="123">
        <v>12000</v>
      </c>
      <c r="AP16" s="123">
        <v>67951.820000000007</v>
      </c>
      <c r="AQ16" s="123">
        <v>16812.18</v>
      </c>
      <c r="AR16" s="123">
        <v>84764</v>
      </c>
      <c r="AS16" s="123">
        <v>2603.73</v>
      </c>
      <c r="AT16" s="123">
        <v>1396.27</v>
      </c>
      <c r="AU16" s="123">
        <v>4000</v>
      </c>
      <c r="AV16" s="122">
        <v>4</v>
      </c>
      <c r="AW16" s="122"/>
      <c r="AX16" s="122"/>
      <c r="AY16" s="122"/>
      <c r="AZ16" s="122"/>
      <c r="BA16" s="122"/>
      <c r="BB16" s="122" t="s">
        <v>348</v>
      </c>
      <c r="BC16" s="132"/>
      <c r="BD16" s="132"/>
      <c r="BE16" s="123">
        <v>0</v>
      </c>
      <c r="BF16" s="122" t="s">
        <v>324</v>
      </c>
      <c r="BG16" s="122" t="s">
        <v>426</v>
      </c>
      <c r="BH16" s="133" t="s">
        <v>427</v>
      </c>
      <c r="BI16" s="128" t="s">
        <v>100</v>
      </c>
      <c r="BJ16" s="129">
        <v>46207</v>
      </c>
      <c r="BK16" s="130" t="s">
        <v>103</v>
      </c>
      <c r="BL16" s="128" t="s">
        <v>108</v>
      </c>
      <c r="BM16" s="96" t="s">
        <v>180</v>
      </c>
      <c r="BN16" s="94" t="s">
        <v>222</v>
      </c>
      <c r="BO16" s="130">
        <v>0</v>
      </c>
      <c r="BP16" s="42"/>
      <c r="BQ16" s="122" t="s">
        <v>325</v>
      </c>
    </row>
    <row r="17" spans="1:69" ht="23" x14ac:dyDescent="0.35">
      <c r="A17" s="132">
        <v>13</v>
      </c>
      <c r="B17" s="122" t="s">
        <v>256</v>
      </c>
      <c r="C17" s="122" t="s">
        <v>257</v>
      </c>
      <c r="D17" s="122" t="s">
        <v>258</v>
      </c>
      <c r="E17" s="122" t="s">
        <v>259</v>
      </c>
      <c r="F17" s="122" t="s">
        <v>259</v>
      </c>
      <c r="G17" s="122" t="s">
        <v>260</v>
      </c>
      <c r="H17" s="122" t="s">
        <v>261</v>
      </c>
      <c r="I17" s="122">
        <v>18623</v>
      </c>
      <c r="J17" s="122" t="s">
        <v>280</v>
      </c>
      <c r="K17" s="122">
        <v>18623</v>
      </c>
      <c r="L17" s="122" t="s">
        <v>263</v>
      </c>
      <c r="M17" s="122" t="s">
        <v>264</v>
      </c>
      <c r="N17" s="122">
        <v>419033</v>
      </c>
      <c r="O17" s="122" t="s">
        <v>281</v>
      </c>
      <c r="P17" s="122">
        <v>719293</v>
      </c>
      <c r="Q17" s="122" t="s">
        <v>282</v>
      </c>
      <c r="R17" s="122" t="s">
        <v>326</v>
      </c>
      <c r="S17" s="122" t="s">
        <v>283</v>
      </c>
      <c r="T17" s="122" t="s">
        <v>283</v>
      </c>
      <c r="U17" s="122" t="s">
        <v>269</v>
      </c>
      <c r="V17" s="122" t="s">
        <v>270</v>
      </c>
      <c r="W17" s="122">
        <v>0</v>
      </c>
      <c r="X17" s="122" t="s">
        <v>278</v>
      </c>
      <c r="Y17" s="122">
        <v>360273913</v>
      </c>
      <c r="Z17" s="139" t="s">
        <v>330</v>
      </c>
      <c r="AA17" s="122" t="s">
        <v>411</v>
      </c>
      <c r="AB17" s="123">
        <v>83000</v>
      </c>
      <c r="AC17" s="122" t="s">
        <v>356</v>
      </c>
      <c r="AD17" s="122">
        <v>24</v>
      </c>
      <c r="AE17" s="122" t="s">
        <v>412</v>
      </c>
      <c r="AF17" s="122" t="s">
        <v>357</v>
      </c>
      <c r="AG17" s="122" t="s">
        <v>358</v>
      </c>
      <c r="AH17" s="122" t="s">
        <v>345</v>
      </c>
      <c r="AI17" s="122" t="s">
        <v>413</v>
      </c>
      <c r="AJ17" s="123">
        <v>4430</v>
      </c>
      <c r="AK17" s="123">
        <v>4430</v>
      </c>
      <c r="AL17" s="122" t="s">
        <v>360</v>
      </c>
      <c r="AM17" s="123">
        <v>2610.8200000000002</v>
      </c>
      <c r="AN17" s="123">
        <v>2189.1799999999998</v>
      </c>
      <c r="AO17" s="123">
        <v>4800</v>
      </c>
      <c r="AP17" s="123">
        <v>80389.179999999993</v>
      </c>
      <c r="AQ17" s="123">
        <v>21313.82</v>
      </c>
      <c r="AR17" s="123">
        <v>101703</v>
      </c>
      <c r="AS17" s="123">
        <v>2778.17</v>
      </c>
      <c r="AT17" s="123">
        <v>1281.83</v>
      </c>
      <c r="AU17" s="123">
        <v>4060</v>
      </c>
      <c r="AV17" s="122">
        <v>2</v>
      </c>
      <c r="AW17" s="122"/>
      <c r="AX17" s="122"/>
      <c r="AY17" s="122"/>
      <c r="AZ17" s="122"/>
      <c r="BA17" s="122"/>
      <c r="BB17" s="122" t="s">
        <v>348</v>
      </c>
      <c r="BC17" s="132"/>
      <c r="BD17" s="132"/>
      <c r="BE17" s="123">
        <v>0</v>
      </c>
      <c r="BF17" s="122" t="s">
        <v>283</v>
      </c>
      <c r="BG17" s="122" t="s">
        <v>417</v>
      </c>
      <c r="BH17" s="133" t="s">
        <v>427</v>
      </c>
      <c r="BI17" s="128" t="s">
        <v>100</v>
      </c>
      <c r="BJ17" s="129">
        <v>46208</v>
      </c>
      <c r="BK17" s="130" t="s">
        <v>103</v>
      </c>
      <c r="BL17" s="128" t="s">
        <v>108</v>
      </c>
      <c r="BM17" s="96" t="s">
        <v>180</v>
      </c>
      <c r="BN17" s="94" t="s">
        <v>221</v>
      </c>
      <c r="BO17" s="130">
        <v>4430</v>
      </c>
      <c r="BP17" s="42" t="s">
        <v>182</v>
      </c>
      <c r="BQ17" s="181" t="s">
        <v>327</v>
      </c>
    </row>
    <row r="18" spans="1:69" ht="23" x14ac:dyDescent="0.35">
      <c r="A18" s="132">
        <v>14</v>
      </c>
      <c r="B18" s="122" t="s">
        <v>256</v>
      </c>
      <c r="C18" s="122" t="s">
        <v>257</v>
      </c>
      <c r="D18" s="122" t="s">
        <v>258</v>
      </c>
      <c r="E18" s="122" t="s">
        <v>259</v>
      </c>
      <c r="F18" s="122" t="s">
        <v>259</v>
      </c>
      <c r="G18" s="122" t="s">
        <v>260</v>
      </c>
      <c r="H18" s="122" t="s">
        <v>261</v>
      </c>
      <c r="I18" s="122">
        <v>18622</v>
      </c>
      <c r="J18" s="122" t="s">
        <v>273</v>
      </c>
      <c r="K18" s="122">
        <v>18622</v>
      </c>
      <c r="L18" s="122" t="s">
        <v>263</v>
      </c>
      <c r="M18" s="122" t="s">
        <v>264</v>
      </c>
      <c r="N18" s="122">
        <v>26341</v>
      </c>
      <c r="O18" s="122" t="s">
        <v>274</v>
      </c>
      <c r="P18" s="122">
        <v>642677</v>
      </c>
      <c r="Q18" s="122" t="s">
        <v>275</v>
      </c>
      <c r="R18" s="122" t="s">
        <v>326</v>
      </c>
      <c r="S18" s="122" t="s">
        <v>276</v>
      </c>
      <c r="T18" s="122" t="s">
        <v>276</v>
      </c>
      <c r="U18" s="122" t="s">
        <v>277</v>
      </c>
      <c r="V18" s="122" t="s">
        <v>270</v>
      </c>
      <c r="W18" s="122">
        <v>0</v>
      </c>
      <c r="X18" s="122" t="s">
        <v>278</v>
      </c>
      <c r="Y18" s="137">
        <v>360373417</v>
      </c>
      <c r="Z18" s="139" t="s">
        <v>329</v>
      </c>
      <c r="AA18" s="122" t="s">
        <v>414</v>
      </c>
      <c r="AB18" s="123">
        <v>106000</v>
      </c>
      <c r="AC18" s="122" t="s">
        <v>350</v>
      </c>
      <c r="AD18" s="122">
        <v>24</v>
      </c>
      <c r="AE18" s="122" t="s">
        <v>412</v>
      </c>
      <c r="AF18" s="122" t="s">
        <v>351</v>
      </c>
      <c r="AG18" s="122" t="s">
        <v>352</v>
      </c>
      <c r="AH18" s="122" t="s">
        <v>345</v>
      </c>
      <c r="AI18" s="122" t="s">
        <v>354</v>
      </c>
      <c r="AJ18" s="123">
        <v>5660</v>
      </c>
      <c r="AK18" s="123">
        <v>5660</v>
      </c>
      <c r="AL18" s="122" t="s">
        <v>354</v>
      </c>
      <c r="AM18" s="123">
        <v>2901.1</v>
      </c>
      <c r="AN18" s="123">
        <v>2758.9</v>
      </c>
      <c r="AO18" s="123">
        <v>5660</v>
      </c>
      <c r="AP18" s="123">
        <v>103098.9</v>
      </c>
      <c r="AQ18" s="123">
        <v>27994.1</v>
      </c>
      <c r="AR18" s="123">
        <v>131093</v>
      </c>
      <c r="AS18" s="123">
        <v>0</v>
      </c>
      <c r="AT18" s="123">
        <v>0</v>
      </c>
      <c r="AU18" s="123">
        <v>0</v>
      </c>
      <c r="AV18" s="122">
        <v>1</v>
      </c>
      <c r="AW18" s="122"/>
      <c r="AX18" s="122"/>
      <c r="AY18" s="122"/>
      <c r="AZ18" s="122"/>
      <c r="BA18" s="122"/>
      <c r="BB18" s="122" t="s">
        <v>348</v>
      </c>
      <c r="BC18" s="132"/>
      <c r="BD18" s="132"/>
      <c r="BE18" s="123">
        <v>0</v>
      </c>
      <c r="BF18" s="122" t="s">
        <v>276</v>
      </c>
      <c r="BG18" s="122" t="s">
        <v>416</v>
      </c>
      <c r="BH18" s="133" t="s">
        <v>427</v>
      </c>
      <c r="BI18" s="128" t="s">
        <v>100</v>
      </c>
      <c r="BJ18" s="129">
        <v>46208</v>
      </c>
      <c r="BK18" s="130" t="s">
        <v>103</v>
      </c>
      <c r="BL18" s="128" t="s">
        <v>108</v>
      </c>
      <c r="BM18" s="96" t="s">
        <v>181</v>
      </c>
      <c r="BN18" s="94" t="s">
        <v>221</v>
      </c>
      <c r="BO18" s="130">
        <v>10000</v>
      </c>
      <c r="BP18" s="42" t="s">
        <v>430</v>
      </c>
      <c r="BQ18" s="181" t="s">
        <v>432</v>
      </c>
    </row>
    <row r="19" spans="1:69" ht="23" x14ac:dyDescent="0.35">
      <c r="A19" s="132">
        <v>15</v>
      </c>
      <c r="B19" s="122" t="s">
        <v>256</v>
      </c>
      <c r="C19" s="122" t="s">
        <v>257</v>
      </c>
      <c r="D19" s="122" t="s">
        <v>258</v>
      </c>
      <c r="E19" s="122" t="s">
        <v>259</v>
      </c>
      <c r="F19" s="122" t="s">
        <v>259</v>
      </c>
      <c r="G19" s="122" t="s">
        <v>260</v>
      </c>
      <c r="H19" s="122" t="s">
        <v>261</v>
      </c>
      <c r="I19" s="122">
        <v>18623</v>
      </c>
      <c r="J19" s="122" t="s">
        <v>280</v>
      </c>
      <c r="K19" s="122">
        <v>18623</v>
      </c>
      <c r="L19" s="122" t="s">
        <v>263</v>
      </c>
      <c r="M19" s="122" t="s">
        <v>264</v>
      </c>
      <c r="N19" s="122">
        <v>481177</v>
      </c>
      <c r="O19" s="122" t="s">
        <v>433</v>
      </c>
      <c r="P19" s="122">
        <v>757757</v>
      </c>
      <c r="Q19" s="122" t="s">
        <v>434</v>
      </c>
      <c r="R19" s="122" t="s">
        <v>267</v>
      </c>
      <c r="S19" s="122" t="s">
        <v>435</v>
      </c>
      <c r="T19" s="122" t="s">
        <v>435</v>
      </c>
      <c r="U19" s="122" t="s">
        <v>269</v>
      </c>
      <c r="V19" s="122" t="s">
        <v>270</v>
      </c>
      <c r="W19" s="122">
        <v>0</v>
      </c>
      <c r="X19" s="122" t="s">
        <v>278</v>
      </c>
      <c r="Y19" s="122">
        <v>359896398</v>
      </c>
      <c r="Z19" s="139" t="s">
        <v>436</v>
      </c>
      <c r="AA19" s="122" t="s">
        <v>438</v>
      </c>
      <c r="AB19" s="123">
        <v>75000</v>
      </c>
      <c r="AC19" s="122" t="s">
        <v>356</v>
      </c>
      <c r="AD19" s="122">
        <v>24</v>
      </c>
      <c r="AE19" s="122" t="s">
        <v>342</v>
      </c>
      <c r="AF19" s="122" t="s">
        <v>439</v>
      </c>
      <c r="AG19" s="122" t="s">
        <v>440</v>
      </c>
      <c r="AH19" s="122" t="s">
        <v>384</v>
      </c>
      <c r="AI19" s="122" t="s">
        <v>441</v>
      </c>
      <c r="AJ19" s="123">
        <v>4040</v>
      </c>
      <c r="AK19" s="123">
        <v>4040</v>
      </c>
      <c r="AL19" s="122" t="s">
        <v>360</v>
      </c>
      <c r="AM19" s="123">
        <v>16084.31</v>
      </c>
      <c r="AN19" s="123">
        <v>8155.69</v>
      </c>
      <c r="AO19" s="123">
        <v>24240</v>
      </c>
      <c r="AP19" s="123">
        <v>58915.69</v>
      </c>
      <c r="AQ19" s="123">
        <v>12718.31</v>
      </c>
      <c r="AR19" s="123">
        <v>71634</v>
      </c>
      <c r="AS19" s="123">
        <v>0</v>
      </c>
      <c r="AT19" s="123">
        <v>0</v>
      </c>
      <c r="AU19" s="123">
        <v>0</v>
      </c>
      <c r="AV19" s="122">
        <v>6</v>
      </c>
      <c r="AW19" s="122"/>
      <c r="AX19" s="122"/>
      <c r="AY19" s="122"/>
      <c r="AZ19" s="122"/>
      <c r="BA19" s="122"/>
      <c r="BB19" s="122" t="s">
        <v>348</v>
      </c>
      <c r="BC19" s="132"/>
      <c r="BD19" s="123"/>
      <c r="BE19" s="123">
        <v>0</v>
      </c>
      <c r="BF19" s="122" t="s">
        <v>435</v>
      </c>
      <c r="BG19" s="122" t="s">
        <v>437</v>
      </c>
      <c r="BH19" s="133" t="s">
        <v>427</v>
      </c>
      <c r="BI19" s="128" t="s">
        <v>100</v>
      </c>
      <c r="BJ19" s="129">
        <v>46212</v>
      </c>
      <c r="BK19" s="130" t="s">
        <v>103</v>
      </c>
      <c r="BL19" s="128" t="s">
        <v>108</v>
      </c>
      <c r="BM19" s="96" t="s">
        <v>181</v>
      </c>
      <c r="BN19" s="94" t="s">
        <v>221</v>
      </c>
      <c r="BO19" s="130">
        <v>32800</v>
      </c>
      <c r="BP19" s="42" t="s">
        <v>183</v>
      </c>
      <c r="BQ19" s="131" t="s">
        <v>442</v>
      </c>
    </row>
    <row r="20" spans="1:69" ht="23" x14ac:dyDescent="0.35">
      <c r="A20" s="132">
        <v>16</v>
      </c>
      <c r="B20" s="122" t="s">
        <v>256</v>
      </c>
      <c r="C20" s="122" t="s">
        <v>257</v>
      </c>
      <c r="D20" s="122" t="s">
        <v>258</v>
      </c>
      <c r="E20" s="122" t="s">
        <v>259</v>
      </c>
      <c r="F20" s="122" t="s">
        <v>259</v>
      </c>
      <c r="G20" s="122" t="s">
        <v>260</v>
      </c>
      <c r="H20" s="122" t="s">
        <v>261</v>
      </c>
      <c r="I20" s="122">
        <v>18622</v>
      </c>
      <c r="J20" s="122" t="s">
        <v>273</v>
      </c>
      <c r="K20" s="122">
        <v>18622</v>
      </c>
      <c r="L20" s="122" t="s">
        <v>263</v>
      </c>
      <c r="M20" s="122" t="s">
        <v>264</v>
      </c>
      <c r="N20" s="122">
        <v>26341</v>
      </c>
      <c r="O20" s="122" t="s">
        <v>274</v>
      </c>
      <c r="P20" s="122">
        <v>642677</v>
      </c>
      <c r="Q20" s="122" t="s">
        <v>275</v>
      </c>
      <c r="R20" s="122" t="s">
        <v>267</v>
      </c>
      <c r="S20" s="122" t="s">
        <v>443</v>
      </c>
      <c r="T20" s="122" t="s">
        <v>443</v>
      </c>
      <c r="U20" s="122" t="s">
        <v>269</v>
      </c>
      <c r="V20" s="122" t="s">
        <v>270</v>
      </c>
      <c r="W20" s="122">
        <v>0</v>
      </c>
      <c r="X20" s="122" t="s">
        <v>278</v>
      </c>
      <c r="Y20" s="122">
        <v>359347514</v>
      </c>
      <c r="Z20" s="139" t="s">
        <v>328</v>
      </c>
      <c r="AA20" s="122" t="s">
        <v>444</v>
      </c>
      <c r="AB20" s="123">
        <v>65000</v>
      </c>
      <c r="AC20" s="122" t="s">
        <v>350</v>
      </c>
      <c r="AD20" s="122">
        <v>24</v>
      </c>
      <c r="AE20" s="122" t="s">
        <v>342</v>
      </c>
      <c r="AF20" s="122" t="s">
        <v>351</v>
      </c>
      <c r="AG20" s="122" t="s">
        <v>352</v>
      </c>
      <c r="AH20" s="122" t="s">
        <v>345</v>
      </c>
      <c r="AI20" s="122" t="s">
        <v>353</v>
      </c>
      <c r="AJ20" s="123">
        <v>3460</v>
      </c>
      <c r="AK20" s="123">
        <v>3460</v>
      </c>
      <c r="AL20" s="122" t="s">
        <v>354</v>
      </c>
      <c r="AM20" s="123">
        <v>26365</v>
      </c>
      <c r="AN20" s="123">
        <v>11695</v>
      </c>
      <c r="AO20" s="123">
        <v>38060</v>
      </c>
      <c r="AP20" s="123">
        <v>38635</v>
      </c>
      <c r="AQ20" s="123">
        <v>5763</v>
      </c>
      <c r="AR20" s="123">
        <v>44398</v>
      </c>
      <c r="AS20" s="123">
        <v>0</v>
      </c>
      <c r="AT20" s="123">
        <v>0</v>
      </c>
      <c r="AU20" s="123">
        <v>0</v>
      </c>
      <c r="AV20" s="122">
        <v>11</v>
      </c>
      <c r="AW20" s="122"/>
      <c r="AX20" s="122"/>
      <c r="AY20" s="122"/>
      <c r="AZ20" s="122"/>
      <c r="BA20" s="122"/>
      <c r="BB20" s="122" t="s">
        <v>348</v>
      </c>
      <c r="BC20" s="132"/>
      <c r="BD20" s="123"/>
      <c r="BE20" s="123">
        <v>0</v>
      </c>
      <c r="BF20" s="122" t="s">
        <v>443</v>
      </c>
      <c r="BG20" s="122" t="s">
        <v>445</v>
      </c>
      <c r="BH20" s="133" t="s">
        <v>427</v>
      </c>
      <c r="BI20" s="128" t="s">
        <v>100</v>
      </c>
      <c r="BJ20" s="129">
        <v>46212</v>
      </c>
      <c r="BK20" s="130" t="s">
        <v>103</v>
      </c>
      <c r="BL20" s="128" t="s">
        <v>108</v>
      </c>
      <c r="BM20" s="96" t="s">
        <v>180</v>
      </c>
      <c r="BN20" s="94" t="s">
        <v>221</v>
      </c>
      <c r="BO20" s="130">
        <v>3460</v>
      </c>
      <c r="BP20" s="42" t="s">
        <v>183</v>
      </c>
      <c r="BQ20" s="182" t="s">
        <v>471</v>
      </c>
    </row>
    <row r="21" spans="1:69" ht="23" x14ac:dyDescent="0.35">
      <c r="A21" s="132">
        <v>17</v>
      </c>
      <c r="B21" s="122" t="s">
        <v>256</v>
      </c>
      <c r="C21" s="122" t="s">
        <v>257</v>
      </c>
      <c r="D21" s="122" t="s">
        <v>258</v>
      </c>
      <c r="E21" s="122" t="s">
        <v>259</v>
      </c>
      <c r="F21" s="122" t="s">
        <v>259</v>
      </c>
      <c r="G21" s="122" t="s">
        <v>260</v>
      </c>
      <c r="H21" s="122" t="s">
        <v>261</v>
      </c>
      <c r="I21" s="122">
        <v>183186</v>
      </c>
      <c r="J21" s="122" t="s">
        <v>446</v>
      </c>
      <c r="K21" s="122">
        <v>183186</v>
      </c>
      <c r="L21" s="122" t="s">
        <v>263</v>
      </c>
      <c r="M21" s="122" t="s">
        <v>264</v>
      </c>
      <c r="N21" s="122">
        <v>355180</v>
      </c>
      <c r="O21" s="122" t="s">
        <v>447</v>
      </c>
      <c r="P21" s="122">
        <v>505945</v>
      </c>
      <c r="Q21" s="122" t="s">
        <v>448</v>
      </c>
      <c r="R21" s="122" t="s">
        <v>267</v>
      </c>
      <c r="S21" s="122" t="s">
        <v>449</v>
      </c>
      <c r="T21" s="122" t="s">
        <v>449</v>
      </c>
      <c r="U21" s="122" t="s">
        <v>269</v>
      </c>
      <c r="V21" s="122" t="s">
        <v>270</v>
      </c>
      <c r="W21" s="122">
        <v>0</v>
      </c>
      <c r="X21" s="122" t="s">
        <v>278</v>
      </c>
      <c r="Y21" s="122">
        <v>359976792</v>
      </c>
      <c r="Z21" s="139" t="s">
        <v>450</v>
      </c>
      <c r="AA21" s="122" t="s">
        <v>451</v>
      </c>
      <c r="AB21" s="123">
        <v>60000</v>
      </c>
      <c r="AC21" s="122" t="s">
        <v>452</v>
      </c>
      <c r="AD21" s="122">
        <v>24</v>
      </c>
      <c r="AE21" s="122" t="s">
        <v>381</v>
      </c>
      <c r="AF21" s="122" t="s">
        <v>453</v>
      </c>
      <c r="AG21" s="122" t="s">
        <v>454</v>
      </c>
      <c r="AH21" s="122" t="s">
        <v>384</v>
      </c>
      <c r="AI21" s="122" t="s">
        <v>455</v>
      </c>
      <c r="AJ21" s="123">
        <v>3230</v>
      </c>
      <c r="AK21" s="123">
        <v>3230</v>
      </c>
      <c r="AL21" s="122" t="s">
        <v>456</v>
      </c>
      <c r="AM21" s="123">
        <v>10489.9</v>
      </c>
      <c r="AN21" s="123">
        <v>5660.1</v>
      </c>
      <c r="AO21" s="123">
        <v>16150</v>
      </c>
      <c r="AP21" s="123">
        <v>49510.1</v>
      </c>
      <c r="AQ21" s="123">
        <v>11362.9</v>
      </c>
      <c r="AR21" s="123">
        <v>60873</v>
      </c>
      <c r="AS21" s="123">
        <v>0</v>
      </c>
      <c r="AT21" s="123">
        <v>0</v>
      </c>
      <c r="AU21" s="123">
        <v>0</v>
      </c>
      <c r="AV21" s="122">
        <v>5</v>
      </c>
      <c r="AW21" s="122"/>
      <c r="AX21" s="122"/>
      <c r="AY21" s="122"/>
      <c r="AZ21" s="122"/>
      <c r="BA21" s="122"/>
      <c r="BB21" s="122" t="s">
        <v>348</v>
      </c>
      <c r="BC21" s="132"/>
      <c r="BD21" s="123"/>
      <c r="BE21" s="123">
        <v>0</v>
      </c>
      <c r="BF21" s="122" t="s">
        <v>449</v>
      </c>
      <c r="BG21" s="122" t="s">
        <v>457</v>
      </c>
      <c r="BH21" s="133" t="s">
        <v>427</v>
      </c>
      <c r="BI21" s="128" t="s">
        <v>100</v>
      </c>
      <c r="BJ21" s="129">
        <v>46212</v>
      </c>
      <c r="BK21" s="130" t="s">
        <v>103</v>
      </c>
      <c r="BL21" s="128" t="s">
        <v>108</v>
      </c>
      <c r="BM21" s="96" t="s">
        <v>180</v>
      </c>
      <c r="BN21" s="94" t="s">
        <v>221</v>
      </c>
      <c r="BO21" s="130">
        <v>3230</v>
      </c>
      <c r="BP21" s="42" t="s">
        <v>183</v>
      </c>
      <c r="BQ21" s="131" t="s">
        <v>458</v>
      </c>
    </row>
    <row r="22" spans="1:69" ht="23" hidden="1" x14ac:dyDescent="0.35">
      <c r="A22" s="132">
        <v>18</v>
      </c>
      <c r="B22" s="122" t="s">
        <v>256</v>
      </c>
      <c r="C22" s="122" t="s">
        <v>257</v>
      </c>
      <c r="D22" s="122" t="s">
        <v>258</v>
      </c>
      <c r="E22" s="122" t="s">
        <v>259</v>
      </c>
      <c r="F22" s="122" t="s">
        <v>259</v>
      </c>
      <c r="G22" s="122" t="s">
        <v>260</v>
      </c>
      <c r="H22" s="122" t="s">
        <v>261</v>
      </c>
      <c r="I22" s="122">
        <v>183186</v>
      </c>
      <c r="J22" s="122" t="s">
        <v>446</v>
      </c>
      <c r="K22" s="122">
        <v>183186</v>
      </c>
      <c r="L22" s="122" t="s">
        <v>263</v>
      </c>
      <c r="M22" s="122" t="s">
        <v>264</v>
      </c>
      <c r="N22" s="122">
        <v>355180</v>
      </c>
      <c r="O22" s="122" t="s">
        <v>447</v>
      </c>
      <c r="P22" s="122">
        <v>505945</v>
      </c>
      <c r="Q22" s="122" t="s">
        <v>448</v>
      </c>
      <c r="R22" s="122" t="s">
        <v>267</v>
      </c>
      <c r="S22" s="122" t="s">
        <v>459</v>
      </c>
      <c r="T22" s="122" t="s">
        <v>459</v>
      </c>
      <c r="U22" s="122" t="s">
        <v>296</v>
      </c>
      <c r="V22" s="122" t="s">
        <v>270</v>
      </c>
      <c r="W22" s="122">
        <v>0</v>
      </c>
      <c r="X22" s="122" t="s">
        <v>460</v>
      </c>
      <c r="Y22" s="122">
        <v>359931750</v>
      </c>
      <c r="Z22" s="122" t="s">
        <v>461</v>
      </c>
      <c r="AA22" s="122" t="s">
        <v>462</v>
      </c>
      <c r="AB22" s="123">
        <v>60000</v>
      </c>
      <c r="AC22" s="122" t="s">
        <v>452</v>
      </c>
      <c r="AD22" s="122">
        <v>24</v>
      </c>
      <c r="AE22" s="122" t="s">
        <v>381</v>
      </c>
      <c r="AF22" s="122" t="s">
        <v>463</v>
      </c>
      <c r="AG22" s="122" t="s">
        <v>464</v>
      </c>
      <c r="AH22" s="122" t="s">
        <v>384</v>
      </c>
      <c r="AI22" s="122" t="s">
        <v>455</v>
      </c>
      <c r="AJ22" s="123">
        <v>3230</v>
      </c>
      <c r="AK22" s="123">
        <v>3230</v>
      </c>
      <c r="AL22" s="122" t="s">
        <v>465</v>
      </c>
      <c r="AM22" s="123">
        <v>9838.73</v>
      </c>
      <c r="AN22" s="123">
        <v>6311.27</v>
      </c>
      <c r="AO22" s="123">
        <v>16150</v>
      </c>
      <c r="AP22" s="123">
        <v>50161.27</v>
      </c>
      <c r="AQ22" s="123">
        <v>11690.73</v>
      </c>
      <c r="AR22" s="123">
        <v>61852</v>
      </c>
      <c r="AS22" s="123">
        <v>0</v>
      </c>
      <c r="AT22" s="123">
        <v>0</v>
      </c>
      <c r="AU22" s="123">
        <v>0</v>
      </c>
      <c r="AV22" s="122">
        <v>5</v>
      </c>
      <c r="AW22" s="122"/>
      <c r="AX22" s="122"/>
      <c r="AY22" s="122"/>
      <c r="AZ22" s="122"/>
      <c r="BA22" s="122"/>
      <c r="BB22" s="122" t="s">
        <v>348</v>
      </c>
      <c r="BC22" s="132"/>
      <c r="BD22" s="123"/>
      <c r="BE22" s="123">
        <v>0</v>
      </c>
      <c r="BF22" s="122" t="s">
        <v>459</v>
      </c>
      <c r="BG22" s="122" t="s">
        <v>466</v>
      </c>
      <c r="BH22" s="133" t="s">
        <v>427</v>
      </c>
      <c r="BI22" s="128" t="s">
        <v>100</v>
      </c>
      <c r="BJ22" s="129">
        <v>46212</v>
      </c>
      <c r="BK22" s="130" t="s">
        <v>103</v>
      </c>
      <c r="BL22" s="128" t="s">
        <v>108</v>
      </c>
      <c r="BM22" s="96" t="s">
        <v>180</v>
      </c>
      <c r="BN22" s="94" t="s">
        <v>222</v>
      </c>
      <c r="BO22" s="130">
        <v>0</v>
      </c>
      <c r="BP22" s="42"/>
      <c r="BQ22" s="131" t="s">
        <v>507</v>
      </c>
    </row>
    <row r="23" spans="1:69" ht="23" hidden="1" x14ac:dyDescent="0.35">
      <c r="A23" s="132">
        <v>19</v>
      </c>
      <c r="B23" s="122" t="s">
        <v>256</v>
      </c>
      <c r="C23" s="122" t="s">
        <v>257</v>
      </c>
      <c r="D23" s="122" t="s">
        <v>258</v>
      </c>
      <c r="E23" s="122" t="s">
        <v>259</v>
      </c>
      <c r="F23" s="122" t="s">
        <v>259</v>
      </c>
      <c r="G23" s="122" t="s">
        <v>260</v>
      </c>
      <c r="H23" s="122" t="s">
        <v>261</v>
      </c>
      <c r="I23" s="122">
        <v>18579</v>
      </c>
      <c r="J23" s="122" t="s">
        <v>467</v>
      </c>
      <c r="K23" s="122">
        <v>18579</v>
      </c>
      <c r="L23" s="122" t="s">
        <v>263</v>
      </c>
      <c r="M23" s="122" t="s">
        <v>264</v>
      </c>
      <c r="N23" s="122">
        <v>343811</v>
      </c>
      <c r="O23" s="122" t="s">
        <v>468</v>
      </c>
      <c r="P23" s="122">
        <v>486111</v>
      </c>
      <c r="Q23" s="122" t="s">
        <v>469</v>
      </c>
      <c r="R23" s="122" t="s">
        <v>326</v>
      </c>
      <c r="S23" s="122" t="s">
        <v>470</v>
      </c>
      <c r="T23" s="122" t="s">
        <v>470</v>
      </c>
      <c r="U23" s="122" t="s">
        <v>269</v>
      </c>
      <c r="V23" s="122" t="s">
        <v>270</v>
      </c>
      <c r="W23" s="122">
        <v>0</v>
      </c>
      <c r="X23" s="122" t="s">
        <v>278</v>
      </c>
      <c r="Y23" s="122">
        <v>360292203</v>
      </c>
      <c r="Z23" s="122" t="s">
        <v>472</v>
      </c>
      <c r="AA23" s="122" t="s">
        <v>473</v>
      </c>
      <c r="AB23" s="123">
        <v>51000</v>
      </c>
      <c r="AC23" s="122" t="s">
        <v>350</v>
      </c>
      <c r="AD23" s="122">
        <v>24</v>
      </c>
      <c r="AE23" s="122" t="s">
        <v>412</v>
      </c>
      <c r="AF23" s="122" t="s">
        <v>474</v>
      </c>
      <c r="AG23" s="122" t="s">
        <v>475</v>
      </c>
      <c r="AH23" s="122" t="s">
        <v>345</v>
      </c>
      <c r="AI23" s="122" t="s">
        <v>476</v>
      </c>
      <c r="AJ23" s="123">
        <v>2720</v>
      </c>
      <c r="AK23" s="123">
        <v>2720</v>
      </c>
      <c r="AL23" s="122" t="s">
        <v>354</v>
      </c>
      <c r="AM23" s="123">
        <v>3556.71</v>
      </c>
      <c r="AN23" s="123">
        <v>1883.29</v>
      </c>
      <c r="AO23" s="123">
        <v>5440</v>
      </c>
      <c r="AP23" s="123">
        <v>47443.29</v>
      </c>
      <c r="AQ23" s="123">
        <v>12178.71</v>
      </c>
      <c r="AR23" s="123">
        <v>59622</v>
      </c>
      <c r="AS23" s="123">
        <v>0</v>
      </c>
      <c r="AT23" s="123">
        <v>0</v>
      </c>
      <c r="AU23" s="123">
        <v>0</v>
      </c>
      <c r="AV23" s="122">
        <v>2</v>
      </c>
      <c r="AW23" s="122"/>
      <c r="AX23" s="122"/>
      <c r="AY23" s="122"/>
      <c r="AZ23" s="122"/>
      <c r="BA23" s="122"/>
      <c r="BB23" s="122" t="s">
        <v>348</v>
      </c>
      <c r="BC23" s="132"/>
      <c r="BD23" s="123"/>
      <c r="BE23" s="123">
        <v>0</v>
      </c>
      <c r="BF23" s="122" t="s">
        <v>470</v>
      </c>
      <c r="BG23" s="122" t="s">
        <v>477</v>
      </c>
      <c r="BH23" s="133" t="s">
        <v>427</v>
      </c>
      <c r="BI23" s="128" t="s">
        <v>100</v>
      </c>
      <c r="BJ23" s="129">
        <v>46212</v>
      </c>
      <c r="BK23" s="130" t="s">
        <v>103</v>
      </c>
      <c r="BL23" s="128" t="s">
        <v>108</v>
      </c>
      <c r="BM23" s="96" t="s">
        <v>181</v>
      </c>
      <c r="BN23" s="94" t="s">
        <v>222</v>
      </c>
      <c r="BO23" s="130">
        <v>0</v>
      </c>
      <c r="BP23" s="42"/>
      <c r="BQ23" s="131" t="s">
        <v>741</v>
      </c>
    </row>
    <row r="24" spans="1:69" ht="23" hidden="1" x14ac:dyDescent="0.35">
      <c r="A24" s="132">
        <v>20</v>
      </c>
      <c r="B24" s="122" t="s">
        <v>256</v>
      </c>
      <c r="C24" s="122" t="s">
        <v>257</v>
      </c>
      <c r="D24" s="122" t="s">
        <v>258</v>
      </c>
      <c r="E24" s="122" t="s">
        <v>259</v>
      </c>
      <c r="F24" s="122" t="s">
        <v>259</v>
      </c>
      <c r="G24" s="122" t="s">
        <v>260</v>
      </c>
      <c r="H24" s="122" t="s">
        <v>261</v>
      </c>
      <c r="I24" s="122">
        <v>18579</v>
      </c>
      <c r="J24" s="122" t="s">
        <v>467</v>
      </c>
      <c r="K24" s="122">
        <v>18579</v>
      </c>
      <c r="L24" s="122" t="s">
        <v>263</v>
      </c>
      <c r="M24" s="122" t="s">
        <v>264</v>
      </c>
      <c r="N24" s="122">
        <v>343811</v>
      </c>
      <c r="O24" s="122" t="s">
        <v>468</v>
      </c>
      <c r="P24" s="122">
        <v>486111</v>
      </c>
      <c r="Q24" s="122" t="s">
        <v>469</v>
      </c>
      <c r="R24" s="122" t="s">
        <v>267</v>
      </c>
      <c r="S24" s="122" t="s">
        <v>470</v>
      </c>
      <c r="T24" s="122" t="s">
        <v>470</v>
      </c>
      <c r="U24" s="122" t="s">
        <v>269</v>
      </c>
      <c r="V24" s="122" t="s">
        <v>270</v>
      </c>
      <c r="W24" s="122">
        <v>0</v>
      </c>
      <c r="X24" s="122" t="s">
        <v>278</v>
      </c>
      <c r="Y24" s="122">
        <v>358943133</v>
      </c>
      <c r="Z24" s="122" t="s">
        <v>472</v>
      </c>
      <c r="AA24" s="122" t="s">
        <v>478</v>
      </c>
      <c r="AB24" s="123">
        <v>62000</v>
      </c>
      <c r="AC24" s="122" t="s">
        <v>350</v>
      </c>
      <c r="AD24" s="122">
        <v>24</v>
      </c>
      <c r="AE24" s="122" t="s">
        <v>342</v>
      </c>
      <c r="AF24" s="122" t="s">
        <v>474</v>
      </c>
      <c r="AG24" s="122" t="s">
        <v>475</v>
      </c>
      <c r="AH24" s="122" t="s">
        <v>345</v>
      </c>
      <c r="AI24" s="122" t="s">
        <v>479</v>
      </c>
      <c r="AJ24" s="123">
        <v>3300</v>
      </c>
      <c r="AK24" s="123">
        <v>3300</v>
      </c>
      <c r="AL24" s="122" t="s">
        <v>354</v>
      </c>
      <c r="AM24" s="123">
        <v>40568.620000000003</v>
      </c>
      <c r="AN24" s="123">
        <v>15531.38</v>
      </c>
      <c r="AO24" s="123">
        <v>56100</v>
      </c>
      <c r="AP24" s="123">
        <v>21431.38</v>
      </c>
      <c r="AQ24" s="123">
        <v>1827.62</v>
      </c>
      <c r="AR24" s="123">
        <v>23259</v>
      </c>
      <c r="AS24" s="123">
        <v>0</v>
      </c>
      <c r="AT24" s="123">
        <v>0</v>
      </c>
      <c r="AU24" s="123">
        <v>0</v>
      </c>
      <c r="AV24" s="122">
        <v>17</v>
      </c>
      <c r="AW24" s="122"/>
      <c r="AX24" s="122"/>
      <c r="AY24" s="122"/>
      <c r="AZ24" s="122"/>
      <c r="BA24" s="122"/>
      <c r="BB24" s="122" t="s">
        <v>348</v>
      </c>
      <c r="BC24" s="132"/>
      <c r="BD24" s="123"/>
      <c r="BE24" s="123">
        <v>0</v>
      </c>
      <c r="BF24" s="122" t="s">
        <v>470</v>
      </c>
      <c r="BG24" s="122" t="s">
        <v>477</v>
      </c>
      <c r="BH24" s="133" t="s">
        <v>427</v>
      </c>
      <c r="BI24" s="128" t="s">
        <v>100</v>
      </c>
      <c r="BJ24" s="129">
        <v>46212</v>
      </c>
      <c r="BK24" s="130" t="s">
        <v>103</v>
      </c>
      <c r="BL24" s="128" t="s">
        <v>108</v>
      </c>
      <c r="BM24" s="96" t="s">
        <v>180</v>
      </c>
      <c r="BN24" s="94" t="s">
        <v>222</v>
      </c>
      <c r="BO24" s="130">
        <v>0</v>
      </c>
      <c r="BP24" s="42"/>
      <c r="BQ24" s="131" t="s">
        <v>480</v>
      </c>
    </row>
    <row r="25" spans="1:69" ht="23" hidden="1" x14ac:dyDescent="0.35">
      <c r="A25" s="132">
        <v>21</v>
      </c>
      <c r="B25" s="122" t="s">
        <v>256</v>
      </c>
      <c r="C25" s="122" t="s">
        <v>257</v>
      </c>
      <c r="D25" s="122" t="s">
        <v>258</v>
      </c>
      <c r="E25" s="122" t="s">
        <v>259</v>
      </c>
      <c r="F25" s="122" t="s">
        <v>259</v>
      </c>
      <c r="G25" s="122" t="s">
        <v>260</v>
      </c>
      <c r="H25" s="122" t="s">
        <v>261</v>
      </c>
      <c r="I25" s="122">
        <v>175497</v>
      </c>
      <c r="J25" s="122" t="s">
        <v>261</v>
      </c>
      <c r="K25" s="122">
        <v>175497</v>
      </c>
      <c r="L25" s="122" t="s">
        <v>263</v>
      </c>
      <c r="M25" s="122" t="s">
        <v>264</v>
      </c>
      <c r="N25" s="122">
        <v>26278</v>
      </c>
      <c r="O25" s="122" t="s">
        <v>481</v>
      </c>
      <c r="P25" s="122">
        <v>379996</v>
      </c>
      <c r="Q25" s="122" t="s">
        <v>482</v>
      </c>
      <c r="R25" s="122" t="s">
        <v>267</v>
      </c>
      <c r="S25" s="122" t="s">
        <v>483</v>
      </c>
      <c r="T25" s="122" t="s">
        <v>483</v>
      </c>
      <c r="U25" s="122" t="s">
        <v>277</v>
      </c>
      <c r="V25" s="122" t="s">
        <v>270</v>
      </c>
      <c r="W25" s="122">
        <v>0</v>
      </c>
      <c r="X25" s="122" t="s">
        <v>278</v>
      </c>
      <c r="Y25" s="138">
        <v>359897804</v>
      </c>
      <c r="Z25" s="122" t="s">
        <v>484</v>
      </c>
      <c r="AA25" s="122" t="s">
        <v>387</v>
      </c>
      <c r="AB25" s="123">
        <v>85000</v>
      </c>
      <c r="AC25" s="122" t="s">
        <v>402</v>
      </c>
      <c r="AD25" s="122">
        <v>30</v>
      </c>
      <c r="AE25" s="122" t="s">
        <v>431</v>
      </c>
      <c r="AF25" s="122" t="s">
        <v>485</v>
      </c>
      <c r="AG25" s="122" t="s">
        <v>486</v>
      </c>
      <c r="AH25" s="122" t="s">
        <v>345</v>
      </c>
      <c r="AI25" s="122" t="s">
        <v>487</v>
      </c>
      <c r="AJ25" s="123">
        <v>3840</v>
      </c>
      <c r="AK25" s="123">
        <v>3840</v>
      </c>
      <c r="AL25" s="122" t="s">
        <v>488</v>
      </c>
      <c r="AM25" s="123">
        <v>11667.44</v>
      </c>
      <c r="AN25" s="123">
        <v>7532.56</v>
      </c>
      <c r="AO25" s="123">
        <v>19200</v>
      </c>
      <c r="AP25" s="123">
        <v>73332.56</v>
      </c>
      <c r="AQ25" s="123">
        <v>21187.439999999999</v>
      </c>
      <c r="AR25" s="123">
        <v>94520</v>
      </c>
      <c r="AS25" s="123">
        <v>2333.17</v>
      </c>
      <c r="AT25" s="123">
        <v>1506.83</v>
      </c>
      <c r="AU25" s="123">
        <v>3840</v>
      </c>
      <c r="AV25" s="122">
        <v>6</v>
      </c>
      <c r="AW25" s="122"/>
      <c r="AX25" s="122"/>
      <c r="AY25" s="122"/>
      <c r="AZ25" s="122"/>
      <c r="BA25" s="122"/>
      <c r="BB25" s="122" t="s">
        <v>348</v>
      </c>
      <c r="BC25" s="132"/>
      <c r="BD25" s="123"/>
      <c r="BE25" s="123">
        <v>0</v>
      </c>
      <c r="BF25" s="122" t="s">
        <v>483</v>
      </c>
      <c r="BG25" s="122" t="s">
        <v>489</v>
      </c>
      <c r="BH25" s="133" t="s">
        <v>427</v>
      </c>
      <c r="BI25" s="128" t="s">
        <v>100</v>
      </c>
      <c r="BJ25" s="129">
        <v>46212</v>
      </c>
      <c r="BK25" s="130" t="s">
        <v>103</v>
      </c>
      <c r="BL25" s="128" t="s">
        <v>108</v>
      </c>
      <c r="BM25" s="96" t="s">
        <v>180</v>
      </c>
      <c r="BN25" s="94" t="s">
        <v>222</v>
      </c>
      <c r="BO25" s="130">
        <v>0</v>
      </c>
      <c r="BP25" s="42"/>
      <c r="BQ25" s="69" t="s">
        <v>719</v>
      </c>
    </row>
    <row r="26" spans="1:69" ht="23" x14ac:dyDescent="0.35">
      <c r="A26" s="132">
        <v>22</v>
      </c>
      <c r="B26" s="122" t="s">
        <v>256</v>
      </c>
      <c r="C26" s="122" t="s">
        <v>257</v>
      </c>
      <c r="D26" s="122" t="s">
        <v>258</v>
      </c>
      <c r="E26" s="122" t="s">
        <v>259</v>
      </c>
      <c r="F26" s="122" t="s">
        <v>259</v>
      </c>
      <c r="G26" s="122" t="s">
        <v>260</v>
      </c>
      <c r="H26" s="122" t="s">
        <v>261</v>
      </c>
      <c r="I26" s="122">
        <v>183186</v>
      </c>
      <c r="J26" s="122" t="s">
        <v>446</v>
      </c>
      <c r="K26" s="122">
        <v>183186</v>
      </c>
      <c r="L26" s="122" t="s">
        <v>263</v>
      </c>
      <c r="M26" s="122" t="s">
        <v>264</v>
      </c>
      <c r="N26" s="122">
        <v>355180</v>
      </c>
      <c r="O26" s="122" t="s">
        <v>447</v>
      </c>
      <c r="P26" s="122">
        <v>505945</v>
      </c>
      <c r="Q26" s="122" t="s">
        <v>448</v>
      </c>
      <c r="R26" s="122" t="s">
        <v>267</v>
      </c>
      <c r="S26" s="122" t="s">
        <v>490</v>
      </c>
      <c r="T26" s="122" t="s">
        <v>490</v>
      </c>
      <c r="U26" s="122" t="s">
        <v>296</v>
      </c>
      <c r="V26" s="122" t="s">
        <v>270</v>
      </c>
      <c r="W26" s="122">
        <v>0</v>
      </c>
      <c r="X26" s="122" t="s">
        <v>491</v>
      </c>
      <c r="Y26" s="122">
        <v>360085732</v>
      </c>
      <c r="Z26" s="139" t="s">
        <v>492</v>
      </c>
      <c r="AA26" s="122" t="s">
        <v>493</v>
      </c>
      <c r="AB26" s="123">
        <v>60000</v>
      </c>
      <c r="AC26" s="122" t="s">
        <v>452</v>
      </c>
      <c r="AD26" s="122">
        <v>24</v>
      </c>
      <c r="AE26" s="122" t="s">
        <v>381</v>
      </c>
      <c r="AF26" s="122" t="s">
        <v>494</v>
      </c>
      <c r="AG26" s="122" t="s">
        <v>495</v>
      </c>
      <c r="AH26" s="122" t="s">
        <v>384</v>
      </c>
      <c r="AI26" s="122" t="s">
        <v>496</v>
      </c>
      <c r="AJ26" s="123">
        <v>3230</v>
      </c>
      <c r="AK26" s="123">
        <v>3230</v>
      </c>
      <c r="AL26" s="122" t="s">
        <v>456</v>
      </c>
      <c r="AM26" s="123">
        <v>8590.69</v>
      </c>
      <c r="AN26" s="123">
        <v>4329.3100000000004</v>
      </c>
      <c r="AO26" s="123">
        <v>12920</v>
      </c>
      <c r="AP26" s="123">
        <v>51409.31</v>
      </c>
      <c r="AQ26" s="123">
        <v>12371.69</v>
      </c>
      <c r="AR26" s="123">
        <v>63781</v>
      </c>
      <c r="AS26" s="123">
        <v>0</v>
      </c>
      <c r="AT26" s="123">
        <v>0</v>
      </c>
      <c r="AU26" s="123">
        <v>0</v>
      </c>
      <c r="AV26" s="122">
        <v>4</v>
      </c>
      <c r="AW26" s="122"/>
      <c r="AX26" s="122"/>
      <c r="AY26" s="122"/>
      <c r="AZ26" s="122"/>
      <c r="BA26" s="122"/>
      <c r="BB26" s="122" t="s">
        <v>348</v>
      </c>
      <c r="BC26" s="132"/>
      <c r="BD26" s="123"/>
      <c r="BE26" s="123">
        <v>0</v>
      </c>
      <c r="BF26" s="122" t="s">
        <v>490</v>
      </c>
      <c r="BG26" s="122" t="s">
        <v>497</v>
      </c>
      <c r="BH26" s="133" t="s">
        <v>427</v>
      </c>
      <c r="BI26" s="128" t="s">
        <v>100</v>
      </c>
      <c r="BJ26" s="129">
        <v>46214</v>
      </c>
      <c r="BK26" s="130" t="s">
        <v>103</v>
      </c>
      <c r="BL26" s="128" t="s">
        <v>108</v>
      </c>
      <c r="BM26" s="96" t="s">
        <v>181</v>
      </c>
      <c r="BN26" s="94" t="s">
        <v>221</v>
      </c>
      <c r="BO26" s="130">
        <v>6460</v>
      </c>
      <c r="BP26" s="42" t="s">
        <v>183</v>
      </c>
      <c r="BQ26" s="182" t="s">
        <v>498</v>
      </c>
    </row>
    <row r="27" spans="1:69" ht="23" hidden="1" x14ac:dyDescent="0.35">
      <c r="A27" s="132">
        <v>23</v>
      </c>
      <c r="B27" s="122" t="s">
        <v>256</v>
      </c>
      <c r="C27" s="122" t="s">
        <v>257</v>
      </c>
      <c r="D27" s="122" t="s">
        <v>258</v>
      </c>
      <c r="E27" s="122" t="s">
        <v>259</v>
      </c>
      <c r="F27" s="122" t="s">
        <v>259</v>
      </c>
      <c r="G27" s="122" t="s">
        <v>260</v>
      </c>
      <c r="H27" s="122" t="s">
        <v>261</v>
      </c>
      <c r="I27" s="122">
        <v>183186</v>
      </c>
      <c r="J27" s="122" t="s">
        <v>446</v>
      </c>
      <c r="K27" s="122">
        <v>183186</v>
      </c>
      <c r="L27" s="122" t="s">
        <v>263</v>
      </c>
      <c r="M27" s="122" t="s">
        <v>264</v>
      </c>
      <c r="N27" s="122">
        <v>355180</v>
      </c>
      <c r="O27" s="122" t="s">
        <v>447</v>
      </c>
      <c r="P27" s="122">
        <v>505945</v>
      </c>
      <c r="Q27" s="122" t="s">
        <v>448</v>
      </c>
      <c r="R27" s="122" t="s">
        <v>267</v>
      </c>
      <c r="S27" s="122" t="s">
        <v>499</v>
      </c>
      <c r="T27" s="122" t="s">
        <v>499</v>
      </c>
      <c r="U27" s="122" t="s">
        <v>313</v>
      </c>
      <c r="V27" s="122" t="s">
        <v>270</v>
      </c>
      <c r="W27" s="122">
        <v>0</v>
      </c>
      <c r="X27" s="122" t="s">
        <v>278</v>
      </c>
      <c r="Y27" s="122">
        <v>359738825</v>
      </c>
      <c r="Z27" s="122" t="s">
        <v>500</v>
      </c>
      <c r="AA27" s="122" t="s">
        <v>501</v>
      </c>
      <c r="AB27" s="123">
        <v>65000</v>
      </c>
      <c r="AC27" s="122" t="s">
        <v>452</v>
      </c>
      <c r="AD27" s="122">
        <v>24</v>
      </c>
      <c r="AE27" s="122" t="s">
        <v>431</v>
      </c>
      <c r="AF27" s="122" t="s">
        <v>502</v>
      </c>
      <c r="AG27" s="122" t="s">
        <v>503</v>
      </c>
      <c r="AH27" s="122" t="s">
        <v>345</v>
      </c>
      <c r="AI27" s="122" t="s">
        <v>504</v>
      </c>
      <c r="AJ27" s="123">
        <v>3440</v>
      </c>
      <c r="AK27" s="123">
        <v>3440</v>
      </c>
      <c r="AL27" s="122" t="s">
        <v>456</v>
      </c>
      <c r="AM27" s="123">
        <v>15457.78</v>
      </c>
      <c r="AN27" s="123">
        <v>8622.2199999999993</v>
      </c>
      <c r="AO27" s="123">
        <v>24080</v>
      </c>
      <c r="AP27" s="123">
        <v>49542.22</v>
      </c>
      <c r="AQ27" s="123">
        <v>9627.7800000000007</v>
      </c>
      <c r="AR27" s="123">
        <v>59170</v>
      </c>
      <c r="AS27" s="123">
        <v>0</v>
      </c>
      <c r="AT27" s="123">
        <v>0</v>
      </c>
      <c r="AU27" s="123">
        <v>0</v>
      </c>
      <c r="AV27" s="122">
        <v>7</v>
      </c>
      <c r="AW27" s="122"/>
      <c r="AX27" s="122"/>
      <c r="AY27" s="122"/>
      <c r="AZ27" s="122"/>
      <c r="BA27" s="122"/>
      <c r="BB27" s="122" t="s">
        <v>348</v>
      </c>
      <c r="BC27" s="132"/>
      <c r="BD27" s="123"/>
      <c r="BE27" s="123">
        <v>0</v>
      </c>
      <c r="BF27" s="122" t="s">
        <v>499</v>
      </c>
      <c r="BG27" s="122" t="s">
        <v>505</v>
      </c>
      <c r="BH27" s="133" t="s">
        <v>427</v>
      </c>
      <c r="BI27" s="128" t="s">
        <v>100</v>
      </c>
      <c r="BJ27" s="129">
        <v>46214</v>
      </c>
      <c r="BK27" s="130" t="s">
        <v>103</v>
      </c>
      <c r="BL27" s="128" t="s">
        <v>108</v>
      </c>
      <c r="BM27" s="96" t="s">
        <v>181</v>
      </c>
      <c r="BN27" s="94" t="s">
        <v>222</v>
      </c>
      <c r="BO27" s="130">
        <v>0</v>
      </c>
      <c r="BP27" s="42"/>
      <c r="BQ27" s="131" t="s">
        <v>506</v>
      </c>
    </row>
    <row r="28" spans="1:69" ht="23" hidden="1" x14ac:dyDescent="0.35">
      <c r="A28" s="132">
        <v>24</v>
      </c>
      <c r="B28" s="122" t="s">
        <v>256</v>
      </c>
      <c r="C28" s="122" t="s">
        <v>257</v>
      </c>
      <c r="D28" s="122" t="s">
        <v>258</v>
      </c>
      <c r="E28" s="122" t="s">
        <v>259</v>
      </c>
      <c r="F28" s="122" t="s">
        <v>259</v>
      </c>
      <c r="G28" s="122" t="s">
        <v>260</v>
      </c>
      <c r="H28" s="122" t="s">
        <v>261</v>
      </c>
      <c r="I28" s="122">
        <v>183186</v>
      </c>
      <c r="J28" s="122" t="s">
        <v>446</v>
      </c>
      <c r="K28" s="122">
        <v>183186</v>
      </c>
      <c r="L28" s="122" t="s">
        <v>263</v>
      </c>
      <c r="M28" s="122" t="s">
        <v>264</v>
      </c>
      <c r="N28" s="122">
        <v>355180</v>
      </c>
      <c r="O28" s="122" t="s">
        <v>447</v>
      </c>
      <c r="P28" s="122">
        <v>505945</v>
      </c>
      <c r="Q28" s="122" t="s">
        <v>448</v>
      </c>
      <c r="R28" s="122" t="s">
        <v>267</v>
      </c>
      <c r="S28" s="122" t="s">
        <v>508</v>
      </c>
      <c r="T28" s="122" t="s">
        <v>508</v>
      </c>
      <c r="U28" s="122" t="s">
        <v>313</v>
      </c>
      <c r="V28" s="122" t="s">
        <v>270</v>
      </c>
      <c r="W28" s="122">
        <v>0</v>
      </c>
      <c r="X28" s="122" t="s">
        <v>278</v>
      </c>
      <c r="Y28" s="122">
        <v>359326164</v>
      </c>
      <c r="Z28" s="122" t="s">
        <v>517</v>
      </c>
      <c r="AA28" s="122" t="s">
        <v>524</v>
      </c>
      <c r="AB28" s="123">
        <v>72000</v>
      </c>
      <c r="AC28" s="122" t="s">
        <v>452</v>
      </c>
      <c r="AD28" s="122">
        <v>24</v>
      </c>
      <c r="AE28" s="122" t="s">
        <v>431</v>
      </c>
      <c r="AF28" s="122" t="s">
        <v>525</v>
      </c>
      <c r="AG28" s="122" t="s">
        <v>526</v>
      </c>
      <c r="AH28" s="122" t="s">
        <v>345</v>
      </c>
      <c r="AI28" s="122" t="s">
        <v>527</v>
      </c>
      <c r="AJ28" s="123">
        <v>3830</v>
      </c>
      <c r="AK28" s="123">
        <v>3830</v>
      </c>
      <c r="AL28" s="122" t="s">
        <v>456</v>
      </c>
      <c r="AM28" s="123">
        <v>28992.78</v>
      </c>
      <c r="AN28" s="123">
        <v>13137.22</v>
      </c>
      <c r="AO28" s="123">
        <v>42130</v>
      </c>
      <c r="AP28" s="123">
        <v>43007.22</v>
      </c>
      <c r="AQ28" s="123">
        <v>6451.78</v>
      </c>
      <c r="AR28" s="123">
        <v>49459</v>
      </c>
      <c r="AS28" s="123">
        <v>0</v>
      </c>
      <c r="AT28" s="123">
        <v>0</v>
      </c>
      <c r="AU28" s="123">
        <v>0</v>
      </c>
      <c r="AV28" s="122">
        <v>11</v>
      </c>
      <c r="AW28" s="122"/>
      <c r="AX28" s="122"/>
      <c r="AY28" s="122"/>
      <c r="AZ28" s="122"/>
      <c r="BA28" s="122"/>
      <c r="BB28" s="122" t="s">
        <v>348</v>
      </c>
      <c r="BC28" s="132"/>
      <c r="BD28" s="123"/>
      <c r="BE28" s="123">
        <v>0</v>
      </c>
      <c r="BF28" s="122" t="s">
        <v>508</v>
      </c>
      <c r="BG28" s="122" t="s">
        <v>543</v>
      </c>
      <c r="BH28" s="133" t="s">
        <v>427</v>
      </c>
      <c r="BI28" s="128" t="s">
        <v>100</v>
      </c>
      <c r="BJ28" s="129">
        <v>46206</v>
      </c>
      <c r="BK28" s="130" t="s">
        <v>103</v>
      </c>
      <c r="BL28" s="128" t="s">
        <v>108</v>
      </c>
      <c r="BM28" s="96" t="s">
        <v>180</v>
      </c>
      <c r="BN28" s="94" t="s">
        <v>222</v>
      </c>
      <c r="BO28" s="130">
        <v>0</v>
      </c>
      <c r="BP28" s="42"/>
      <c r="BQ28" s="131" t="s">
        <v>550</v>
      </c>
    </row>
    <row r="29" spans="1:69" ht="23" hidden="1" x14ac:dyDescent="0.35">
      <c r="A29" s="132">
        <v>25</v>
      </c>
      <c r="B29" s="122" t="s">
        <v>256</v>
      </c>
      <c r="C29" s="122" t="s">
        <v>257</v>
      </c>
      <c r="D29" s="122" t="s">
        <v>258</v>
      </c>
      <c r="E29" s="122" t="s">
        <v>259</v>
      </c>
      <c r="F29" s="122" t="s">
        <v>259</v>
      </c>
      <c r="G29" s="122" t="s">
        <v>260</v>
      </c>
      <c r="H29" s="122" t="s">
        <v>261</v>
      </c>
      <c r="I29" s="122">
        <v>183186</v>
      </c>
      <c r="J29" s="122" t="s">
        <v>446</v>
      </c>
      <c r="K29" s="122">
        <v>183186</v>
      </c>
      <c r="L29" s="122" t="s">
        <v>263</v>
      </c>
      <c r="M29" s="122" t="s">
        <v>264</v>
      </c>
      <c r="N29" s="122">
        <v>355180</v>
      </c>
      <c r="O29" s="122" t="s">
        <v>447</v>
      </c>
      <c r="P29" s="122">
        <v>505945</v>
      </c>
      <c r="Q29" s="122" t="s">
        <v>448</v>
      </c>
      <c r="R29" s="122" t="s">
        <v>267</v>
      </c>
      <c r="S29" s="122" t="s">
        <v>509</v>
      </c>
      <c r="T29" s="122" t="s">
        <v>509</v>
      </c>
      <c r="U29" s="122" t="s">
        <v>313</v>
      </c>
      <c r="V29" s="122" t="s">
        <v>270</v>
      </c>
      <c r="W29" s="122">
        <v>0</v>
      </c>
      <c r="X29" s="122" t="s">
        <v>510</v>
      </c>
      <c r="Y29" s="122">
        <v>359341938</v>
      </c>
      <c r="Z29" s="122" t="s">
        <v>518</v>
      </c>
      <c r="AA29" s="122" t="s">
        <v>444</v>
      </c>
      <c r="AB29" s="123">
        <v>65000</v>
      </c>
      <c r="AC29" s="122" t="s">
        <v>452</v>
      </c>
      <c r="AD29" s="122">
        <v>24</v>
      </c>
      <c r="AE29" s="122" t="s">
        <v>342</v>
      </c>
      <c r="AF29" s="122" t="s">
        <v>528</v>
      </c>
      <c r="AG29" s="122" t="s">
        <v>529</v>
      </c>
      <c r="AH29" s="122" t="s">
        <v>345</v>
      </c>
      <c r="AI29" s="122" t="s">
        <v>527</v>
      </c>
      <c r="AJ29" s="123">
        <v>3440</v>
      </c>
      <c r="AK29" s="123">
        <v>3440</v>
      </c>
      <c r="AL29" s="122" t="s">
        <v>456</v>
      </c>
      <c r="AM29" s="123">
        <v>26490.06</v>
      </c>
      <c r="AN29" s="123">
        <v>11349.94</v>
      </c>
      <c r="AO29" s="123">
        <v>37840</v>
      </c>
      <c r="AP29" s="123">
        <v>38509.94</v>
      </c>
      <c r="AQ29" s="123">
        <v>5622.06</v>
      </c>
      <c r="AR29" s="123">
        <v>44132</v>
      </c>
      <c r="AS29" s="123">
        <v>0</v>
      </c>
      <c r="AT29" s="123">
        <v>0</v>
      </c>
      <c r="AU29" s="123">
        <v>0</v>
      </c>
      <c r="AV29" s="122">
        <v>11</v>
      </c>
      <c r="AW29" s="122"/>
      <c r="AX29" s="122"/>
      <c r="AY29" s="122"/>
      <c r="AZ29" s="122"/>
      <c r="BA29" s="122"/>
      <c r="BB29" s="122" t="s">
        <v>348</v>
      </c>
      <c r="BC29" s="132"/>
      <c r="BD29" s="123"/>
      <c r="BE29" s="123">
        <v>0</v>
      </c>
      <c r="BF29" s="122" t="s">
        <v>509</v>
      </c>
      <c r="BG29" s="122" t="s">
        <v>544</v>
      </c>
      <c r="BH29" s="133" t="s">
        <v>427</v>
      </c>
      <c r="BI29" s="128" t="s">
        <v>100</v>
      </c>
      <c r="BJ29" s="129">
        <v>46206</v>
      </c>
      <c r="BK29" s="130" t="s">
        <v>103</v>
      </c>
      <c r="BL29" s="128" t="s">
        <v>108</v>
      </c>
      <c r="BM29" s="96" t="s">
        <v>180</v>
      </c>
      <c r="BN29" s="94" t="s">
        <v>222</v>
      </c>
      <c r="BO29" s="130">
        <v>0</v>
      </c>
      <c r="BP29" s="42"/>
      <c r="BQ29" s="131" t="s">
        <v>550</v>
      </c>
    </row>
    <row r="30" spans="1:69" ht="23" hidden="1" x14ac:dyDescent="0.35">
      <c r="A30" s="132">
        <v>26</v>
      </c>
      <c r="B30" s="122" t="s">
        <v>256</v>
      </c>
      <c r="C30" s="122" t="s">
        <v>257</v>
      </c>
      <c r="D30" s="122" t="s">
        <v>258</v>
      </c>
      <c r="E30" s="122" t="s">
        <v>259</v>
      </c>
      <c r="F30" s="122" t="s">
        <v>259</v>
      </c>
      <c r="G30" s="122" t="s">
        <v>260</v>
      </c>
      <c r="H30" s="122" t="s">
        <v>261</v>
      </c>
      <c r="I30" s="122">
        <v>183186</v>
      </c>
      <c r="J30" s="122" t="s">
        <v>446</v>
      </c>
      <c r="K30" s="122">
        <v>183186</v>
      </c>
      <c r="L30" s="122" t="s">
        <v>263</v>
      </c>
      <c r="M30" s="122" t="s">
        <v>264</v>
      </c>
      <c r="N30" s="122">
        <v>355180</v>
      </c>
      <c r="O30" s="122" t="s">
        <v>447</v>
      </c>
      <c r="P30" s="122">
        <v>505945</v>
      </c>
      <c r="Q30" s="122" t="s">
        <v>448</v>
      </c>
      <c r="R30" s="122" t="s">
        <v>267</v>
      </c>
      <c r="S30" s="122" t="s">
        <v>511</v>
      </c>
      <c r="T30" s="122" t="s">
        <v>511</v>
      </c>
      <c r="U30" s="122" t="s">
        <v>313</v>
      </c>
      <c r="V30" s="122" t="s">
        <v>270</v>
      </c>
      <c r="W30" s="122">
        <v>0</v>
      </c>
      <c r="X30" s="122" t="s">
        <v>512</v>
      </c>
      <c r="Y30" s="122">
        <v>359458422</v>
      </c>
      <c r="Z30" s="122" t="s">
        <v>519</v>
      </c>
      <c r="AA30" s="122" t="s">
        <v>530</v>
      </c>
      <c r="AB30" s="123">
        <v>65000</v>
      </c>
      <c r="AC30" s="122" t="s">
        <v>452</v>
      </c>
      <c r="AD30" s="122">
        <v>24</v>
      </c>
      <c r="AE30" s="122" t="s">
        <v>342</v>
      </c>
      <c r="AF30" s="122" t="s">
        <v>531</v>
      </c>
      <c r="AG30" s="122" t="s">
        <v>529</v>
      </c>
      <c r="AH30" s="122" t="s">
        <v>345</v>
      </c>
      <c r="AI30" s="122" t="s">
        <v>532</v>
      </c>
      <c r="AJ30" s="123">
        <v>3440</v>
      </c>
      <c r="AK30" s="123">
        <v>3440</v>
      </c>
      <c r="AL30" s="122" t="s">
        <v>456</v>
      </c>
      <c r="AM30" s="123">
        <v>23704.17</v>
      </c>
      <c r="AN30" s="123">
        <v>10695.83</v>
      </c>
      <c r="AO30" s="123">
        <v>34400</v>
      </c>
      <c r="AP30" s="123">
        <v>41295.83</v>
      </c>
      <c r="AQ30" s="123">
        <v>6512.17</v>
      </c>
      <c r="AR30" s="123">
        <v>47808</v>
      </c>
      <c r="AS30" s="123">
        <v>0</v>
      </c>
      <c r="AT30" s="123">
        <v>0</v>
      </c>
      <c r="AU30" s="123">
        <v>0</v>
      </c>
      <c r="AV30" s="122">
        <v>10</v>
      </c>
      <c r="AW30" s="122"/>
      <c r="AX30" s="122"/>
      <c r="AY30" s="122"/>
      <c r="AZ30" s="122"/>
      <c r="BA30" s="122"/>
      <c r="BB30" s="122" t="s">
        <v>348</v>
      </c>
      <c r="BC30" s="132"/>
      <c r="BD30" s="123"/>
      <c r="BE30" s="123">
        <v>0</v>
      </c>
      <c r="BF30" s="122" t="s">
        <v>511</v>
      </c>
      <c r="BG30" s="122" t="s">
        <v>545</v>
      </c>
      <c r="BH30" s="133" t="s">
        <v>427</v>
      </c>
      <c r="BI30" s="128" t="s">
        <v>100</v>
      </c>
      <c r="BJ30" s="129">
        <v>46206</v>
      </c>
      <c r="BK30" s="130" t="s">
        <v>103</v>
      </c>
      <c r="BL30" s="128" t="s">
        <v>108</v>
      </c>
      <c r="BM30" s="96" t="s">
        <v>180</v>
      </c>
      <c r="BN30" s="94" t="s">
        <v>222</v>
      </c>
      <c r="BO30" s="130">
        <v>0</v>
      </c>
      <c r="BP30" s="42"/>
      <c r="BQ30" s="131" t="s">
        <v>550</v>
      </c>
    </row>
    <row r="31" spans="1:69" ht="23" hidden="1" x14ac:dyDescent="0.35">
      <c r="A31" s="132">
        <v>27</v>
      </c>
      <c r="B31" s="122" t="s">
        <v>256</v>
      </c>
      <c r="C31" s="122" t="s">
        <v>257</v>
      </c>
      <c r="D31" s="122" t="s">
        <v>258</v>
      </c>
      <c r="E31" s="122" t="s">
        <v>259</v>
      </c>
      <c r="F31" s="122" t="s">
        <v>259</v>
      </c>
      <c r="G31" s="122" t="s">
        <v>260</v>
      </c>
      <c r="H31" s="122" t="s">
        <v>261</v>
      </c>
      <c r="I31" s="122">
        <v>183186</v>
      </c>
      <c r="J31" s="122" t="s">
        <v>446</v>
      </c>
      <c r="K31" s="122">
        <v>183186</v>
      </c>
      <c r="L31" s="122" t="s">
        <v>263</v>
      </c>
      <c r="M31" s="122" t="s">
        <v>264</v>
      </c>
      <c r="N31" s="122">
        <v>355180</v>
      </c>
      <c r="O31" s="122" t="s">
        <v>447</v>
      </c>
      <c r="P31" s="122">
        <v>505945</v>
      </c>
      <c r="Q31" s="122" t="s">
        <v>448</v>
      </c>
      <c r="R31" s="122" t="s">
        <v>267</v>
      </c>
      <c r="S31" s="122" t="s">
        <v>513</v>
      </c>
      <c r="T31" s="122" t="s">
        <v>513</v>
      </c>
      <c r="U31" s="122" t="s">
        <v>296</v>
      </c>
      <c r="V31" s="122" t="s">
        <v>270</v>
      </c>
      <c r="W31" s="122">
        <v>0</v>
      </c>
      <c r="X31" s="122" t="s">
        <v>460</v>
      </c>
      <c r="Y31" s="122">
        <v>359931285</v>
      </c>
      <c r="Z31" s="122" t="s">
        <v>520</v>
      </c>
      <c r="AA31" s="122" t="s">
        <v>462</v>
      </c>
      <c r="AB31" s="123">
        <v>60000</v>
      </c>
      <c r="AC31" s="122" t="s">
        <v>452</v>
      </c>
      <c r="AD31" s="122">
        <v>24</v>
      </c>
      <c r="AE31" s="122" t="s">
        <v>381</v>
      </c>
      <c r="AF31" s="122" t="s">
        <v>463</v>
      </c>
      <c r="AG31" s="122" t="s">
        <v>464</v>
      </c>
      <c r="AH31" s="122" t="s">
        <v>384</v>
      </c>
      <c r="AI31" s="122" t="s">
        <v>455</v>
      </c>
      <c r="AJ31" s="123">
        <v>3230</v>
      </c>
      <c r="AK31" s="123">
        <v>3230</v>
      </c>
      <c r="AL31" s="122" t="s">
        <v>456</v>
      </c>
      <c r="AM31" s="123">
        <v>9838.73</v>
      </c>
      <c r="AN31" s="123">
        <v>6311.27</v>
      </c>
      <c r="AO31" s="123">
        <v>16150</v>
      </c>
      <c r="AP31" s="123">
        <v>50161.27</v>
      </c>
      <c r="AQ31" s="123">
        <v>11690.73</v>
      </c>
      <c r="AR31" s="123">
        <v>61852</v>
      </c>
      <c r="AS31" s="123">
        <v>0</v>
      </c>
      <c r="AT31" s="123">
        <v>0</v>
      </c>
      <c r="AU31" s="123">
        <v>0</v>
      </c>
      <c r="AV31" s="122">
        <v>5</v>
      </c>
      <c r="AW31" s="122"/>
      <c r="AX31" s="122"/>
      <c r="AY31" s="122"/>
      <c r="AZ31" s="122"/>
      <c r="BA31" s="122"/>
      <c r="BB31" s="122" t="s">
        <v>348</v>
      </c>
      <c r="BC31" s="132"/>
      <c r="BD31" s="123"/>
      <c r="BE31" s="123">
        <v>0</v>
      </c>
      <c r="BF31" s="122" t="s">
        <v>513</v>
      </c>
      <c r="BG31" s="122" t="s">
        <v>546</v>
      </c>
      <c r="BH31" s="133" t="s">
        <v>427</v>
      </c>
      <c r="BI31" s="128" t="s">
        <v>100</v>
      </c>
      <c r="BJ31" s="129">
        <v>46206</v>
      </c>
      <c r="BK31" s="130" t="s">
        <v>103</v>
      </c>
      <c r="BL31" s="128" t="s">
        <v>108</v>
      </c>
      <c r="BM31" s="96" t="s">
        <v>180</v>
      </c>
      <c r="BN31" s="94" t="s">
        <v>222</v>
      </c>
      <c r="BO31" s="130">
        <v>0</v>
      </c>
      <c r="BP31" s="42"/>
      <c r="BQ31" s="131" t="s">
        <v>550</v>
      </c>
    </row>
    <row r="32" spans="1:69" ht="23" hidden="1" x14ac:dyDescent="0.35">
      <c r="A32" s="132">
        <v>28</v>
      </c>
      <c r="B32" s="122" t="s">
        <v>256</v>
      </c>
      <c r="C32" s="122" t="s">
        <v>257</v>
      </c>
      <c r="D32" s="122" t="s">
        <v>258</v>
      </c>
      <c r="E32" s="122" t="s">
        <v>259</v>
      </c>
      <c r="F32" s="122" t="s">
        <v>259</v>
      </c>
      <c r="G32" s="122" t="s">
        <v>260</v>
      </c>
      <c r="H32" s="122" t="s">
        <v>261</v>
      </c>
      <c r="I32" s="122">
        <v>183186</v>
      </c>
      <c r="J32" s="122" t="s">
        <v>446</v>
      </c>
      <c r="K32" s="122">
        <v>183186</v>
      </c>
      <c r="L32" s="122" t="s">
        <v>263</v>
      </c>
      <c r="M32" s="122" t="s">
        <v>264</v>
      </c>
      <c r="N32" s="122">
        <v>355180</v>
      </c>
      <c r="O32" s="122" t="s">
        <v>447</v>
      </c>
      <c r="P32" s="122">
        <v>505945</v>
      </c>
      <c r="Q32" s="122" t="s">
        <v>448</v>
      </c>
      <c r="R32" s="122" t="s">
        <v>267</v>
      </c>
      <c r="S32" s="122" t="s">
        <v>449</v>
      </c>
      <c r="T32" s="122" t="s">
        <v>449</v>
      </c>
      <c r="U32" s="122" t="s">
        <v>269</v>
      </c>
      <c r="V32" s="122" t="s">
        <v>270</v>
      </c>
      <c r="W32" s="122">
        <v>0</v>
      </c>
      <c r="X32" s="122" t="s">
        <v>278</v>
      </c>
      <c r="Y32" s="122">
        <v>359976792</v>
      </c>
      <c r="Z32" s="122" t="s">
        <v>450</v>
      </c>
      <c r="AA32" s="122" t="s">
        <v>451</v>
      </c>
      <c r="AB32" s="123">
        <v>60000</v>
      </c>
      <c r="AC32" s="122" t="s">
        <v>452</v>
      </c>
      <c r="AD32" s="122">
        <v>24</v>
      </c>
      <c r="AE32" s="122" t="s">
        <v>381</v>
      </c>
      <c r="AF32" s="122" t="s">
        <v>453</v>
      </c>
      <c r="AG32" s="122" t="s">
        <v>454</v>
      </c>
      <c r="AH32" s="122" t="s">
        <v>384</v>
      </c>
      <c r="AI32" s="122" t="s">
        <v>455</v>
      </c>
      <c r="AJ32" s="123">
        <v>3230</v>
      </c>
      <c r="AK32" s="123">
        <v>3230</v>
      </c>
      <c r="AL32" s="122" t="s">
        <v>456</v>
      </c>
      <c r="AM32" s="123">
        <v>10489.9</v>
      </c>
      <c r="AN32" s="123">
        <v>5660.1</v>
      </c>
      <c r="AO32" s="123">
        <v>16150</v>
      </c>
      <c r="AP32" s="123">
        <v>49510.1</v>
      </c>
      <c r="AQ32" s="123">
        <v>11362.9</v>
      </c>
      <c r="AR32" s="123">
        <v>60873</v>
      </c>
      <c r="AS32" s="123">
        <v>0</v>
      </c>
      <c r="AT32" s="123">
        <v>0</v>
      </c>
      <c r="AU32" s="123">
        <v>0</v>
      </c>
      <c r="AV32" s="122">
        <v>5</v>
      </c>
      <c r="AW32" s="122"/>
      <c r="AX32" s="122"/>
      <c r="AY32" s="122"/>
      <c r="AZ32" s="122"/>
      <c r="BA32" s="122"/>
      <c r="BB32" s="122" t="s">
        <v>348</v>
      </c>
      <c r="BC32" s="132"/>
      <c r="BD32" s="123"/>
      <c r="BE32" s="123">
        <v>0</v>
      </c>
      <c r="BF32" s="122" t="s">
        <v>449</v>
      </c>
      <c r="BG32" s="122" t="s">
        <v>457</v>
      </c>
      <c r="BH32" s="133" t="s">
        <v>427</v>
      </c>
      <c r="BI32" s="128" t="s">
        <v>100</v>
      </c>
      <c r="BJ32" s="129">
        <v>46206</v>
      </c>
      <c r="BK32" s="130" t="s">
        <v>103</v>
      </c>
      <c r="BL32" s="128" t="s">
        <v>108</v>
      </c>
      <c r="BM32" s="96" t="s">
        <v>180</v>
      </c>
      <c r="BN32" s="94" t="s">
        <v>222</v>
      </c>
      <c r="BO32" s="130">
        <v>0</v>
      </c>
      <c r="BP32" s="42"/>
      <c r="BQ32" s="131" t="s">
        <v>550</v>
      </c>
    </row>
    <row r="33" spans="1:69" ht="23" hidden="1" x14ac:dyDescent="0.35">
      <c r="A33" s="132">
        <v>29</v>
      </c>
      <c r="B33" s="122" t="s">
        <v>256</v>
      </c>
      <c r="C33" s="122" t="s">
        <v>257</v>
      </c>
      <c r="D33" s="122" t="s">
        <v>258</v>
      </c>
      <c r="E33" s="122" t="s">
        <v>259</v>
      </c>
      <c r="F33" s="122" t="s">
        <v>259</v>
      </c>
      <c r="G33" s="122" t="s">
        <v>260</v>
      </c>
      <c r="H33" s="122" t="s">
        <v>261</v>
      </c>
      <c r="I33" s="122">
        <v>183186</v>
      </c>
      <c r="J33" s="122" t="s">
        <v>446</v>
      </c>
      <c r="K33" s="122">
        <v>183186</v>
      </c>
      <c r="L33" s="122" t="s">
        <v>263</v>
      </c>
      <c r="M33" s="122" t="s">
        <v>264</v>
      </c>
      <c r="N33" s="122">
        <v>355180</v>
      </c>
      <c r="O33" s="122" t="s">
        <v>447</v>
      </c>
      <c r="P33" s="122">
        <v>505945</v>
      </c>
      <c r="Q33" s="122" t="s">
        <v>448</v>
      </c>
      <c r="R33" s="122" t="s">
        <v>267</v>
      </c>
      <c r="S33" s="122" t="s">
        <v>514</v>
      </c>
      <c r="T33" s="122" t="s">
        <v>514</v>
      </c>
      <c r="U33" s="122" t="s">
        <v>313</v>
      </c>
      <c r="V33" s="122" t="s">
        <v>270</v>
      </c>
      <c r="W33" s="122">
        <v>0</v>
      </c>
      <c r="X33" s="122" t="s">
        <v>278</v>
      </c>
      <c r="Y33" s="122">
        <v>359986838</v>
      </c>
      <c r="Z33" s="122" t="s">
        <v>521</v>
      </c>
      <c r="AA33" s="122" t="s">
        <v>533</v>
      </c>
      <c r="AB33" s="123">
        <v>70000</v>
      </c>
      <c r="AC33" s="122" t="s">
        <v>452</v>
      </c>
      <c r="AD33" s="122">
        <v>24</v>
      </c>
      <c r="AE33" s="122" t="s">
        <v>342</v>
      </c>
      <c r="AF33" s="122" t="s">
        <v>534</v>
      </c>
      <c r="AG33" s="122" t="s">
        <v>535</v>
      </c>
      <c r="AH33" s="122" t="s">
        <v>345</v>
      </c>
      <c r="AI33" s="122" t="s">
        <v>455</v>
      </c>
      <c r="AJ33" s="123">
        <v>3770</v>
      </c>
      <c r="AK33" s="123">
        <v>3770</v>
      </c>
      <c r="AL33" s="122" t="s">
        <v>456</v>
      </c>
      <c r="AM33" s="123">
        <v>12409.69</v>
      </c>
      <c r="AN33" s="123">
        <v>6440.31</v>
      </c>
      <c r="AO33" s="123">
        <v>18850</v>
      </c>
      <c r="AP33" s="123">
        <v>57590.31</v>
      </c>
      <c r="AQ33" s="123">
        <v>13162.69</v>
      </c>
      <c r="AR33" s="123">
        <v>70753</v>
      </c>
      <c r="AS33" s="123">
        <v>0</v>
      </c>
      <c r="AT33" s="123">
        <v>0</v>
      </c>
      <c r="AU33" s="123">
        <v>0</v>
      </c>
      <c r="AV33" s="122">
        <v>5</v>
      </c>
      <c r="AW33" s="122"/>
      <c r="AX33" s="122"/>
      <c r="AY33" s="122"/>
      <c r="AZ33" s="122"/>
      <c r="BA33" s="122"/>
      <c r="BB33" s="122" t="s">
        <v>348</v>
      </c>
      <c r="BC33" s="132"/>
      <c r="BD33" s="123"/>
      <c r="BE33" s="123">
        <v>0</v>
      </c>
      <c r="BF33" s="122" t="s">
        <v>514</v>
      </c>
      <c r="BG33" s="122" t="s">
        <v>547</v>
      </c>
      <c r="BH33" s="133" t="s">
        <v>427</v>
      </c>
      <c r="BI33" s="128" t="s">
        <v>100</v>
      </c>
      <c r="BJ33" s="129">
        <v>46206</v>
      </c>
      <c r="BK33" s="130" t="s">
        <v>103</v>
      </c>
      <c r="BL33" s="128" t="s">
        <v>108</v>
      </c>
      <c r="BM33" s="96" t="s">
        <v>180</v>
      </c>
      <c r="BN33" s="94" t="s">
        <v>222</v>
      </c>
      <c r="BO33" s="130">
        <v>0</v>
      </c>
      <c r="BP33" s="42"/>
      <c r="BQ33" s="131" t="s">
        <v>550</v>
      </c>
    </row>
    <row r="34" spans="1:69" ht="23" hidden="1" x14ac:dyDescent="0.35">
      <c r="A34" s="132">
        <v>30</v>
      </c>
      <c r="B34" s="122" t="s">
        <v>256</v>
      </c>
      <c r="C34" s="122" t="s">
        <v>257</v>
      </c>
      <c r="D34" s="122" t="s">
        <v>258</v>
      </c>
      <c r="E34" s="122" t="s">
        <v>259</v>
      </c>
      <c r="F34" s="122" t="s">
        <v>259</v>
      </c>
      <c r="G34" s="122" t="s">
        <v>260</v>
      </c>
      <c r="H34" s="122" t="s">
        <v>261</v>
      </c>
      <c r="I34" s="122">
        <v>183186</v>
      </c>
      <c r="J34" s="122" t="s">
        <v>446</v>
      </c>
      <c r="K34" s="122">
        <v>183186</v>
      </c>
      <c r="L34" s="122" t="s">
        <v>263</v>
      </c>
      <c r="M34" s="122" t="s">
        <v>264</v>
      </c>
      <c r="N34" s="122">
        <v>355180</v>
      </c>
      <c r="O34" s="122" t="s">
        <v>447</v>
      </c>
      <c r="P34" s="122">
        <v>505945</v>
      </c>
      <c r="Q34" s="122" t="s">
        <v>448</v>
      </c>
      <c r="R34" s="122" t="s">
        <v>267</v>
      </c>
      <c r="S34" s="122" t="s">
        <v>515</v>
      </c>
      <c r="T34" s="122" t="s">
        <v>515</v>
      </c>
      <c r="U34" s="122" t="s">
        <v>296</v>
      </c>
      <c r="V34" s="122" t="s">
        <v>270</v>
      </c>
      <c r="W34" s="122">
        <v>0</v>
      </c>
      <c r="X34" s="122" t="s">
        <v>491</v>
      </c>
      <c r="Y34" s="122">
        <v>360135781</v>
      </c>
      <c r="Z34" s="122" t="s">
        <v>522</v>
      </c>
      <c r="AA34" s="122" t="s">
        <v>536</v>
      </c>
      <c r="AB34" s="123">
        <v>60000</v>
      </c>
      <c r="AC34" s="122" t="s">
        <v>452</v>
      </c>
      <c r="AD34" s="122">
        <v>24</v>
      </c>
      <c r="AE34" s="122" t="s">
        <v>381</v>
      </c>
      <c r="AF34" s="122" t="s">
        <v>537</v>
      </c>
      <c r="AG34" s="122" t="s">
        <v>538</v>
      </c>
      <c r="AH34" s="122" t="s">
        <v>384</v>
      </c>
      <c r="AI34" s="122" t="s">
        <v>539</v>
      </c>
      <c r="AJ34" s="123">
        <v>3230</v>
      </c>
      <c r="AK34" s="123">
        <v>3230</v>
      </c>
      <c r="AL34" s="122" t="s">
        <v>456</v>
      </c>
      <c r="AM34" s="123">
        <v>5882.34</v>
      </c>
      <c r="AN34" s="123">
        <v>3807.66</v>
      </c>
      <c r="AO34" s="123">
        <v>9690</v>
      </c>
      <c r="AP34" s="123">
        <v>54117.66</v>
      </c>
      <c r="AQ34" s="123">
        <v>13900.34</v>
      </c>
      <c r="AR34" s="123">
        <v>68018</v>
      </c>
      <c r="AS34" s="123">
        <v>0</v>
      </c>
      <c r="AT34" s="123">
        <v>0</v>
      </c>
      <c r="AU34" s="123">
        <v>0</v>
      </c>
      <c r="AV34" s="122">
        <v>3</v>
      </c>
      <c r="AW34" s="122"/>
      <c r="AX34" s="122"/>
      <c r="AY34" s="122"/>
      <c r="AZ34" s="122"/>
      <c r="BA34" s="122"/>
      <c r="BB34" s="122" t="s">
        <v>348</v>
      </c>
      <c r="BC34" s="132"/>
      <c r="BD34" s="123"/>
      <c r="BE34" s="123">
        <v>0</v>
      </c>
      <c r="BF34" s="122" t="s">
        <v>515</v>
      </c>
      <c r="BG34" s="122" t="s">
        <v>548</v>
      </c>
      <c r="BH34" s="133" t="s">
        <v>427</v>
      </c>
      <c r="BI34" s="128" t="s">
        <v>100</v>
      </c>
      <c r="BJ34" s="129">
        <v>46206</v>
      </c>
      <c r="BK34" s="130" t="s">
        <v>103</v>
      </c>
      <c r="BL34" s="128" t="s">
        <v>108</v>
      </c>
      <c r="BM34" s="96" t="s">
        <v>180</v>
      </c>
      <c r="BN34" s="94" t="s">
        <v>222</v>
      </c>
      <c r="BO34" s="130">
        <v>0</v>
      </c>
      <c r="BP34" s="42"/>
      <c r="BQ34" s="131" t="s">
        <v>550</v>
      </c>
    </row>
    <row r="35" spans="1:69" ht="23" hidden="1" x14ac:dyDescent="0.35">
      <c r="A35" s="132">
        <v>31</v>
      </c>
      <c r="B35" s="122" t="s">
        <v>256</v>
      </c>
      <c r="C35" s="122" t="s">
        <v>257</v>
      </c>
      <c r="D35" s="122" t="s">
        <v>258</v>
      </c>
      <c r="E35" s="122" t="s">
        <v>259</v>
      </c>
      <c r="F35" s="122" t="s">
        <v>259</v>
      </c>
      <c r="G35" s="122" t="s">
        <v>260</v>
      </c>
      <c r="H35" s="122" t="s">
        <v>261</v>
      </c>
      <c r="I35" s="122">
        <v>183186</v>
      </c>
      <c r="J35" s="122" t="s">
        <v>446</v>
      </c>
      <c r="K35" s="122">
        <v>183186</v>
      </c>
      <c r="L35" s="122" t="s">
        <v>263</v>
      </c>
      <c r="M35" s="122" t="s">
        <v>264</v>
      </c>
      <c r="N35" s="122">
        <v>355180</v>
      </c>
      <c r="O35" s="122" t="s">
        <v>447</v>
      </c>
      <c r="P35" s="122">
        <v>505945</v>
      </c>
      <c r="Q35" s="122" t="s">
        <v>448</v>
      </c>
      <c r="R35" s="122" t="s">
        <v>267</v>
      </c>
      <c r="S35" s="122" t="s">
        <v>516</v>
      </c>
      <c r="T35" s="122" t="s">
        <v>516</v>
      </c>
      <c r="U35" s="122" t="s">
        <v>296</v>
      </c>
      <c r="V35" s="122" t="s">
        <v>270</v>
      </c>
      <c r="W35" s="122">
        <v>0</v>
      </c>
      <c r="X35" s="122" t="s">
        <v>278</v>
      </c>
      <c r="Y35" s="122">
        <v>360192334</v>
      </c>
      <c r="Z35" s="122" t="s">
        <v>523</v>
      </c>
      <c r="AA35" s="122" t="s">
        <v>540</v>
      </c>
      <c r="AB35" s="123">
        <v>50000</v>
      </c>
      <c r="AC35" s="122" t="s">
        <v>452</v>
      </c>
      <c r="AD35" s="122">
        <v>24</v>
      </c>
      <c r="AE35" s="122" t="s">
        <v>381</v>
      </c>
      <c r="AF35" s="122" t="s">
        <v>541</v>
      </c>
      <c r="AG35" s="122" t="s">
        <v>542</v>
      </c>
      <c r="AH35" s="122" t="s">
        <v>384</v>
      </c>
      <c r="AI35" s="122" t="s">
        <v>539</v>
      </c>
      <c r="AJ35" s="123">
        <v>2690</v>
      </c>
      <c r="AK35" s="123">
        <v>2690</v>
      </c>
      <c r="AL35" s="122" t="s">
        <v>456</v>
      </c>
      <c r="AM35" s="123">
        <v>5380.18</v>
      </c>
      <c r="AN35" s="123">
        <v>2689.82</v>
      </c>
      <c r="AO35" s="123">
        <v>8070</v>
      </c>
      <c r="AP35" s="123">
        <v>44619.82</v>
      </c>
      <c r="AQ35" s="123">
        <v>11319.18</v>
      </c>
      <c r="AR35" s="123">
        <v>55939</v>
      </c>
      <c r="AS35" s="123">
        <v>0</v>
      </c>
      <c r="AT35" s="123">
        <v>0</v>
      </c>
      <c r="AU35" s="123">
        <v>0</v>
      </c>
      <c r="AV35" s="122">
        <v>3</v>
      </c>
      <c r="AW35" s="122"/>
      <c r="AX35" s="122"/>
      <c r="AY35" s="122"/>
      <c r="AZ35" s="122"/>
      <c r="BA35" s="122"/>
      <c r="BB35" s="122" t="s">
        <v>348</v>
      </c>
      <c r="BC35" s="132"/>
      <c r="BD35" s="123"/>
      <c r="BE35" s="123">
        <v>0</v>
      </c>
      <c r="BF35" s="122" t="s">
        <v>516</v>
      </c>
      <c r="BG35" s="122" t="s">
        <v>549</v>
      </c>
      <c r="BH35" s="133" t="s">
        <v>427</v>
      </c>
      <c r="BI35" s="128" t="s">
        <v>100</v>
      </c>
      <c r="BJ35" s="129">
        <v>46206</v>
      </c>
      <c r="BK35" s="130" t="s">
        <v>103</v>
      </c>
      <c r="BL35" s="128" t="s">
        <v>108</v>
      </c>
      <c r="BM35" s="96" t="s">
        <v>180</v>
      </c>
      <c r="BN35" s="94" t="s">
        <v>222</v>
      </c>
      <c r="BO35" s="130">
        <v>0</v>
      </c>
      <c r="BP35" s="42"/>
      <c r="BQ35" s="131" t="s">
        <v>550</v>
      </c>
    </row>
    <row r="36" spans="1:69" ht="23" hidden="1" x14ac:dyDescent="0.35">
      <c r="A36" s="132">
        <v>32</v>
      </c>
      <c r="B36" s="122" t="s">
        <v>256</v>
      </c>
      <c r="C36" s="122" t="s">
        <v>257</v>
      </c>
      <c r="D36" s="122" t="s">
        <v>258</v>
      </c>
      <c r="E36" s="122" t="s">
        <v>259</v>
      </c>
      <c r="F36" s="122" t="s">
        <v>259</v>
      </c>
      <c r="G36" s="122" t="s">
        <v>260</v>
      </c>
      <c r="H36" s="122" t="s">
        <v>261</v>
      </c>
      <c r="I36" s="122">
        <v>18504</v>
      </c>
      <c r="J36" s="122" t="s">
        <v>262</v>
      </c>
      <c r="K36" s="122">
        <v>18504</v>
      </c>
      <c r="L36" s="122" t="s">
        <v>263</v>
      </c>
      <c r="M36" s="122" t="s">
        <v>264</v>
      </c>
      <c r="N36" s="122">
        <v>496391</v>
      </c>
      <c r="O36" s="122" t="s">
        <v>284</v>
      </c>
      <c r="P36" s="122">
        <v>856612</v>
      </c>
      <c r="Q36" s="122" t="s">
        <v>285</v>
      </c>
      <c r="R36" s="122" t="s">
        <v>267</v>
      </c>
      <c r="S36" s="122" t="s">
        <v>551</v>
      </c>
      <c r="T36" s="122" t="s">
        <v>551</v>
      </c>
      <c r="U36" s="122" t="s">
        <v>269</v>
      </c>
      <c r="V36" s="122" t="s">
        <v>270</v>
      </c>
      <c r="W36" s="122">
        <v>0</v>
      </c>
      <c r="X36" s="122" t="s">
        <v>278</v>
      </c>
      <c r="Y36" s="122">
        <v>360225008</v>
      </c>
      <c r="Z36" s="122" t="s">
        <v>552</v>
      </c>
      <c r="AA36" s="122" t="s">
        <v>553</v>
      </c>
      <c r="AB36" s="123">
        <v>70000</v>
      </c>
      <c r="AC36" s="122" t="s">
        <v>341</v>
      </c>
      <c r="AD36" s="122">
        <v>24</v>
      </c>
      <c r="AE36" s="122" t="s">
        <v>342</v>
      </c>
      <c r="AF36" s="122" t="s">
        <v>362</v>
      </c>
      <c r="AG36" s="122" t="s">
        <v>363</v>
      </c>
      <c r="AH36" s="122" t="s">
        <v>345</v>
      </c>
      <c r="AI36" s="122" t="s">
        <v>554</v>
      </c>
      <c r="AJ36" s="123">
        <v>3770</v>
      </c>
      <c r="AK36" s="123">
        <v>3770</v>
      </c>
      <c r="AL36" s="122" t="s">
        <v>370</v>
      </c>
      <c r="AM36" s="123">
        <v>7544.53</v>
      </c>
      <c r="AN36" s="123">
        <v>3765.47</v>
      </c>
      <c r="AO36" s="123">
        <v>11310</v>
      </c>
      <c r="AP36" s="123">
        <v>62455.47</v>
      </c>
      <c r="AQ36" s="123">
        <v>15818.53</v>
      </c>
      <c r="AR36" s="123">
        <v>78274</v>
      </c>
      <c r="AS36" s="123">
        <v>0</v>
      </c>
      <c r="AT36" s="123">
        <v>0</v>
      </c>
      <c r="AU36" s="123">
        <v>0</v>
      </c>
      <c r="AV36" s="122">
        <v>3</v>
      </c>
      <c r="AW36" s="122"/>
      <c r="AX36" s="122"/>
      <c r="AY36" s="122"/>
      <c r="AZ36" s="122"/>
      <c r="BA36" s="122"/>
      <c r="BB36" s="122" t="s">
        <v>348</v>
      </c>
      <c r="BC36" s="132"/>
      <c r="BD36" s="123"/>
      <c r="BE36" s="123">
        <v>0</v>
      </c>
      <c r="BF36" s="122" t="s">
        <v>551</v>
      </c>
      <c r="BG36" s="122" t="s">
        <v>555</v>
      </c>
      <c r="BH36" s="133" t="s">
        <v>427</v>
      </c>
      <c r="BI36" s="128" t="s">
        <v>100</v>
      </c>
      <c r="BJ36" s="129">
        <v>46213</v>
      </c>
      <c r="BK36" s="130" t="s">
        <v>103</v>
      </c>
      <c r="BL36" s="128" t="s">
        <v>108</v>
      </c>
      <c r="BM36" s="96" t="s">
        <v>180</v>
      </c>
      <c r="BN36" s="94" t="s">
        <v>222</v>
      </c>
      <c r="BO36" s="130">
        <v>0</v>
      </c>
      <c r="BP36" s="42"/>
      <c r="BQ36" s="131" t="s">
        <v>550</v>
      </c>
    </row>
    <row r="37" spans="1:69" ht="23" hidden="1" x14ac:dyDescent="0.35">
      <c r="A37" s="132">
        <v>33</v>
      </c>
      <c r="B37" s="122" t="s">
        <v>256</v>
      </c>
      <c r="C37" s="122" t="s">
        <v>257</v>
      </c>
      <c r="D37" s="122" t="s">
        <v>258</v>
      </c>
      <c r="E37" s="122" t="s">
        <v>259</v>
      </c>
      <c r="F37" s="122" t="s">
        <v>259</v>
      </c>
      <c r="G37" s="122" t="s">
        <v>260</v>
      </c>
      <c r="H37" s="122" t="s">
        <v>261</v>
      </c>
      <c r="I37" s="122">
        <v>18504</v>
      </c>
      <c r="J37" s="122" t="s">
        <v>262</v>
      </c>
      <c r="K37" s="122">
        <v>18504</v>
      </c>
      <c r="L37" s="122" t="s">
        <v>263</v>
      </c>
      <c r="M37" s="122" t="s">
        <v>264</v>
      </c>
      <c r="N37" s="122">
        <v>496391</v>
      </c>
      <c r="O37" s="122" t="s">
        <v>284</v>
      </c>
      <c r="P37" s="122">
        <v>797451</v>
      </c>
      <c r="Q37" s="122" t="s">
        <v>288</v>
      </c>
      <c r="R37" s="122" t="s">
        <v>267</v>
      </c>
      <c r="S37" s="122" t="s">
        <v>556</v>
      </c>
      <c r="T37" s="122" t="s">
        <v>556</v>
      </c>
      <c r="U37" s="122" t="s">
        <v>269</v>
      </c>
      <c r="V37" s="122" t="s">
        <v>270</v>
      </c>
      <c r="W37" s="122">
        <v>0</v>
      </c>
      <c r="X37" s="122" t="s">
        <v>491</v>
      </c>
      <c r="Y37" s="122">
        <v>360239002</v>
      </c>
      <c r="Z37" s="122" t="s">
        <v>557</v>
      </c>
      <c r="AA37" s="122" t="s">
        <v>558</v>
      </c>
      <c r="AB37" s="123">
        <v>70000</v>
      </c>
      <c r="AC37" s="122" t="s">
        <v>341</v>
      </c>
      <c r="AD37" s="122">
        <v>24</v>
      </c>
      <c r="AE37" s="122" t="s">
        <v>342</v>
      </c>
      <c r="AF37" s="122" t="s">
        <v>534</v>
      </c>
      <c r="AG37" s="122" t="s">
        <v>535</v>
      </c>
      <c r="AH37" s="122" t="s">
        <v>345</v>
      </c>
      <c r="AI37" s="122" t="s">
        <v>554</v>
      </c>
      <c r="AJ37" s="123">
        <v>3770</v>
      </c>
      <c r="AK37" s="123">
        <v>3770</v>
      </c>
      <c r="AL37" s="122" t="s">
        <v>559</v>
      </c>
      <c r="AM37" s="123">
        <v>7804.79</v>
      </c>
      <c r="AN37" s="123">
        <v>3505.21</v>
      </c>
      <c r="AO37" s="123">
        <v>11310</v>
      </c>
      <c r="AP37" s="123">
        <v>62195.21</v>
      </c>
      <c r="AQ37" s="123">
        <v>15669.79</v>
      </c>
      <c r="AR37" s="123">
        <v>77865</v>
      </c>
      <c r="AS37" s="123">
        <v>0</v>
      </c>
      <c r="AT37" s="123">
        <v>0</v>
      </c>
      <c r="AU37" s="123">
        <v>0</v>
      </c>
      <c r="AV37" s="122">
        <v>3</v>
      </c>
      <c r="AW37" s="122"/>
      <c r="AX37" s="122"/>
      <c r="AY37" s="122"/>
      <c r="AZ37" s="122"/>
      <c r="BA37" s="122"/>
      <c r="BB37" s="122" t="s">
        <v>348</v>
      </c>
      <c r="BC37" s="132"/>
      <c r="BD37" s="123"/>
      <c r="BE37" s="123">
        <v>0</v>
      </c>
      <c r="BF37" s="122" t="s">
        <v>556</v>
      </c>
      <c r="BG37" s="122" t="s">
        <v>560</v>
      </c>
      <c r="BH37" s="133" t="s">
        <v>427</v>
      </c>
      <c r="BI37" s="128" t="s">
        <v>100</v>
      </c>
      <c r="BJ37" s="129">
        <v>46213</v>
      </c>
      <c r="BK37" s="130" t="s">
        <v>103</v>
      </c>
      <c r="BL37" s="128" t="s">
        <v>108</v>
      </c>
      <c r="BM37" s="96" t="s">
        <v>180</v>
      </c>
      <c r="BN37" s="94" t="s">
        <v>222</v>
      </c>
      <c r="BO37" s="130">
        <v>0</v>
      </c>
      <c r="BP37" s="42"/>
      <c r="BQ37" s="131" t="s">
        <v>550</v>
      </c>
    </row>
    <row r="38" spans="1:69" ht="23" hidden="1" x14ac:dyDescent="0.35">
      <c r="A38" s="132">
        <v>34</v>
      </c>
      <c r="B38" s="122" t="s">
        <v>256</v>
      </c>
      <c r="C38" s="122" t="s">
        <v>257</v>
      </c>
      <c r="D38" s="122" t="s">
        <v>258</v>
      </c>
      <c r="E38" s="122" t="s">
        <v>259</v>
      </c>
      <c r="F38" s="122" t="s">
        <v>259</v>
      </c>
      <c r="G38" s="122" t="s">
        <v>260</v>
      </c>
      <c r="H38" s="122" t="s">
        <v>261</v>
      </c>
      <c r="I38" s="122">
        <v>18504</v>
      </c>
      <c r="J38" s="122" t="s">
        <v>262</v>
      </c>
      <c r="K38" s="122">
        <v>18504</v>
      </c>
      <c r="L38" s="122" t="s">
        <v>263</v>
      </c>
      <c r="M38" s="122" t="s">
        <v>264</v>
      </c>
      <c r="N38" s="122">
        <v>496391</v>
      </c>
      <c r="O38" s="122" t="s">
        <v>284</v>
      </c>
      <c r="P38" s="122">
        <v>797451</v>
      </c>
      <c r="Q38" s="122" t="s">
        <v>288</v>
      </c>
      <c r="R38" s="122" t="s">
        <v>267</v>
      </c>
      <c r="S38" s="122" t="s">
        <v>561</v>
      </c>
      <c r="T38" s="122" t="s">
        <v>561</v>
      </c>
      <c r="U38" s="122" t="s">
        <v>296</v>
      </c>
      <c r="V38" s="122" t="s">
        <v>270</v>
      </c>
      <c r="W38" s="122">
        <v>541</v>
      </c>
      <c r="X38" s="122" t="s">
        <v>562</v>
      </c>
      <c r="Y38" s="122">
        <v>355537919</v>
      </c>
      <c r="Z38" s="122" t="s">
        <v>563</v>
      </c>
      <c r="AA38" s="122" t="s">
        <v>564</v>
      </c>
      <c r="AB38" s="123">
        <v>42000</v>
      </c>
      <c r="AC38" s="122" t="s">
        <v>341</v>
      </c>
      <c r="AD38" s="122">
        <v>24</v>
      </c>
      <c r="AE38" s="122" t="s">
        <v>565</v>
      </c>
      <c r="AF38" s="122" t="s">
        <v>534</v>
      </c>
      <c r="AG38" s="122" t="s">
        <v>535</v>
      </c>
      <c r="AH38" s="122" t="s">
        <v>345</v>
      </c>
      <c r="AI38" s="122" t="s">
        <v>566</v>
      </c>
      <c r="AJ38" s="123">
        <v>2240</v>
      </c>
      <c r="AK38" s="123">
        <v>2240</v>
      </c>
      <c r="AL38" s="122" t="s">
        <v>567</v>
      </c>
      <c r="AM38" s="123">
        <v>2518.04</v>
      </c>
      <c r="AN38" s="123">
        <v>1961.96</v>
      </c>
      <c r="AO38" s="123">
        <v>4480</v>
      </c>
      <c r="AP38" s="123">
        <v>39481.96</v>
      </c>
      <c r="AQ38" s="123">
        <v>10264.040000000001</v>
      </c>
      <c r="AR38" s="123">
        <v>49746</v>
      </c>
      <c r="AS38" s="123">
        <v>39481.96</v>
      </c>
      <c r="AT38" s="123">
        <v>10264.040000000001</v>
      </c>
      <c r="AU38" s="123">
        <v>49746</v>
      </c>
      <c r="AV38" s="122">
        <v>26</v>
      </c>
      <c r="AW38" s="122"/>
      <c r="AX38" s="122"/>
      <c r="AY38" s="122"/>
      <c r="AZ38" s="122"/>
      <c r="BA38" s="122"/>
      <c r="BB38" s="122" t="s">
        <v>348</v>
      </c>
      <c r="BC38" s="132"/>
      <c r="BD38" s="122" t="s">
        <v>568</v>
      </c>
      <c r="BE38" s="123">
        <v>42000</v>
      </c>
      <c r="BF38" s="122" t="s">
        <v>561</v>
      </c>
      <c r="BG38" s="122" t="s">
        <v>569</v>
      </c>
      <c r="BH38" s="133" t="s">
        <v>427</v>
      </c>
      <c r="BI38" s="128" t="s">
        <v>100</v>
      </c>
      <c r="BJ38" s="129">
        <v>46213</v>
      </c>
      <c r="BK38" s="130" t="s">
        <v>104</v>
      </c>
      <c r="BL38" s="128" t="s">
        <v>119</v>
      </c>
      <c r="BM38" s="96" t="s">
        <v>181</v>
      </c>
      <c r="BN38" s="94" t="s">
        <v>223</v>
      </c>
      <c r="BO38" s="94">
        <v>0</v>
      </c>
      <c r="BP38" s="42"/>
      <c r="BQ38" s="120" t="s">
        <v>429</v>
      </c>
    </row>
    <row r="39" spans="1:69" ht="23" hidden="1" x14ac:dyDescent="0.35">
      <c r="A39" s="132">
        <v>35</v>
      </c>
      <c r="B39" s="122" t="s">
        <v>256</v>
      </c>
      <c r="C39" s="122" t="s">
        <v>257</v>
      </c>
      <c r="D39" s="122" t="s">
        <v>258</v>
      </c>
      <c r="E39" s="122" t="s">
        <v>259</v>
      </c>
      <c r="F39" s="122" t="s">
        <v>259</v>
      </c>
      <c r="G39" s="122" t="s">
        <v>260</v>
      </c>
      <c r="H39" s="122" t="s">
        <v>261</v>
      </c>
      <c r="I39" s="122">
        <v>18504</v>
      </c>
      <c r="J39" s="122" t="s">
        <v>262</v>
      </c>
      <c r="K39" s="122">
        <v>18504</v>
      </c>
      <c r="L39" s="122" t="s">
        <v>263</v>
      </c>
      <c r="M39" s="122" t="s">
        <v>264</v>
      </c>
      <c r="N39" s="122">
        <v>26188</v>
      </c>
      <c r="O39" s="122" t="s">
        <v>570</v>
      </c>
      <c r="P39" s="122">
        <v>462851</v>
      </c>
      <c r="Q39" s="122" t="s">
        <v>571</v>
      </c>
      <c r="R39" s="122" t="s">
        <v>267</v>
      </c>
      <c r="S39" s="122" t="s">
        <v>572</v>
      </c>
      <c r="T39" s="122" t="s">
        <v>572</v>
      </c>
      <c r="U39" s="122" t="s">
        <v>269</v>
      </c>
      <c r="V39" s="122" t="s">
        <v>270</v>
      </c>
      <c r="W39" s="122">
        <v>541</v>
      </c>
      <c r="X39" s="122" t="s">
        <v>278</v>
      </c>
      <c r="Y39" s="122">
        <v>357597157</v>
      </c>
      <c r="Z39" s="122" t="s">
        <v>577</v>
      </c>
      <c r="AA39" s="122" t="s">
        <v>581</v>
      </c>
      <c r="AB39" s="123">
        <v>42000</v>
      </c>
      <c r="AC39" s="122" t="s">
        <v>341</v>
      </c>
      <c r="AD39" s="122">
        <v>24</v>
      </c>
      <c r="AE39" s="122" t="s">
        <v>381</v>
      </c>
      <c r="AF39" s="122" t="s">
        <v>582</v>
      </c>
      <c r="AG39" s="122" t="s">
        <v>583</v>
      </c>
      <c r="AH39" s="122" t="s">
        <v>384</v>
      </c>
      <c r="AI39" s="122" t="s">
        <v>346</v>
      </c>
      <c r="AJ39" s="123">
        <v>2240</v>
      </c>
      <c r="AK39" s="123">
        <v>2240</v>
      </c>
      <c r="AL39" s="122" t="s">
        <v>584</v>
      </c>
      <c r="AM39" s="123">
        <v>37799.360000000001</v>
      </c>
      <c r="AN39" s="123">
        <v>11480.64</v>
      </c>
      <c r="AO39" s="123">
        <v>49280</v>
      </c>
      <c r="AP39" s="123">
        <v>4200.6400000000003</v>
      </c>
      <c r="AQ39" s="123">
        <v>131.36000000000001</v>
      </c>
      <c r="AR39" s="123">
        <v>4332</v>
      </c>
      <c r="AS39" s="123">
        <v>0</v>
      </c>
      <c r="AT39" s="123">
        <v>0</v>
      </c>
      <c r="AU39" s="123">
        <v>0</v>
      </c>
      <c r="AV39" s="122">
        <v>22</v>
      </c>
      <c r="AW39" s="122"/>
      <c r="AX39" s="122"/>
      <c r="AY39" s="122"/>
      <c r="AZ39" s="122"/>
      <c r="BA39" s="122"/>
      <c r="BB39" s="122" t="s">
        <v>348</v>
      </c>
      <c r="BC39" s="122"/>
      <c r="BD39" s="122"/>
      <c r="BE39" s="123">
        <v>0</v>
      </c>
      <c r="BF39" s="122" t="s">
        <v>572</v>
      </c>
      <c r="BG39" s="122" t="s">
        <v>592</v>
      </c>
      <c r="BH39" s="133" t="s">
        <v>427</v>
      </c>
      <c r="BI39" s="128" t="s">
        <v>100</v>
      </c>
      <c r="BJ39" s="129">
        <v>46213</v>
      </c>
      <c r="BK39" s="130" t="s">
        <v>103</v>
      </c>
      <c r="BL39" s="128" t="s">
        <v>108</v>
      </c>
      <c r="BM39" s="96" t="s">
        <v>180</v>
      </c>
      <c r="BN39" s="94" t="s">
        <v>222</v>
      </c>
      <c r="BO39" s="94">
        <v>0</v>
      </c>
      <c r="BP39" s="42"/>
      <c r="BQ39" s="120" t="s">
        <v>597</v>
      </c>
    </row>
    <row r="40" spans="1:69" ht="23" hidden="1" x14ac:dyDescent="0.35">
      <c r="A40" s="132">
        <v>36</v>
      </c>
      <c r="B40" s="122" t="s">
        <v>256</v>
      </c>
      <c r="C40" s="122" t="s">
        <v>257</v>
      </c>
      <c r="D40" s="122" t="s">
        <v>258</v>
      </c>
      <c r="E40" s="122" t="s">
        <v>259</v>
      </c>
      <c r="F40" s="122" t="s">
        <v>259</v>
      </c>
      <c r="G40" s="122" t="s">
        <v>260</v>
      </c>
      <c r="H40" s="122" t="s">
        <v>261</v>
      </c>
      <c r="I40" s="122">
        <v>18504</v>
      </c>
      <c r="J40" s="122" t="s">
        <v>262</v>
      </c>
      <c r="K40" s="122">
        <v>18504</v>
      </c>
      <c r="L40" s="122" t="s">
        <v>263</v>
      </c>
      <c r="M40" s="122" t="s">
        <v>264</v>
      </c>
      <c r="N40" s="122">
        <v>26188</v>
      </c>
      <c r="O40" s="122" t="s">
        <v>570</v>
      </c>
      <c r="P40" s="122">
        <v>462851</v>
      </c>
      <c r="Q40" s="122" t="s">
        <v>571</v>
      </c>
      <c r="R40" s="122" t="s">
        <v>267</v>
      </c>
      <c r="S40" s="122" t="s">
        <v>573</v>
      </c>
      <c r="T40" s="122" t="s">
        <v>573</v>
      </c>
      <c r="U40" s="122" t="s">
        <v>269</v>
      </c>
      <c r="V40" s="122" t="s">
        <v>270</v>
      </c>
      <c r="W40" s="122">
        <v>541</v>
      </c>
      <c r="X40" s="122" t="s">
        <v>278</v>
      </c>
      <c r="Y40" s="122">
        <v>357597543</v>
      </c>
      <c r="Z40" s="122" t="s">
        <v>578</v>
      </c>
      <c r="AA40" s="122" t="s">
        <v>581</v>
      </c>
      <c r="AB40" s="123">
        <v>42000</v>
      </c>
      <c r="AC40" s="122" t="s">
        <v>341</v>
      </c>
      <c r="AD40" s="122">
        <v>24</v>
      </c>
      <c r="AE40" s="122" t="s">
        <v>381</v>
      </c>
      <c r="AF40" s="122" t="s">
        <v>582</v>
      </c>
      <c r="AG40" s="122" t="s">
        <v>583</v>
      </c>
      <c r="AH40" s="122" t="s">
        <v>384</v>
      </c>
      <c r="AI40" s="122" t="s">
        <v>346</v>
      </c>
      <c r="AJ40" s="123">
        <v>2240</v>
      </c>
      <c r="AK40" s="123">
        <v>2240</v>
      </c>
      <c r="AL40" s="122" t="s">
        <v>584</v>
      </c>
      <c r="AM40" s="123">
        <v>37799.360000000001</v>
      </c>
      <c r="AN40" s="123">
        <v>11480.64</v>
      </c>
      <c r="AO40" s="123">
        <v>49280</v>
      </c>
      <c r="AP40" s="123">
        <v>4200.6400000000003</v>
      </c>
      <c r="AQ40" s="123">
        <v>131.36000000000001</v>
      </c>
      <c r="AR40" s="123">
        <v>4332</v>
      </c>
      <c r="AS40" s="123">
        <v>0</v>
      </c>
      <c r="AT40" s="123">
        <v>0</v>
      </c>
      <c r="AU40" s="123">
        <v>0</v>
      </c>
      <c r="AV40" s="122">
        <v>22</v>
      </c>
      <c r="AW40" s="122"/>
      <c r="AX40" s="122"/>
      <c r="AY40" s="122"/>
      <c r="AZ40" s="122"/>
      <c r="BA40" s="122"/>
      <c r="BB40" s="122" t="s">
        <v>348</v>
      </c>
      <c r="BC40" s="122"/>
      <c r="BD40" s="122"/>
      <c r="BE40" s="123">
        <v>0</v>
      </c>
      <c r="BF40" s="122" t="s">
        <v>573</v>
      </c>
      <c r="BG40" s="122" t="s">
        <v>593</v>
      </c>
      <c r="BH40" s="133" t="s">
        <v>427</v>
      </c>
      <c r="BI40" s="128" t="s">
        <v>100</v>
      </c>
      <c r="BJ40" s="129">
        <v>46213</v>
      </c>
      <c r="BK40" s="130" t="s">
        <v>103</v>
      </c>
      <c r="BL40" s="128" t="s">
        <v>108</v>
      </c>
      <c r="BM40" s="96" t="s">
        <v>180</v>
      </c>
      <c r="BN40" s="94" t="s">
        <v>222</v>
      </c>
      <c r="BO40" s="94">
        <v>0</v>
      </c>
      <c r="BP40" s="42"/>
      <c r="BQ40" s="120" t="s">
        <v>597</v>
      </c>
    </row>
    <row r="41" spans="1:69" ht="23" hidden="1" x14ac:dyDescent="0.35">
      <c r="A41" s="132">
        <v>37</v>
      </c>
      <c r="B41" s="122" t="s">
        <v>256</v>
      </c>
      <c r="C41" s="122" t="s">
        <v>257</v>
      </c>
      <c r="D41" s="122" t="s">
        <v>258</v>
      </c>
      <c r="E41" s="122" t="s">
        <v>259</v>
      </c>
      <c r="F41" s="122" t="s">
        <v>259</v>
      </c>
      <c r="G41" s="122" t="s">
        <v>260</v>
      </c>
      <c r="H41" s="122" t="s">
        <v>261</v>
      </c>
      <c r="I41" s="122">
        <v>18504</v>
      </c>
      <c r="J41" s="122" t="s">
        <v>262</v>
      </c>
      <c r="K41" s="122">
        <v>18504</v>
      </c>
      <c r="L41" s="122" t="s">
        <v>263</v>
      </c>
      <c r="M41" s="122" t="s">
        <v>264</v>
      </c>
      <c r="N41" s="122">
        <v>26188</v>
      </c>
      <c r="O41" s="122" t="s">
        <v>570</v>
      </c>
      <c r="P41" s="122">
        <v>462851</v>
      </c>
      <c r="Q41" s="122" t="s">
        <v>571</v>
      </c>
      <c r="R41" s="122" t="s">
        <v>267</v>
      </c>
      <c r="S41" s="122" t="s">
        <v>574</v>
      </c>
      <c r="T41" s="122" t="s">
        <v>574</v>
      </c>
      <c r="U41" s="122" t="s">
        <v>269</v>
      </c>
      <c r="V41" s="122" t="s">
        <v>270</v>
      </c>
      <c r="W41" s="122">
        <v>0</v>
      </c>
      <c r="X41" s="122" t="s">
        <v>575</v>
      </c>
      <c r="Y41" s="122">
        <v>359935229</v>
      </c>
      <c r="Z41" s="122" t="s">
        <v>579</v>
      </c>
      <c r="AA41" s="122" t="s">
        <v>585</v>
      </c>
      <c r="AB41" s="123">
        <v>60000</v>
      </c>
      <c r="AC41" s="122" t="s">
        <v>341</v>
      </c>
      <c r="AD41" s="122">
        <v>24</v>
      </c>
      <c r="AE41" s="122" t="s">
        <v>381</v>
      </c>
      <c r="AF41" s="122" t="s">
        <v>463</v>
      </c>
      <c r="AG41" s="122" t="s">
        <v>586</v>
      </c>
      <c r="AH41" s="122" t="s">
        <v>384</v>
      </c>
      <c r="AI41" s="122" t="s">
        <v>587</v>
      </c>
      <c r="AJ41" s="123">
        <v>3230</v>
      </c>
      <c r="AK41" s="123">
        <v>3230</v>
      </c>
      <c r="AL41" s="122" t="s">
        <v>584</v>
      </c>
      <c r="AM41" s="123">
        <v>13140.02</v>
      </c>
      <c r="AN41" s="123">
        <v>6239.98</v>
      </c>
      <c r="AO41" s="123">
        <v>19380</v>
      </c>
      <c r="AP41" s="123">
        <v>46859.98</v>
      </c>
      <c r="AQ41" s="123">
        <v>10054.02</v>
      </c>
      <c r="AR41" s="123">
        <v>56914</v>
      </c>
      <c r="AS41" s="123">
        <v>0</v>
      </c>
      <c r="AT41" s="123">
        <v>0</v>
      </c>
      <c r="AU41" s="123">
        <v>0</v>
      </c>
      <c r="AV41" s="122">
        <v>6</v>
      </c>
      <c r="AW41" s="122"/>
      <c r="AX41" s="122"/>
      <c r="AY41" s="122"/>
      <c r="AZ41" s="122"/>
      <c r="BA41" s="122"/>
      <c r="BB41" s="122" t="s">
        <v>348</v>
      </c>
      <c r="BC41" s="122"/>
      <c r="BD41" s="122"/>
      <c r="BE41" s="123">
        <v>0</v>
      </c>
      <c r="BF41" s="122" t="s">
        <v>574</v>
      </c>
      <c r="BG41" s="122" t="s">
        <v>594</v>
      </c>
      <c r="BH41" s="133" t="s">
        <v>427</v>
      </c>
      <c r="BI41" s="128" t="s">
        <v>100</v>
      </c>
      <c r="BJ41" s="129">
        <v>46213</v>
      </c>
      <c r="BK41" s="130" t="s">
        <v>103</v>
      </c>
      <c r="BL41" s="128" t="s">
        <v>108</v>
      </c>
      <c r="BM41" s="96" t="s">
        <v>180</v>
      </c>
      <c r="BN41" s="94" t="s">
        <v>222</v>
      </c>
      <c r="BO41" s="94">
        <v>0</v>
      </c>
      <c r="BP41" s="42"/>
      <c r="BQ41" s="120" t="s">
        <v>550</v>
      </c>
    </row>
    <row r="42" spans="1:69" ht="23" hidden="1" x14ac:dyDescent="0.35">
      <c r="A42" s="132">
        <v>38</v>
      </c>
      <c r="B42" s="122" t="s">
        <v>256</v>
      </c>
      <c r="C42" s="122" t="s">
        <v>257</v>
      </c>
      <c r="D42" s="122" t="s">
        <v>258</v>
      </c>
      <c r="E42" s="122" t="s">
        <v>259</v>
      </c>
      <c r="F42" s="122" t="s">
        <v>259</v>
      </c>
      <c r="G42" s="122" t="s">
        <v>260</v>
      </c>
      <c r="H42" s="122" t="s">
        <v>261</v>
      </c>
      <c r="I42" s="122">
        <v>18504</v>
      </c>
      <c r="J42" s="122" t="s">
        <v>262</v>
      </c>
      <c r="K42" s="122">
        <v>18504</v>
      </c>
      <c r="L42" s="122" t="s">
        <v>263</v>
      </c>
      <c r="M42" s="122" t="s">
        <v>264</v>
      </c>
      <c r="N42" s="122">
        <v>26188</v>
      </c>
      <c r="O42" s="122" t="s">
        <v>570</v>
      </c>
      <c r="P42" s="122">
        <v>462851</v>
      </c>
      <c r="Q42" s="122" t="s">
        <v>571</v>
      </c>
      <c r="R42" s="122" t="s">
        <v>267</v>
      </c>
      <c r="S42" s="122" t="s">
        <v>576</v>
      </c>
      <c r="T42" s="122" t="s">
        <v>576</v>
      </c>
      <c r="U42" s="122" t="s">
        <v>269</v>
      </c>
      <c r="V42" s="122" t="s">
        <v>270</v>
      </c>
      <c r="W42" s="122">
        <v>0</v>
      </c>
      <c r="X42" s="122" t="s">
        <v>278</v>
      </c>
      <c r="Y42" s="122">
        <v>360124361</v>
      </c>
      <c r="Z42" s="122" t="s">
        <v>580</v>
      </c>
      <c r="AA42" s="122" t="s">
        <v>588</v>
      </c>
      <c r="AB42" s="123">
        <v>80000</v>
      </c>
      <c r="AC42" s="122" t="s">
        <v>341</v>
      </c>
      <c r="AD42" s="122">
        <v>24</v>
      </c>
      <c r="AE42" s="122" t="s">
        <v>342</v>
      </c>
      <c r="AF42" s="122" t="s">
        <v>589</v>
      </c>
      <c r="AG42" s="122" t="s">
        <v>590</v>
      </c>
      <c r="AH42" s="122" t="s">
        <v>345</v>
      </c>
      <c r="AI42" s="122" t="s">
        <v>591</v>
      </c>
      <c r="AJ42" s="123">
        <v>4310</v>
      </c>
      <c r="AK42" s="123">
        <v>4310</v>
      </c>
      <c r="AL42" s="122" t="s">
        <v>584</v>
      </c>
      <c r="AM42" s="123">
        <v>11832.06</v>
      </c>
      <c r="AN42" s="123">
        <v>5407.94</v>
      </c>
      <c r="AO42" s="123">
        <v>17240</v>
      </c>
      <c r="AP42" s="123">
        <v>68167.94</v>
      </c>
      <c r="AQ42" s="123">
        <v>16277.06</v>
      </c>
      <c r="AR42" s="123">
        <v>84445</v>
      </c>
      <c r="AS42" s="123">
        <v>0</v>
      </c>
      <c r="AT42" s="123">
        <v>0</v>
      </c>
      <c r="AU42" s="123">
        <v>0</v>
      </c>
      <c r="AV42" s="122">
        <v>4</v>
      </c>
      <c r="AW42" s="122"/>
      <c r="AX42" s="122"/>
      <c r="AY42" s="122"/>
      <c r="AZ42" s="122"/>
      <c r="BA42" s="122"/>
      <c r="BB42" s="122" t="s">
        <v>348</v>
      </c>
      <c r="BC42" s="122"/>
      <c r="BD42" s="122"/>
      <c r="BE42" s="123">
        <v>0</v>
      </c>
      <c r="BF42" s="122" t="s">
        <v>576</v>
      </c>
      <c r="BG42" s="122" t="s">
        <v>595</v>
      </c>
      <c r="BH42" s="133" t="s">
        <v>427</v>
      </c>
      <c r="BI42" s="128" t="s">
        <v>100</v>
      </c>
      <c r="BJ42" s="129">
        <v>46213</v>
      </c>
      <c r="BK42" s="130" t="s">
        <v>103</v>
      </c>
      <c r="BL42" s="128" t="s">
        <v>108</v>
      </c>
      <c r="BM42" s="96" t="s">
        <v>180</v>
      </c>
      <c r="BN42" s="94" t="s">
        <v>222</v>
      </c>
      <c r="BO42" s="94">
        <v>0</v>
      </c>
      <c r="BP42" s="42"/>
      <c r="BQ42" s="120" t="s">
        <v>596</v>
      </c>
    </row>
    <row r="43" spans="1:69" ht="23" hidden="1" x14ac:dyDescent="0.35">
      <c r="A43" s="132">
        <v>39</v>
      </c>
      <c r="B43" s="122" t="s">
        <v>256</v>
      </c>
      <c r="C43" s="122" t="s">
        <v>257</v>
      </c>
      <c r="D43" s="122" t="s">
        <v>258</v>
      </c>
      <c r="E43" s="122" t="s">
        <v>259</v>
      </c>
      <c r="F43" s="122" t="s">
        <v>259</v>
      </c>
      <c r="G43" s="122" t="s">
        <v>260</v>
      </c>
      <c r="H43" s="122" t="s">
        <v>261</v>
      </c>
      <c r="I43" s="122">
        <v>18504</v>
      </c>
      <c r="J43" s="122" t="s">
        <v>262</v>
      </c>
      <c r="K43" s="122">
        <v>18504</v>
      </c>
      <c r="L43" s="122" t="s">
        <v>263</v>
      </c>
      <c r="M43" s="122" t="s">
        <v>264</v>
      </c>
      <c r="N43" s="122">
        <v>26188</v>
      </c>
      <c r="O43" s="122" t="s">
        <v>570</v>
      </c>
      <c r="P43" s="122">
        <v>41850</v>
      </c>
      <c r="Q43" s="122" t="s">
        <v>598</v>
      </c>
      <c r="R43" s="122" t="s">
        <v>599</v>
      </c>
      <c r="S43" s="122" t="s">
        <v>600</v>
      </c>
      <c r="T43" s="122" t="s">
        <v>600</v>
      </c>
      <c r="U43" s="122" t="s">
        <v>296</v>
      </c>
      <c r="V43" s="122" t="s">
        <v>309</v>
      </c>
      <c r="W43" s="122">
        <v>0</v>
      </c>
      <c r="X43" s="122" t="s">
        <v>601</v>
      </c>
      <c r="Y43" s="122">
        <v>16273365</v>
      </c>
      <c r="Z43" s="122" t="s">
        <v>610</v>
      </c>
      <c r="AA43" s="122" t="s">
        <v>616</v>
      </c>
      <c r="AB43" s="123">
        <v>36302</v>
      </c>
      <c r="AC43" s="122" t="s">
        <v>341</v>
      </c>
      <c r="AD43" s="122">
        <v>38</v>
      </c>
      <c r="AE43" s="122" t="s">
        <v>565</v>
      </c>
      <c r="AF43" s="122" t="s">
        <v>617</v>
      </c>
      <c r="AG43" s="122" t="s">
        <v>618</v>
      </c>
      <c r="AH43" s="122" t="s">
        <v>376</v>
      </c>
      <c r="AI43" s="122" t="s">
        <v>616</v>
      </c>
      <c r="AJ43" s="123">
        <v>1375</v>
      </c>
      <c r="AK43" s="123">
        <v>1375</v>
      </c>
      <c r="AL43" s="122" t="s">
        <v>619</v>
      </c>
      <c r="AM43" s="123">
        <v>21679.82</v>
      </c>
      <c r="AN43" s="123">
        <v>417</v>
      </c>
      <c r="AO43" s="123">
        <v>22096.82</v>
      </c>
      <c r="AP43" s="123">
        <v>18335.07</v>
      </c>
      <c r="AQ43" s="123">
        <v>1932.38</v>
      </c>
      <c r="AR43" s="123">
        <v>20267.45</v>
      </c>
      <c r="AS43" s="123">
        <v>16100.18</v>
      </c>
      <c r="AT43" s="123">
        <v>1932.38</v>
      </c>
      <c r="AU43" s="123">
        <v>18032.560000000001</v>
      </c>
      <c r="AV43" s="122">
        <v>56</v>
      </c>
      <c r="AW43" s="122"/>
      <c r="AX43" s="122"/>
      <c r="AY43" s="122"/>
      <c r="AZ43" s="122"/>
      <c r="BA43" s="122"/>
      <c r="BB43" s="122" t="s">
        <v>348</v>
      </c>
      <c r="BC43" s="122"/>
      <c r="BD43" s="122" t="s">
        <v>620</v>
      </c>
      <c r="BE43" s="123">
        <v>36302</v>
      </c>
      <c r="BF43" s="122" t="s">
        <v>600</v>
      </c>
      <c r="BG43" s="122" t="s">
        <v>638</v>
      </c>
      <c r="BH43" s="133" t="s">
        <v>427</v>
      </c>
      <c r="BI43" s="128" t="s">
        <v>100</v>
      </c>
      <c r="BJ43" s="129">
        <v>46213</v>
      </c>
      <c r="BK43" s="130" t="s">
        <v>107</v>
      </c>
      <c r="BL43" s="128" t="s">
        <v>119</v>
      </c>
      <c r="BM43" s="96" t="s">
        <v>181</v>
      </c>
      <c r="BN43" s="94" t="s">
        <v>223</v>
      </c>
      <c r="BO43" s="94">
        <v>0</v>
      </c>
      <c r="BP43" s="42"/>
      <c r="BQ43" s="120" t="s">
        <v>272</v>
      </c>
    </row>
    <row r="44" spans="1:69" ht="23" hidden="1" x14ac:dyDescent="0.35">
      <c r="A44" s="132">
        <v>40</v>
      </c>
      <c r="B44" s="122" t="s">
        <v>256</v>
      </c>
      <c r="C44" s="122" t="s">
        <v>257</v>
      </c>
      <c r="D44" s="122" t="s">
        <v>258</v>
      </c>
      <c r="E44" s="122" t="s">
        <v>259</v>
      </c>
      <c r="F44" s="122" t="s">
        <v>259</v>
      </c>
      <c r="G44" s="122" t="s">
        <v>260</v>
      </c>
      <c r="H44" s="122" t="s">
        <v>261</v>
      </c>
      <c r="I44" s="122">
        <v>18504</v>
      </c>
      <c r="J44" s="122" t="s">
        <v>262</v>
      </c>
      <c r="K44" s="122">
        <v>18504</v>
      </c>
      <c r="L44" s="122" t="s">
        <v>263</v>
      </c>
      <c r="M44" s="122" t="s">
        <v>264</v>
      </c>
      <c r="N44" s="122">
        <v>26188</v>
      </c>
      <c r="O44" s="122" t="s">
        <v>570</v>
      </c>
      <c r="P44" s="122">
        <v>41850</v>
      </c>
      <c r="Q44" s="122" t="s">
        <v>598</v>
      </c>
      <c r="R44" s="122" t="s">
        <v>267</v>
      </c>
      <c r="S44" s="122" t="s">
        <v>602</v>
      </c>
      <c r="T44" s="122" t="s">
        <v>602</v>
      </c>
      <c r="U44" s="122" t="s">
        <v>269</v>
      </c>
      <c r="V44" s="122" t="s">
        <v>309</v>
      </c>
      <c r="W44" s="122">
        <v>0</v>
      </c>
      <c r="X44" s="122" t="s">
        <v>603</v>
      </c>
      <c r="Y44" s="122">
        <v>359172650</v>
      </c>
      <c r="Z44" s="122" t="s">
        <v>611</v>
      </c>
      <c r="AA44" s="122" t="s">
        <v>621</v>
      </c>
      <c r="AB44" s="123">
        <v>70000</v>
      </c>
      <c r="AC44" s="122" t="s">
        <v>341</v>
      </c>
      <c r="AD44" s="122">
        <v>24</v>
      </c>
      <c r="AE44" s="122" t="s">
        <v>622</v>
      </c>
      <c r="AF44" s="122" t="s">
        <v>623</v>
      </c>
      <c r="AG44" s="122" t="s">
        <v>624</v>
      </c>
      <c r="AH44" s="122" t="s">
        <v>376</v>
      </c>
      <c r="AI44" s="122" t="s">
        <v>625</v>
      </c>
      <c r="AJ44" s="123">
        <v>3670</v>
      </c>
      <c r="AK44" s="123">
        <v>3670</v>
      </c>
      <c r="AL44" s="122" t="s">
        <v>370</v>
      </c>
      <c r="AM44" s="123">
        <v>43101.48</v>
      </c>
      <c r="AN44" s="123">
        <v>15618.52</v>
      </c>
      <c r="AO44" s="123">
        <v>58720</v>
      </c>
      <c r="AP44" s="123">
        <v>26898.52</v>
      </c>
      <c r="AQ44" s="123">
        <v>2412.48</v>
      </c>
      <c r="AR44" s="123">
        <v>29311</v>
      </c>
      <c r="AS44" s="123">
        <v>0</v>
      </c>
      <c r="AT44" s="123">
        <v>0</v>
      </c>
      <c r="AU44" s="123">
        <v>0</v>
      </c>
      <c r="AV44" s="122">
        <v>16</v>
      </c>
      <c r="AW44" s="122"/>
      <c r="AX44" s="122"/>
      <c r="AY44" s="122"/>
      <c r="AZ44" s="122"/>
      <c r="BA44" s="122"/>
      <c r="BB44" s="122" t="s">
        <v>348</v>
      </c>
      <c r="BC44" s="122"/>
      <c r="BD44" s="122"/>
      <c r="BE44" s="123">
        <v>0</v>
      </c>
      <c r="BF44" s="122" t="s">
        <v>602</v>
      </c>
      <c r="BG44" s="122" t="s">
        <v>639</v>
      </c>
      <c r="BH44" s="133" t="s">
        <v>427</v>
      </c>
      <c r="BI44" s="128" t="s">
        <v>100</v>
      </c>
      <c r="BJ44" s="129">
        <v>46213</v>
      </c>
      <c r="BK44" s="130" t="s">
        <v>103</v>
      </c>
      <c r="BL44" s="128" t="s">
        <v>108</v>
      </c>
      <c r="BM44" s="96" t="s">
        <v>180</v>
      </c>
      <c r="BN44" s="94" t="s">
        <v>222</v>
      </c>
      <c r="BO44" s="94">
        <v>0</v>
      </c>
      <c r="BP44" s="42"/>
      <c r="BQ44" s="120" t="s">
        <v>644</v>
      </c>
    </row>
    <row r="45" spans="1:69" ht="23" hidden="1" x14ac:dyDescent="0.35">
      <c r="A45" s="132">
        <v>41</v>
      </c>
      <c r="B45" s="122" t="s">
        <v>256</v>
      </c>
      <c r="C45" s="122" t="s">
        <v>257</v>
      </c>
      <c r="D45" s="122" t="s">
        <v>258</v>
      </c>
      <c r="E45" s="122" t="s">
        <v>259</v>
      </c>
      <c r="F45" s="122" t="s">
        <v>259</v>
      </c>
      <c r="G45" s="122" t="s">
        <v>260</v>
      </c>
      <c r="H45" s="122" t="s">
        <v>261</v>
      </c>
      <c r="I45" s="122">
        <v>18504</v>
      </c>
      <c r="J45" s="122" t="s">
        <v>262</v>
      </c>
      <c r="K45" s="122">
        <v>18504</v>
      </c>
      <c r="L45" s="122" t="s">
        <v>263</v>
      </c>
      <c r="M45" s="122" t="s">
        <v>264</v>
      </c>
      <c r="N45" s="122">
        <v>26188</v>
      </c>
      <c r="O45" s="122" t="s">
        <v>570</v>
      </c>
      <c r="P45" s="122">
        <v>41850</v>
      </c>
      <c r="Q45" s="122" t="s">
        <v>598</v>
      </c>
      <c r="R45" s="122" t="s">
        <v>267</v>
      </c>
      <c r="S45" s="122" t="s">
        <v>604</v>
      </c>
      <c r="T45" s="122" t="s">
        <v>604</v>
      </c>
      <c r="U45" s="122" t="s">
        <v>296</v>
      </c>
      <c r="V45" s="122" t="s">
        <v>309</v>
      </c>
      <c r="W45" s="122">
        <v>0</v>
      </c>
      <c r="X45" s="122" t="s">
        <v>605</v>
      </c>
      <c r="Y45" s="122">
        <v>359631204</v>
      </c>
      <c r="Z45" s="122" t="s">
        <v>612</v>
      </c>
      <c r="AA45" s="122" t="s">
        <v>626</v>
      </c>
      <c r="AB45" s="123">
        <v>42000</v>
      </c>
      <c r="AC45" s="122" t="s">
        <v>341</v>
      </c>
      <c r="AD45" s="122">
        <v>24</v>
      </c>
      <c r="AE45" s="122" t="s">
        <v>381</v>
      </c>
      <c r="AF45" s="122" t="s">
        <v>627</v>
      </c>
      <c r="AG45" s="122" t="s">
        <v>628</v>
      </c>
      <c r="AH45" s="122" t="s">
        <v>384</v>
      </c>
      <c r="AI45" s="122" t="s">
        <v>364</v>
      </c>
      <c r="AJ45" s="123">
        <v>2240</v>
      </c>
      <c r="AK45" s="123">
        <v>2240</v>
      </c>
      <c r="AL45" s="122" t="s">
        <v>629</v>
      </c>
      <c r="AM45" s="123">
        <v>13947.3</v>
      </c>
      <c r="AN45" s="123">
        <v>6212.7</v>
      </c>
      <c r="AO45" s="123">
        <v>20160</v>
      </c>
      <c r="AP45" s="123">
        <v>28052.7</v>
      </c>
      <c r="AQ45" s="123">
        <v>4759.3</v>
      </c>
      <c r="AR45" s="123">
        <v>32812</v>
      </c>
      <c r="AS45" s="123">
        <v>0</v>
      </c>
      <c r="AT45" s="123">
        <v>0</v>
      </c>
      <c r="AU45" s="123">
        <v>0</v>
      </c>
      <c r="AV45" s="122">
        <v>9</v>
      </c>
      <c r="AW45" s="122"/>
      <c r="AX45" s="122"/>
      <c r="AY45" s="122"/>
      <c r="AZ45" s="122"/>
      <c r="BA45" s="122"/>
      <c r="BB45" s="122" t="s">
        <v>348</v>
      </c>
      <c r="BC45" s="122"/>
      <c r="BD45" s="122"/>
      <c r="BE45" s="123">
        <v>0</v>
      </c>
      <c r="BF45" s="122" t="s">
        <v>604</v>
      </c>
      <c r="BG45" s="122" t="s">
        <v>640</v>
      </c>
      <c r="BH45" s="133" t="s">
        <v>427</v>
      </c>
      <c r="BI45" s="128" t="s">
        <v>100</v>
      </c>
      <c r="BJ45" s="129">
        <v>46213</v>
      </c>
      <c r="BK45" s="130" t="s">
        <v>104</v>
      </c>
      <c r="BL45" s="128" t="s">
        <v>119</v>
      </c>
      <c r="BM45" s="96" t="s">
        <v>181</v>
      </c>
      <c r="BN45" s="94" t="s">
        <v>223</v>
      </c>
      <c r="BO45" s="94">
        <v>0</v>
      </c>
      <c r="BP45" s="42"/>
      <c r="BQ45" s="120" t="s">
        <v>596</v>
      </c>
    </row>
    <row r="46" spans="1:69" ht="23" hidden="1" x14ac:dyDescent="0.35">
      <c r="A46" s="132">
        <v>42</v>
      </c>
      <c r="B46" s="122" t="s">
        <v>256</v>
      </c>
      <c r="C46" s="122" t="s">
        <v>257</v>
      </c>
      <c r="D46" s="122" t="s">
        <v>258</v>
      </c>
      <c r="E46" s="122" t="s">
        <v>259</v>
      </c>
      <c r="F46" s="122" t="s">
        <v>259</v>
      </c>
      <c r="G46" s="122" t="s">
        <v>260</v>
      </c>
      <c r="H46" s="122" t="s">
        <v>261</v>
      </c>
      <c r="I46" s="122">
        <v>18504</v>
      </c>
      <c r="J46" s="122" t="s">
        <v>262</v>
      </c>
      <c r="K46" s="122">
        <v>18504</v>
      </c>
      <c r="L46" s="122" t="s">
        <v>263</v>
      </c>
      <c r="M46" s="122" t="s">
        <v>264</v>
      </c>
      <c r="N46" s="122">
        <v>26188</v>
      </c>
      <c r="O46" s="122" t="s">
        <v>570</v>
      </c>
      <c r="P46" s="122">
        <v>41850</v>
      </c>
      <c r="Q46" s="122" t="s">
        <v>598</v>
      </c>
      <c r="R46" s="122" t="s">
        <v>267</v>
      </c>
      <c r="S46" s="122" t="s">
        <v>606</v>
      </c>
      <c r="T46" s="122" t="s">
        <v>606</v>
      </c>
      <c r="U46" s="122" t="s">
        <v>269</v>
      </c>
      <c r="V46" s="122" t="s">
        <v>270</v>
      </c>
      <c r="W46" s="122">
        <v>0</v>
      </c>
      <c r="X46" s="122" t="s">
        <v>278</v>
      </c>
      <c r="Y46" s="122">
        <v>359796677</v>
      </c>
      <c r="Z46" s="122" t="s">
        <v>613</v>
      </c>
      <c r="AA46" s="122" t="s">
        <v>630</v>
      </c>
      <c r="AB46" s="123">
        <v>42000</v>
      </c>
      <c r="AC46" s="122" t="s">
        <v>341</v>
      </c>
      <c r="AD46" s="122">
        <v>24</v>
      </c>
      <c r="AE46" s="122" t="s">
        <v>342</v>
      </c>
      <c r="AF46" s="122" t="s">
        <v>631</v>
      </c>
      <c r="AG46" s="122" t="s">
        <v>632</v>
      </c>
      <c r="AH46" s="122" t="s">
        <v>345</v>
      </c>
      <c r="AI46" s="122" t="s">
        <v>633</v>
      </c>
      <c r="AJ46" s="123">
        <v>2260</v>
      </c>
      <c r="AK46" s="123">
        <v>2260</v>
      </c>
      <c r="AL46" s="122" t="s">
        <v>370</v>
      </c>
      <c r="AM46" s="123">
        <v>10310.48</v>
      </c>
      <c r="AN46" s="123">
        <v>5509.52</v>
      </c>
      <c r="AO46" s="123">
        <v>15820</v>
      </c>
      <c r="AP46" s="123">
        <v>31689.52</v>
      </c>
      <c r="AQ46" s="123">
        <v>6520.48</v>
      </c>
      <c r="AR46" s="123">
        <v>38210</v>
      </c>
      <c r="AS46" s="123">
        <v>0</v>
      </c>
      <c r="AT46" s="123">
        <v>0</v>
      </c>
      <c r="AU46" s="123">
        <v>0</v>
      </c>
      <c r="AV46" s="122">
        <v>7</v>
      </c>
      <c r="AW46" s="122"/>
      <c r="AX46" s="122"/>
      <c r="AY46" s="122"/>
      <c r="AZ46" s="122"/>
      <c r="BA46" s="122"/>
      <c r="BB46" s="122" t="s">
        <v>348</v>
      </c>
      <c r="BC46" s="122"/>
      <c r="BD46" s="122"/>
      <c r="BE46" s="123">
        <v>0</v>
      </c>
      <c r="BF46" s="122" t="s">
        <v>606</v>
      </c>
      <c r="BG46" s="122" t="s">
        <v>641</v>
      </c>
      <c r="BH46" s="133" t="s">
        <v>427</v>
      </c>
      <c r="BI46" s="128" t="s">
        <v>100</v>
      </c>
      <c r="BJ46" s="129">
        <v>46213</v>
      </c>
      <c r="BK46" s="130" t="s">
        <v>104</v>
      </c>
      <c r="BL46" s="128" t="s">
        <v>119</v>
      </c>
      <c r="BM46" s="96" t="s">
        <v>181</v>
      </c>
      <c r="BN46" s="94" t="s">
        <v>223</v>
      </c>
      <c r="BO46" s="94">
        <v>0</v>
      </c>
      <c r="BP46" s="42"/>
      <c r="BQ46" s="120" t="s">
        <v>596</v>
      </c>
    </row>
    <row r="47" spans="1:69" ht="23" hidden="1" x14ac:dyDescent="0.35">
      <c r="A47" s="132">
        <v>43</v>
      </c>
      <c r="B47" s="122" t="s">
        <v>256</v>
      </c>
      <c r="C47" s="122" t="s">
        <v>257</v>
      </c>
      <c r="D47" s="122" t="s">
        <v>258</v>
      </c>
      <c r="E47" s="122" t="s">
        <v>259</v>
      </c>
      <c r="F47" s="122" t="s">
        <v>259</v>
      </c>
      <c r="G47" s="122" t="s">
        <v>260</v>
      </c>
      <c r="H47" s="122" t="s">
        <v>261</v>
      </c>
      <c r="I47" s="122">
        <v>18504</v>
      </c>
      <c r="J47" s="122" t="s">
        <v>262</v>
      </c>
      <c r="K47" s="122">
        <v>18504</v>
      </c>
      <c r="L47" s="122" t="s">
        <v>263</v>
      </c>
      <c r="M47" s="122" t="s">
        <v>264</v>
      </c>
      <c r="N47" s="122">
        <v>26188</v>
      </c>
      <c r="O47" s="122" t="s">
        <v>570</v>
      </c>
      <c r="P47" s="122">
        <v>41850</v>
      </c>
      <c r="Q47" s="122" t="s">
        <v>598</v>
      </c>
      <c r="R47" s="122" t="s">
        <v>267</v>
      </c>
      <c r="S47" s="122" t="s">
        <v>607</v>
      </c>
      <c r="T47" s="122" t="s">
        <v>607</v>
      </c>
      <c r="U47" s="122" t="s">
        <v>269</v>
      </c>
      <c r="V47" s="122" t="s">
        <v>270</v>
      </c>
      <c r="W47" s="122">
        <v>0</v>
      </c>
      <c r="X47" s="122" t="s">
        <v>278</v>
      </c>
      <c r="Y47" s="122">
        <v>359810001</v>
      </c>
      <c r="Z47" s="122" t="s">
        <v>614</v>
      </c>
      <c r="AA47" s="122" t="s">
        <v>634</v>
      </c>
      <c r="AB47" s="123">
        <v>70000</v>
      </c>
      <c r="AC47" s="122" t="s">
        <v>341</v>
      </c>
      <c r="AD47" s="122">
        <v>24</v>
      </c>
      <c r="AE47" s="122" t="s">
        <v>342</v>
      </c>
      <c r="AF47" s="122" t="s">
        <v>635</v>
      </c>
      <c r="AG47" s="122" t="s">
        <v>632</v>
      </c>
      <c r="AH47" s="122" t="s">
        <v>345</v>
      </c>
      <c r="AI47" s="122" t="s">
        <v>633</v>
      </c>
      <c r="AJ47" s="123">
        <v>3770</v>
      </c>
      <c r="AK47" s="123">
        <v>3770</v>
      </c>
      <c r="AL47" s="122" t="s">
        <v>584</v>
      </c>
      <c r="AM47" s="123">
        <v>17548.91</v>
      </c>
      <c r="AN47" s="123">
        <v>8841.09</v>
      </c>
      <c r="AO47" s="123">
        <v>26390</v>
      </c>
      <c r="AP47" s="123">
        <v>52451.09</v>
      </c>
      <c r="AQ47" s="123">
        <v>10695.91</v>
      </c>
      <c r="AR47" s="123">
        <v>63147</v>
      </c>
      <c r="AS47" s="123">
        <v>0</v>
      </c>
      <c r="AT47" s="123">
        <v>0</v>
      </c>
      <c r="AU47" s="123">
        <v>0</v>
      </c>
      <c r="AV47" s="122">
        <v>7</v>
      </c>
      <c r="AW47" s="122"/>
      <c r="AX47" s="122"/>
      <c r="AY47" s="122"/>
      <c r="AZ47" s="122"/>
      <c r="BA47" s="122"/>
      <c r="BB47" s="122" t="s">
        <v>348</v>
      </c>
      <c r="BC47" s="122"/>
      <c r="BD47" s="122"/>
      <c r="BE47" s="123">
        <v>0</v>
      </c>
      <c r="BF47" s="122" t="s">
        <v>607</v>
      </c>
      <c r="BG47" s="122" t="s">
        <v>642</v>
      </c>
      <c r="BH47" s="133" t="s">
        <v>427</v>
      </c>
      <c r="BI47" s="128" t="s">
        <v>100</v>
      </c>
      <c r="BJ47" s="129">
        <v>46213</v>
      </c>
      <c r="BK47" s="130" t="s">
        <v>103</v>
      </c>
      <c r="BL47" s="128" t="s">
        <v>108</v>
      </c>
      <c r="BM47" s="96" t="s">
        <v>180</v>
      </c>
      <c r="BN47" s="94" t="s">
        <v>222</v>
      </c>
      <c r="BO47" s="94">
        <v>0</v>
      </c>
      <c r="BP47" s="42"/>
      <c r="BQ47" s="120" t="s">
        <v>645</v>
      </c>
    </row>
    <row r="48" spans="1:69" ht="23" hidden="1" x14ac:dyDescent="0.35">
      <c r="A48" s="132">
        <v>44</v>
      </c>
      <c r="B48" s="122" t="s">
        <v>256</v>
      </c>
      <c r="C48" s="122" t="s">
        <v>257</v>
      </c>
      <c r="D48" s="122" t="s">
        <v>258</v>
      </c>
      <c r="E48" s="122" t="s">
        <v>259</v>
      </c>
      <c r="F48" s="122" t="s">
        <v>259</v>
      </c>
      <c r="G48" s="122" t="s">
        <v>260</v>
      </c>
      <c r="H48" s="122" t="s">
        <v>261</v>
      </c>
      <c r="I48" s="122">
        <v>18504</v>
      </c>
      <c r="J48" s="122" t="s">
        <v>262</v>
      </c>
      <c r="K48" s="122">
        <v>18504</v>
      </c>
      <c r="L48" s="122" t="s">
        <v>263</v>
      </c>
      <c r="M48" s="122" t="s">
        <v>264</v>
      </c>
      <c r="N48" s="122">
        <v>26188</v>
      </c>
      <c r="O48" s="122" t="s">
        <v>570</v>
      </c>
      <c r="P48" s="122">
        <v>41850</v>
      </c>
      <c r="Q48" s="122" t="s">
        <v>598</v>
      </c>
      <c r="R48" s="122" t="s">
        <v>267</v>
      </c>
      <c r="S48" s="122" t="s">
        <v>608</v>
      </c>
      <c r="T48" s="122" t="s">
        <v>608</v>
      </c>
      <c r="U48" s="122" t="s">
        <v>269</v>
      </c>
      <c r="V48" s="122" t="s">
        <v>270</v>
      </c>
      <c r="W48" s="122">
        <v>0</v>
      </c>
      <c r="X48" s="122" t="s">
        <v>609</v>
      </c>
      <c r="Y48" s="122">
        <v>360399582</v>
      </c>
      <c r="Z48" s="122" t="s">
        <v>615</v>
      </c>
      <c r="AA48" s="122" t="s">
        <v>406</v>
      </c>
      <c r="AB48" s="123">
        <v>111000</v>
      </c>
      <c r="AC48" s="122" t="s">
        <v>341</v>
      </c>
      <c r="AD48" s="122">
        <v>30</v>
      </c>
      <c r="AE48" s="122" t="s">
        <v>342</v>
      </c>
      <c r="AF48" s="122" t="s">
        <v>636</v>
      </c>
      <c r="AG48" s="122" t="s">
        <v>637</v>
      </c>
      <c r="AH48" s="122" t="s">
        <v>345</v>
      </c>
      <c r="AI48" s="122" t="s">
        <v>584</v>
      </c>
      <c r="AJ48" s="123">
        <v>5010</v>
      </c>
      <c r="AK48" s="123">
        <v>5010</v>
      </c>
      <c r="AL48" s="122" t="s">
        <v>584</v>
      </c>
      <c r="AM48" s="123">
        <v>2425.0700000000002</v>
      </c>
      <c r="AN48" s="123">
        <v>2584.9299999999998</v>
      </c>
      <c r="AO48" s="123">
        <v>5010</v>
      </c>
      <c r="AP48" s="123">
        <v>108574.93</v>
      </c>
      <c r="AQ48" s="123">
        <v>37482.07</v>
      </c>
      <c r="AR48" s="123">
        <v>146057</v>
      </c>
      <c r="AS48" s="123">
        <v>0</v>
      </c>
      <c r="AT48" s="123">
        <v>0</v>
      </c>
      <c r="AU48" s="123">
        <v>0</v>
      </c>
      <c r="AV48" s="122">
        <v>1</v>
      </c>
      <c r="AW48" s="122"/>
      <c r="AX48" s="122"/>
      <c r="AY48" s="122"/>
      <c r="AZ48" s="122"/>
      <c r="BA48" s="122"/>
      <c r="BB48" s="122" t="s">
        <v>348</v>
      </c>
      <c r="BC48" s="122"/>
      <c r="BD48" s="122"/>
      <c r="BE48" s="123">
        <v>0</v>
      </c>
      <c r="BF48" s="122" t="s">
        <v>608</v>
      </c>
      <c r="BG48" s="122" t="s">
        <v>643</v>
      </c>
      <c r="BH48" s="133" t="s">
        <v>427</v>
      </c>
      <c r="BI48" s="128" t="s">
        <v>100</v>
      </c>
      <c r="BJ48" s="129">
        <v>46213</v>
      </c>
      <c r="BK48" s="130" t="s">
        <v>103</v>
      </c>
      <c r="BL48" s="128" t="s">
        <v>108</v>
      </c>
      <c r="BM48" s="96" t="s">
        <v>180</v>
      </c>
      <c r="BN48" s="94" t="s">
        <v>222</v>
      </c>
      <c r="BO48" s="94">
        <v>0</v>
      </c>
      <c r="BP48" s="42"/>
      <c r="BQ48" s="120" t="s">
        <v>645</v>
      </c>
    </row>
    <row r="49" spans="1:69" ht="23" hidden="1" x14ac:dyDescent="0.35">
      <c r="A49" s="132">
        <v>45</v>
      </c>
      <c r="B49" s="122" t="s">
        <v>256</v>
      </c>
      <c r="C49" s="122" t="s">
        <v>257</v>
      </c>
      <c r="D49" s="122" t="s">
        <v>258</v>
      </c>
      <c r="E49" s="122" t="s">
        <v>259</v>
      </c>
      <c r="F49" s="122" t="s">
        <v>259</v>
      </c>
      <c r="G49" s="122" t="s">
        <v>260</v>
      </c>
      <c r="H49" s="122" t="s">
        <v>261</v>
      </c>
      <c r="I49" s="122">
        <v>18504</v>
      </c>
      <c r="J49" s="122" t="s">
        <v>262</v>
      </c>
      <c r="K49" s="122">
        <v>18504</v>
      </c>
      <c r="L49" s="122" t="s">
        <v>263</v>
      </c>
      <c r="M49" s="122" t="s">
        <v>264</v>
      </c>
      <c r="N49" s="122">
        <v>26188</v>
      </c>
      <c r="O49" s="122" t="s">
        <v>570</v>
      </c>
      <c r="P49" s="122">
        <v>42042</v>
      </c>
      <c r="Q49" s="122" t="s">
        <v>646</v>
      </c>
      <c r="R49" s="122" t="s">
        <v>267</v>
      </c>
      <c r="S49" s="122" t="s">
        <v>647</v>
      </c>
      <c r="T49" s="122" t="s">
        <v>647</v>
      </c>
      <c r="U49" s="122" t="s">
        <v>269</v>
      </c>
      <c r="V49" s="122" t="s">
        <v>270</v>
      </c>
      <c r="W49" s="122">
        <v>541</v>
      </c>
      <c r="X49" s="122" t="s">
        <v>648</v>
      </c>
      <c r="Y49" s="122">
        <v>356955480</v>
      </c>
      <c r="Z49" s="122" t="s">
        <v>651</v>
      </c>
      <c r="AA49" s="122" t="s">
        <v>653</v>
      </c>
      <c r="AB49" s="123">
        <v>42000</v>
      </c>
      <c r="AC49" s="122" t="s">
        <v>341</v>
      </c>
      <c r="AD49" s="122">
        <v>24</v>
      </c>
      <c r="AE49" s="122" t="s">
        <v>381</v>
      </c>
      <c r="AF49" s="122" t="s">
        <v>654</v>
      </c>
      <c r="AG49" s="122" t="s">
        <v>655</v>
      </c>
      <c r="AH49" s="122" t="s">
        <v>345</v>
      </c>
      <c r="AI49" s="122" t="s">
        <v>656</v>
      </c>
      <c r="AJ49" s="123">
        <v>2240</v>
      </c>
      <c r="AK49" s="123">
        <v>2240</v>
      </c>
      <c r="AL49" s="122" t="s">
        <v>584</v>
      </c>
      <c r="AM49" s="123">
        <v>38975.17</v>
      </c>
      <c r="AN49" s="123">
        <v>12544.83</v>
      </c>
      <c r="AO49" s="123">
        <v>51520</v>
      </c>
      <c r="AP49" s="123">
        <v>3024.83</v>
      </c>
      <c r="AQ49" s="123">
        <v>65.17</v>
      </c>
      <c r="AR49" s="123">
        <v>3090</v>
      </c>
      <c r="AS49" s="123">
        <v>0</v>
      </c>
      <c r="AT49" s="123">
        <v>0</v>
      </c>
      <c r="AU49" s="123">
        <v>0</v>
      </c>
      <c r="AV49" s="122">
        <v>23</v>
      </c>
      <c r="AW49" s="122"/>
      <c r="AX49" s="122"/>
      <c r="AY49" s="122"/>
      <c r="AZ49" s="122"/>
      <c r="BA49" s="122"/>
      <c r="BB49" s="122" t="s">
        <v>348</v>
      </c>
      <c r="BC49" s="122"/>
      <c r="BD49" s="122"/>
      <c r="BE49" s="123">
        <v>0</v>
      </c>
      <c r="BF49" s="122" t="s">
        <v>647</v>
      </c>
      <c r="BG49" s="122" t="s">
        <v>662</v>
      </c>
      <c r="BH49" s="133" t="s">
        <v>427</v>
      </c>
      <c r="BI49" s="128" t="s">
        <v>100</v>
      </c>
      <c r="BJ49" s="129">
        <v>46213</v>
      </c>
      <c r="BK49" s="130" t="s">
        <v>103</v>
      </c>
      <c r="BL49" s="128" t="s">
        <v>108</v>
      </c>
      <c r="BM49" s="96" t="s">
        <v>180</v>
      </c>
      <c r="BN49" s="94" t="s">
        <v>222</v>
      </c>
      <c r="BO49" s="94">
        <v>0</v>
      </c>
      <c r="BP49" s="42"/>
      <c r="BQ49" s="120" t="s">
        <v>597</v>
      </c>
    </row>
    <row r="50" spans="1:69" ht="23" hidden="1" x14ac:dyDescent="0.35">
      <c r="A50" s="132">
        <v>46</v>
      </c>
      <c r="B50" s="122" t="s">
        <v>256</v>
      </c>
      <c r="C50" s="122" t="s">
        <v>257</v>
      </c>
      <c r="D50" s="122" t="s">
        <v>258</v>
      </c>
      <c r="E50" s="122" t="s">
        <v>259</v>
      </c>
      <c r="F50" s="122" t="s">
        <v>259</v>
      </c>
      <c r="G50" s="122" t="s">
        <v>260</v>
      </c>
      <c r="H50" s="122" t="s">
        <v>261</v>
      </c>
      <c r="I50" s="122">
        <v>18504</v>
      </c>
      <c r="J50" s="122" t="s">
        <v>262</v>
      </c>
      <c r="K50" s="122">
        <v>18504</v>
      </c>
      <c r="L50" s="122" t="s">
        <v>263</v>
      </c>
      <c r="M50" s="122" t="s">
        <v>264</v>
      </c>
      <c r="N50" s="122">
        <v>26188</v>
      </c>
      <c r="O50" s="122" t="s">
        <v>570</v>
      </c>
      <c r="P50" s="122">
        <v>42042</v>
      </c>
      <c r="Q50" s="122" t="s">
        <v>646</v>
      </c>
      <c r="R50" s="122" t="s">
        <v>267</v>
      </c>
      <c r="S50" s="122" t="s">
        <v>649</v>
      </c>
      <c r="T50" s="122" t="s">
        <v>649</v>
      </c>
      <c r="U50" s="122" t="s">
        <v>269</v>
      </c>
      <c r="V50" s="122" t="s">
        <v>270</v>
      </c>
      <c r="W50" s="122">
        <v>0</v>
      </c>
      <c r="X50" s="122" t="s">
        <v>650</v>
      </c>
      <c r="Y50" s="122">
        <v>358273051</v>
      </c>
      <c r="Z50" s="122" t="s">
        <v>652</v>
      </c>
      <c r="AA50" s="122" t="s">
        <v>657</v>
      </c>
      <c r="AB50" s="123">
        <v>80000</v>
      </c>
      <c r="AC50" s="122" t="s">
        <v>341</v>
      </c>
      <c r="AD50" s="122">
        <v>24</v>
      </c>
      <c r="AE50" s="122" t="s">
        <v>622</v>
      </c>
      <c r="AF50" s="122" t="s">
        <v>658</v>
      </c>
      <c r="AG50" s="122" t="s">
        <v>659</v>
      </c>
      <c r="AH50" s="122" t="s">
        <v>376</v>
      </c>
      <c r="AI50" s="122" t="s">
        <v>660</v>
      </c>
      <c r="AJ50" s="123">
        <v>4260</v>
      </c>
      <c r="AK50" s="123">
        <v>4260</v>
      </c>
      <c r="AL50" s="122" t="s">
        <v>661</v>
      </c>
      <c r="AM50" s="123">
        <v>59508.04</v>
      </c>
      <c r="AN50" s="123">
        <v>21431.96</v>
      </c>
      <c r="AO50" s="123">
        <v>80940</v>
      </c>
      <c r="AP50" s="123">
        <v>20491.96</v>
      </c>
      <c r="AQ50" s="123">
        <v>1317.04</v>
      </c>
      <c r="AR50" s="123">
        <v>21809</v>
      </c>
      <c r="AS50" s="123">
        <v>0</v>
      </c>
      <c r="AT50" s="123">
        <v>0</v>
      </c>
      <c r="AU50" s="123">
        <v>0</v>
      </c>
      <c r="AV50" s="122">
        <v>19</v>
      </c>
      <c r="AW50" s="122"/>
      <c r="AX50" s="122"/>
      <c r="AY50" s="122"/>
      <c r="AZ50" s="122"/>
      <c r="BA50" s="122"/>
      <c r="BB50" s="122" t="s">
        <v>348</v>
      </c>
      <c r="BC50" s="122"/>
      <c r="BD50" s="122"/>
      <c r="BE50" s="123">
        <v>0</v>
      </c>
      <c r="BF50" s="122" t="s">
        <v>649</v>
      </c>
      <c r="BG50" s="122" t="s">
        <v>663</v>
      </c>
      <c r="BH50" s="133" t="s">
        <v>427</v>
      </c>
      <c r="BI50" s="128" t="s">
        <v>100</v>
      </c>
      <c r="BJ50" s="129">
        <v>46213</v>
      </c>
      <c r="BK50" s="130" t="s">
        <v>103</v>
      </c>
      <c r="BL50" s="128" t="s">
        <v>108</v>
      </c>
      <c r="BM50" s="96" t="s">
        <v>180</v>
      </c>
      <c r="BN50" s="94" t="s">
        <v>222</v>
      </c>
      <c r="BO50" s="94">
        <v>0</v>
      </c>
      <c r="BP50" s="42"/>
      <c r="BQ50" s="120" t="s">
        <v>664</v>
      </c>
    </row>
    <row r="51" spans="1:69" ht="23" hidden="1" x14ac:dyDescent="0.35">
      <c r="A51" s="132">
        <v>47</v>
      </c>
      <c r="B51" s="122" t="s">
        <v>256</v>
      </c>
      <c r="C51" s="122" t="s">
        <v>257</v>
      </c>
      <c r="D51" s="122" t="s">
        <v>258</v>
      </c>
      <c r="E51" s="122" t="s">
        <v>259</v>
      </c>
      <c r="F51" s="122" t="s">
        <v>259</v>
      </c>
      <c r="G51" s="122" t="s">
        <v>260</v>
      </c>
      <c r="H51" s="122" t="s">
        <v>261</v>
      </c>
      <c r="I51" s="122">
        <v>18577</v>
      </c>
      <c r="J51" s="122" t="s">
        <v>303</v>
      </c>
      <c r="K51" s="122">
        <v>18577</v>
      </c>
      <c r="L51" s="122" t="s">
        <v>263</v>
      </c>
      <c r="M51" s="122" t="s">
        <v>264</v>
      </c>
      <c r="N51" s="122">
        <v>404934</v>
      </c>
      <c r="O51" s="122" t="s">
        <v>304</v>
      </c>
      <c r="P51" s="122">
        <v>731699</v>
      </c>
      <c r="Q51" s="122" t="s">
        <v>665</v>
      </c>
      <c r="R51" s="122" t="s">
        <v>267</v>
      </c>
      <c r="S51" s="122" t="s">
        <v>666</v>
      </c>
      <c r="T51" s="122" t="s">
        <v>666</v>
      </c>
      <c r="U51" s="122" t="s">
        <v>296</v>
      </c>
      <c r="V51" s="122" t="s">
        <v>270</v>
      </c>
      <c r="W51" s="122">
        <v>541</v>
      </c>
      <c r="X51" s="122" t="s">
        <v>278</v>
      </c>
      <c r="Y51" s="122">
        <v>355923095</v>
      </c>
      <c r="Z51" s="122" t="s">
        <v>672</v>
      </c>
      <c r="AA51" s="122" t="s">
        <v>677</v>
      </c>
      <c r="AB51" s="123">
        <v>42000</v>
      </c>
      <c r="AC51" s="122" t="s">
        <v>388</v>
      </c>
      <c r="AD51" s="122">
        <v>24</v>
      </c>
      <c r="AE51" s="122" t="s">
        <v>565</v>
      </c>
      <c r="AF51" s="122" t="s">
        <v>678</v>
      </c>
      <c r="AG51" s="122" t="s">
        <v>679</v>
      </c>
      <c r="AH51" s="122" t="s">
        <v>345</v>
      </c>
      <c r="AI51" s="122" t="s">
        <v>680</v>
      </c>
      <c r="AJ51" s="123">
        <v>2240</v>
      </c>
      <c r="AK51" s="123">
        <v>2240</v>
      </c>
      <c r="AL51" s="122" t="s">
        <v>681</v>
      </c>
      <c r="AM51" s="123">
        <v>28651.79</v>
      </c>
      <c r="AN51" s="123">
        <v>11668.21</v>
      </c>
      <c r="AO51" s="123">
        <v>40320</v>
      </c>
      <c r="AP51" s="123">
        <v>13348.21</v>
      </c>
      <c r="AQ51" s="123">
        <v>1040.79</v>
      </c>
      <c r="AR51" s="123">
        <v>14389</v>
      </c>
      <c r="AS51" s="123">
        <v>13348.21</v>
      </c>
      <c r="AT51" s="123">
        <v>1040.79</v>
      </c>
      <c r="AU51" s="123">
        <v>14389</v>
      </c>
      <c r="AV51" s="122">
        <v>25</v>
      </c>
      <c r="AW51" s="122"/>
      <c r="AX51" s="122"/>
      <c r="AY51" s="122"/>
      <c r="AZ51" s="122"/>
      <c r="BA51" s="122"/>
      <c r="BB51" s="122" t="s">
        <v>348</v>
      </c>
      <c r="BC51" s="122"/>
      <c r="BD51" s="122"/>
      <c r="BE51" s="123">
        <v>0</v>
      </c>
      <c r="BF51" s="122" t="s">
        <v>666</v>
      </c>
      <c r="BG51" s="122" t="s">
        <v>690</v>
      </c>
      <c r="BH51" s="133" t="s">
        <v>427</v>
      </c>
      <c r="BI51" s="128" t="s">
        <v>100</v>
      </c>
      <c r="BJ51" s="129">
        <v>46207</v>
      </c>
      <c r="BK51" s="130" t="s">
        <v>107</v>
      </c>
      <c r="BL51" s="128" t="s">
        <v>119</v>
      </c>
      <c r="BM51" s="96" t="s">
        <v>181</v>
      </c>
      <c r="BN51" s="94" t="s">
        <v>223</v>
      </c>
      <c r="BO51" s="94">
        <v>0</v>
      </c>
      <c r="BP51" s="42"/>
      <c r="BQ51" s="120" t="s">
        <v>272</v>
      </c>
    </row>
    <row r="52" spans="1:69" ht="23" hidden="1" x14ac:dyDescent="0.35">
      <c r="A52" s="132">
        <v>48</v>
      </c>
      <c r="B52" s="122" t="s">
        <v>256</v>
      </c>
      <c r="C52" s="122" t="s">
        <v>257</v>
      </c>
      <c r="D52" s="122" t="s">
        <v>258</v>
      </c>
      <c r="E52" s="122" t="s">
        <v>259</v>
      </c>
      <c r="F52" s="122" t="s">
        <v>259</v>
      </c>
      <c r="G52" s="122" t="s">
        <v>260</v>
      </c>
      <c r="H52" s="122" t="s">
        <v>261</v>
      </c>
      <c r="I52" s="122">
        <v>18577</v>
      </c>
      <c r="J52" s="122" t="s">
        <v>303</v>
      </c>
      <c r="K52" s="122">
        <v>18577</v>
      </c>
      <c r="L52" s="122" t="s">
        <v>263</v>
      </c>
      <c r="M52" s="122" t="s">
        <v>264</v>
      </c>
      <c r="N52" s="122">
        <v>404934</v>
      </c>
      <c r="O52" s="122" t="s">
        <v>304</v>
      </c>
      <c r="P52" s="122">
        <v>731699</v>
      </c>
      <c r="Q52" s="122" t="s">
        <v>665</v>
      </c>
      <c r="R52" s="122" t="s">
        <v>267</v>
      </c>
      <c r="S52" s="122" t="s">
        <v>667</v>
      </c>
      <c r="T52" s="122" t="s">
        <v>667</v>
      </c>
      <c r="U52" s="122" t="s">
        <v>296</v>
      </c>
      <c r="V52" s="122" t="s">
        <v>270</v>
      </c>
      <c r="W52" s="122">
        <v>0</v>
      </c>
      <c r="X52" s="122" t="s">
        <v>278</v>
      </c>
      <c r="Y52" s="122">
        <v>360152848</v>
      </c>
      <c r="Z52" s="122" t="s">
        <v>517</v>
      </c>
      <c r="AA52" s="122" t="s">
        <v>682</v>
      </c>
      <c r="AB52" s="123">
        <v>60000</v>
      </c>
      <c r="AC52" s="122" t="s">
        <v>388</v>
      </c>
      <c r="AD52" s="122">
        <v>24</v>
      </c>
      <c r="AE52" s="122" t="s">
        <v>342</v>
      </c>
      <c r="AF52" s="122" t="s">
        <v>678</v>
      </c>
      <c r="AG52" s="122" t="s">
        <v>679</v>
      </c>
      <c r="AH52" s="122" t="s">
        <v>345</v>
      </c>
      <c r="AI52" s="122" t="s">
        <v>683</v>
      </c>
      <c r="AJ52" s="123">
        <v>3230</v>
      </c>
      <c r="AK52" s="123">
        <v>3230</v>
      </c>
      <c r="AL52" s="122" t="s">
        <v>684</v>
      </c>
      <c r="AM52" s="123">
        <v>6060.8</v>
      </c>
      <c r="AN52" s="123">
        <v>3629.2</v>
      </c>
      <c r="AO52" s="123">
        <v>9690</v>
      </c>
      <c r="AP52" s="123">
        <v>53939.199999999997</v>
      </c>
      <c r="AQ52" s="123">
        <v>13797.8</v>
      </c>
      <c r="AR52" s="123">
        <v>67737</v>
      </c>
      <c r="AS52" s="123">
        <v>0</v>
      </c>
      <c r="AT52" s="123">
        <v>0</v>
      </c>
      <c r="AU52" s="123">
        <v>0</v>
      </c>
      <c r="AV52" s="122">
        <v>3</v>
      </c>
      <c r="AW52" s="122"/>
      <c r="AX52" s="122"/>
      <c r="AY52" s="122"/>
      <c r="AZ52" s="122"/>
      <c r="BA52" s="122"/>
      <c r="BB52" s="122" t="s">
        <v>348</v>
      </c>
      <c r="BC52" s="122"/>
      <c r="BD52" s="122"/>
      <c r="BE52" s="123">
        <v>0</v>
      </c>
      <c r="BF52" s="122" t="s">
        <v>667</v>
      </c>
      <c r="BG52" s="122" t="s">
        <v>691</v>
      </c>
      <c r="BH52" s="133" t="s">
        <v>427</v>
      </c>
      <c r="BI52" s="128" t="s">
        <v>100</v>
      </c>
      <c r="BJ52" s="129">
        <v>46207</v>
      </c>
      <c r="BK52" s="130" t="s">
        <v>103</v>
      </c>
      <c r="BL52" s="128" t="s">
        <v>108</v>
      </c>
      <c r="BM52" s="96" t="s">
        <v>180</v>
      </c>
      <c r="BN52" s="94" t="s">
        <v>222</v>
      </c>
      <c r="BO52" s="94">
        <v>0</v>
      </c>
      <c r="BP52" s="42"/>
      <c r="BQ52" s="120" t="s">
        <v>550</v>
      </c>
    </row>
    <row r="53" spans="1:69" ht="23" hidden="1" x14ac:dyDescent="0.35">
      <c r="A53" s="132">
        <v>49</v>
      </c>
      <c r="B53" s="122" t="s">
        <v>256</v>
      </c>
      <c r="C53" s="122" t="s">
        <v>257</v>
      </c>
      <c r="D53" s="122" t="s">
        <v>258</v>
      </c>
      <c r="E53" s="122" t="s">
        <v>259</v>
      </c>
      <c r="F53" s="122" t="s">
        <v>259</v>
      </c>
      <c r="G53" s="122" t="s">
        <v>260</v>
      </c>
      <c r="H53" s="122" t="s">
        <v>261</v>
      </c>
      <c r="I53" s="122">
        <v>18577</v>
      </c>
      <c r="J53" s="122" t="s">
        <v>303</v>
      </c>
      <c r="K53" s="122">
        <v>18577</v>
      </c>
      <c r="L53" s="122" t="s">
        <v>263</v>
      </c>
      <c r="M53" s="122" t="s">
        <v>264</v>
      </c>
      <c r="N53" s="122">
        <v>404934</v>
      </c>
      <c r="O53" s="122" t="s">
        <v>304</v>
      </c>
      <c r="P53" s="122">
        <v>731699</v>
      </c>
      <c r="Q53" s="122" t="s">
        <v>665</v>
      </c>
      <c r="R53" s="122" t="s">
        <v>267</v>
      </c>
      <c r="S53" s="122" t="s">
        <v>668</v>
      </c>
      <c r="T53" s="122" t="s">
        <v>668</v>
      </c>
      <c r="U53" s="122" t="s">
        <v>296</v>
      </c>
      <c r="V53" s="122" t="s">
        <v>270</v>
      </c>
      <c r="W53" s="122">
        <v>0</v>
      </c>
      <c r="X53" s="122" t="s">
        <v>491</v>
      </c>
      <c r="Y53" s="122">
        <v>360363348</v>
      </c>
      <c r="Z53" s="122" t="s">
        <v>673</v>
      </c>
      <c r="AA53" s="122" t="s">
        <v>685</v>
      </c>
      <c r="AB53" s="123">
        <v>50000</v>
      </c>
      <c r="AC53" s="122" t="s">
        <v>388</v>
      </c>
      <c r="AD53" s="122">
        <v>24</v>
      </c>
      <c r="AE53" s="122" t="s">
        <v>381</v>
      </c>
      <c r="AF53" s="122" t="s">
        <v>686</v>
      </c>
      <c r="AG53" s="122" t="s">
        <v>687</v>
      </c>
      <c r="AH53" s="122" t="s">
        <v>384</v>
      </c>
      <c r="AI53" s="122" t="s">
        <v>465</v>
      </c>
      <c r="AJ53" s="123">
        <v>2690</v>
      </c>
      <c r="AK53" s="123">
        <v>2690</v>
      </c>
      <c r="AL53" s="122" t="s">
        <v>465</v>
      </c>
      <c r="AM53" s="123">
        <v>1336.58</v>
      </c>
      <c r="AN53" s="123">
        <v>1353.42</v>
      </c>
      <c r="AO53" s="123">
        <v>2690</v>
      </c>
      <c r="AP53" s="123">
        <v>48663.42</v>
      </c>
      <c r="AQ53" s="123">
        <v>13819.58</v>
      </c>
      <c r="AR53" s="123">
        <v>62483</v>
      </c>
      <c r="AS53" s="123">
        <v>0</v>
      </c>
      <c r="AT53" s="123">
        <v>0</v>
      </c>
      <c r="AU53" s="123">
        <v>0</v>
      </c>
      <c r="AV53" s="122">
        <v>1</v>
      </c>
      <c r="AW53" s="122"/>
      <c r="AX53" s="122"/>
      <c r="AY53" s="122"/>
      <c r="AZ53" s="122"/>
      <c r="BA53" s="122"/>
      <c r="BB53" s="122" t="s">
        <v>348</v>
      </c>
      <c r="BC53" s="122"/>
      <c r="BD53" s="122"/>
      <c r="BE53" s="123">
        <v>0</v>
      </c>
      <c r="BF53" s="122" t="s">
        <v>668</v>
      </c>
      <c r="BG53" s="122" t="s">
        <v>692</v>
      </c>
      <c r="BH53" s="133" t="s">
        <v>427</v>
      </c>
      <c r="BI53" s="128" t="s">
        <v>100</v>
      </c>
      <c r="BJ53" s="129">
        <v>46207</v>
      </c>
      <c r="BK53" s="130" t="s">
        <v>103</v>
      </c>
      <c r="BL53" s="128" t="s">
        <v>108</v>
      </c>
      <c r="BM53" s="96" t="s">
        <v>181</v>
      </c>
      <c r="BN53" s="94" t="s">
        <v>222</v>
      </c>
      <c r="BO53" s="94">
        <v>0</v>
      </c>
      <c r="BP53" s="42"/>
      <c r="BQ53" s="120" t="s">
        <v>696</v>
      </c>
    </row>
    <row r="54" spans="1:69" ht="23" hidden="1" x14ac:dyDescent="0.35">
      <c r="A54" s="132">
        <v>50</v>
      </c>
      <c r="B54" s="122" t="s">
        <v>256</v>
      </c>
      <c r="C54" s="122" t="s">
        <v>257</v>
      </c>
      <c r="D54" s="122" t="s">
        <v>258</v>
      </c>
      <c r="E54" s="122" t="s">
        <v>259</v>
      </c>
      <c r="F54" s="122" t="s">
        <v>259</v>
      </c>
      <c r="G54" s="122" t="s">
        <v>260</v>
      </c>
      <c r="H54" s="122" t="s">
        <v>261</v>
      </c>
      <c r="I54" s="122">
        <v>18577</v>
      </c>
      <c r="J54" s="122" t="s">
        <v>303</v>
      </c>
      <c r="K54" s="122">
        <v>18577</v>
      </c>
      <c r="L54" s="122" t="s">
        <v>263</v>
      </c>
      <c r="M54" s="122" t="s">
        <v>264</v>
      </c>
      <c r="N54" s="122">
        <v>404934</v>
      </c>
      <c r="O54" s="122" t="s">
        <v>304</v>
      </c>
      <c r="P54" s="122">
        <v>731699</v>
      </c>
      <c r="Q54" s="122" t="s">
        <v>665</v>
      </c>
      <c r="R54" s="122" t="s">
        <v>267</v>
      </c>
      <c r="S54" s="122" t="s">
        <v>669</v>
      </c>
      <c r="T54" s="122" t="s">
        <v>669</v>
      </c>
      <c r="U54" s="122" t="s">
        <v>296</v>
      </c>
      <c r="V54" s="122" t="s">
        <v>270</v>
      </c>
      <c r="W54" s="122">
        <v>0</v>
      </c>
      <c r="X54" s="122" t="s">
        <v>609</v>
      </c>
      <c r="Y54" s="122">
        <v>360363412</v>
      </c>
      <c r="Z54" s="122" t="s">
        <v>674</v>
      </c>
      <c r="AA54" s="122" t="s">
        <v>685</v>
      </c>
      <c r="AB54" s="123">
        <v>60000</v>
      </c>
      <c r="AC54" s="122" t="s">
        <v>388</v>
      </c>
      <c r="AD54" s="122">
        <v>24</v>
      </c>
      <c r="AE54" s="122" t="s">
        <v>381</v>
      </c>
      <c r="AF54" s="122" t="s">
        <v>686</v>
      </c>
      <c r="AG54" s="122" t="s">
        <v>687</v>
      </c>
      <c r="AH54" s="122" t="s">
        <v>384</v>
      </c>
      <c r="AI54" s="122" t="s">
        <v>465</v>
      </c>
      <c r="AJ54" s="123">
        <v>3230</v>
      </c>
      <c r="AK54" s="123">
        <v>3230</v>
      </c>
      <c r="AL54" s="122" t="s">
        <v>465</v>
      </c>
      <c r="AM54" s="123">
        <v>1605.89</v>
      </c>
      <c r="AN54" s="123">
        <v>1624.11</v>
      </c>
      <c r="AO54" s="123">
        <v>3230</v>
      </c>
      <c r="AP54" s="123">
        <v>58394.11</v>
      </c>
      <c r="AQ54" s="123">
        <v>16568.89</v>
      </c>
      <c r="AR54" s="123">
        <v>74963</v>
      </c>
      <c r="AS54" s="123">
        <v>0</v>
      </c>
      <c r="AT54" s="123">
        <v>0</v>
      </c>
      <c r="AU54" s="123">
        <v>0</v>
      </c>
      <c r="AV54" s="122">
        <v>1</v>
      </c>
      <c r="AW54" s="122"/>
      <c r="AX54" s="122"/>
      <c r="AY54" s="122"/>
      <c r="AZ54" s="122"/>
      <c r="BA54" s="122"/>
      <c r="BB54" s="122" t="s">
        <v>348</v>
      </c>
      <c r="BC54" s="122"/>
      <c r="BD54" s="122"/>
      <c r="BE54" s="123">
        <v>0</v>
      </c>
      <c r="BF54" s="122" t="s">
        <v>669</v>
      </c>
      <c r="BG54" s="122" t="s">
        <v>693</v>
      </c>
      <c r="BH54" s="133" t="s">
        <v>427</v>
      </c>
      <c r="BI54" s="128" t="s">
        <v>100</v>
      </c>
      <c r="BJ54" s="129">
        <v>46207</v>
      </c>
      <c r="BK54" s="130" t="s">
        <v>103</v>
      </c>
      <c r="BL54" s="128" t="s">
        <v>108</v>
      </c>
      <c r="BM54" s="96" t="s">
        <v>181</v>
      </c>
      <c r="BN54" s="94" t="s">
        <v>222</v>
      </c>
      <c r="BO54" s="94">
        <v>0</v>
      </c>
      <c r="BP54" s="42"/>
      <c r="BQ54" s="120" t="s">
        <v>696</v>
      </c>
    </row>
    <row r="55" spans="1:69" ht="23" hidden="1" x14ac:dyDescent="0.35">
      <c r="A55" s="132">
        <v>51</v>
      </c>
      <c r="B55" s="122" t="s">
        <v>256</v>
      </c>
      <c r="C55" s="122" t="s">
        <v>257</v>
      </c>
      <c r="D55" s="122" t="s">
        <v>258</v>
      </c>
      <c r="E55" s="122" t="s">
        <v>259</v>
      </c>
      <c r="F55" s="122" t="s">
        <v>259</v>
      </c>
      <c r="G55" s="122" t="s">
        <v>260</v>
      </c>
      <c r="H55" s="122" t="s">
        <v>261</v>
      </c>
      <c r="I55" s="122">
        <v>18577</v>
      </c>
      <c r="J55" s="122" t="s">
        <v>303</v>
      </c>
      <c r="K55" s="122">
        <v>18577</v>
      </c>
      <c r="L55" s="122" t="s">
        <v>263</v>
      </c>
      <c r="M55" s="122" t="s">
        <v>264</v>
      </c>
      <c r="N55" s="122">
        <v>404934</v>
      </c>
      <c r="O55" s="122" t="s">
        <v>304</v>
      </c>
      <c r="P55" s="122">
        <v>731699</v>
      </c>
      <c r="Q55" s="122" t="s">
        <v>665</v>
      </c>
      <c r="R55" s="122" t="s">
        <v>267</v>
      </c>
      <c r="S55" s="122" t="s">
        <v>670</v>
      </c>
      <c r="T55" s="122" t="s">
        <v>670</v>
      </c>
      <c r="U55" s="122" t="s">
        <v>296</v>
      </c>
      <c r="V55" s="122" t="s">
        <v>270</v>
      </c>
      <c r="W55" s="122">
        <v>0</v>
      </c>
      <c r="X55" s="122" t="s">
        <v>278</v>
      </c>
      <c r="Y55" s="122">
        <v>360398007</v>
      </c>
      <c r="Z55" s="122" t="s">
        <v>675</v>
      </c>
      <c r="AA55" s="122" t="s">
        <v>476</v>
      </c>
      <c r="AB55" s="123">
        <v>80000</v>
      </c>
      <c r="AC55" s="122" t="s">
        <v>388</v>
      </c>
      <c r="AD55" s="122">
        <v>30</v>
      </c>
      <c r="AE55" s="122" t="s">
        <v>342</v>
      </c>
      <c r="AF55" s="122" t="s">
        <v>678</v>
      </c>
      <c r="AG55" s="122" t="s">
        <v>679</v>
      </c>
      <c r="AH55" s="122" t="s">
        <v>345</v>
      </c>
      <c r="AI55" s="122" t="s">
        <v>465</v>
      </c>
      <c r="AJ55" s="123">
        <v>3610</v>
      </c>
      <c r="AK55" s="123">
        <v>3610</v>
      </c>
      <c r="AL55" s="122" t="s">
        <v>465</v>
      </c>
      <c r="AM55" s="123">
        <v>2020.96</v>
      </c>
      <c r="AN55" s="123">
        <v>1589.04</v>
      </c>
      <c r="AO55" s="123">
        <v>3610</v>
      </c>
      <c r="AP55" s="123">
        <v>77979.039999999994</v>
      </c>
      <c r="AQ55" s="123">
        <v>26797.96</v>
      </c>
      <c r="AR55" s="123">
        <v>104777</v>
      </c>
      <c r="AS55" s="123">
        <v>0</v>
      </c>
      <c r="AT55" s="123">
        <v>0</v>
      </c>
      <c r="AU55" s="123">
        <v>0</v>
      </c>
      <c r="AV55" s="122">
        <v>1</v>
      </c>
      <c r="AW55" s="122"/>
      <c r="AX55" s="122"/>
      <c r="AY55" s="122"/>
      <c r="AZ55" s="122"/>
      <c r="BA55" s="122"/>
      <c r="BB55" s="122" t="s">
        <v>348</v>
      </c>
      <c r="BC55" s="122"/>
      <c r="BD55" s="122"/>
      <c r="BE55" s="123">
        <v>0</v>
      </c>
      <c r="BF55" s="122" t="s">
        <v>670</v>
      </c>
      <c r="BG55" s="122" t="s">
        <v>694</v>
      </c>
      <c r="BH55" s="133" t="s">
        <v>427</v>
      </c>
      <c r="BI55" s="128" t="s">
        <v>100</v>
      </c>
      <c r="BJ55" s="129">
        <v>46207</v>
      </c>
      <c r="BK55" s="130" t="s">
        <v>103</v>
      </c>
      <c r="BL55" s="128" t="s">
        <v>108</v>
      </c>
      <c r="BM55" s="96" t="s">
        <v>181</v>
      </c>
      <c r="BN55" s="94" t="s">
        <v>222</v>
      </c>
      <c r="BO55" s="94">
        <v>0</v>
      </c>
      <c r="BP55" s="42"/>
      <c r="BQ55" s="120" t="s">
        <v>550</v>
      </c>
    </row>
    <row r="56" spans="1:69" ht="23" hidden="1" x14ac:dyDescent="0.35">
      <c r="A56" s="132">
        <v>52</v>
      </c>
      <c r="B56" s="122" t="s">
        <v>256</v>
      </c>
      <c r="C56" s="122" t="s">
        <v>257</v>
      </c>
      <c r="D56" s="122" t="s">
        <v>258</v>
      </c>
      <c r="E56" s="122" t="s">
        <v>259</v>
      </c>
      <c r="F56" s="122" t="s">
        <v>259</v>
      </c>
      <c r="G56" s="122" t="s">
        <v>260</v>
      </c>
      <c r="H56" s="122" t="s">
        <v>261</v>
      </c>
      <c r="I56" s="122">
        <v>18577</v>
      </c>
      <c r="J56" s="122" t="s">
        <v>303</v>
      </c>
      <c r="K56" s="122">
        <v>18577</v>
      </c>
      <c r="L56" s="122" t="s">
        <v>263</v>
      </c>
      <c r="M56" s="122" t="s">
        <v>264</v>
      </c>
      <c r="N56" s="122">
        <v>404934</v>
      </c>
      <c r="O56" s="122" t="s">
        <v>304</v>
      </c>
      <c r="P56" s="122">
        <v>731699</v>
      </c>
      <c r="Q56" s="122" t="s">
        <v>665</v>
      </c>
      <c r="R56" s="122" t="s">
        <v>267</v>
      </c>
      <c r="S56" s="122" t="s">
        <v>671</v>
      </c>
      <c r="T56" s="122" t="s">
        <v>671</v>
      </c>
      <c r="U56" s="122" t="s">
        <v>296</v>
      </c>
      <c r="V56" s="122" t="s">
        <v>270</v>
      </c>
      <c r="W56" s="122">
        <v>0</v>
      </c>
      <c r="X56" s="122" t="s">
        <v>609</v>
      </c>
      <c r="Y56" s="122">
        <v>360398011</v>
      </c>
      <c r="Z56" s="122" t="s">
        <v>676</v>
      </c>
      <c r="AA56" s="122" t="s">
        <v>476</v>
      </c>
      <c r="AB56" s="123">
        <v>60000</v>
      </c>
      <c r="AC56" s="122" t="s">
        <v>388</v>
      </c>
      <c r="AD56" s="122">
        <v>24</v>
      </c>
      <c r="AE56" s="122" t="s">
        <v>381</v>
      </c>
      <c r="AF56" s="122" t="s">
        <v>688</v>
      </c>
      <c r="AG56" s="122" t="s">
        <v>689</v>
      </c>
      <c r="AH56" s="122" t="s">
        <v>384</v>
      </c>
      <c r="AI56" s="122" t="s">
        <v>465</v>
      </c>
      <c r="AJ56" s="123">
        <v>3230</v>
      </c>
      <c r="AK56" s="123">
        <v>3230</v>
      </c>
      <c r="AL56" s="122" t="s">
        <v>465</v>
      </c>
      <c r="AM56" s="123">
        <v>1990.55</v>
      </c>
      <c r="AN56" s="123">
        <v>1239.45</v>
      </c>
      <c r="AO56" s="123">
        <v>3230</v>
      </c>
      <c r="AP56" s="123">
        <v>58009.45</v>
      </c>
      <c r="AQ56" s="123">
        <v>16323.55</v>
      </c>
      <c r="AR56" s="123">
        <v>74333</v>
      </c>
      <c r="AS56" s="123">
        <v>0</v>
      </c>
      <c r="AT56" s="123">
        <v>0</v>
      </c>
      <c r="AU56" s="123">
        <v>0</v>
      </c>
      <c r="AV56" s="122">
        <v>1</v>
      </c>
      <c r="AW56" s="122"/>
      <c r="AX56" s="122"/>
      <c r="AY56" s="122"/>
      <c r="AZ56" s="122"/>
      <c r="BA56" s="122"/>
      <c r="BB56" s="122" t="s">
        <v>348</v>
      </c>
      <c r="BC56" s="122"/>
      <c r="BD56" s="122"/>
      <c r="BE56" s="123">
        <v>0</v>
      </c>
      <c r="BF56" s="122" t="s">
        <v>671</v>
      </c>
      <c r="BG56" s="122" t="s">
        <v>695</v>
      </c>
      <c r="BH56" s="133" t="s">
        <v>427</v>
      </c>
      <c r="BI56" s="128" t="s">
        <v>100</v>
      </c>
      <c r="BJ56" s="129">
        <v>46207</v>
      </c>
      <c r="BK56" s="130" t="s">
        <v>103</v>
      </c>
      <c r="BL56" s="128" t="s">
        <v>108</v>
      </c>
      <c r="BM56" s="96" t="s">
        <v>181</v>
      </c>
      <c r="BN56" s="94" t="s">
        <v>222</v>
      </c>
      <c r="BO56" s="94">
        <v>0</v>
      </c>
      <c r="BP56" s="42"/>
      <c r="BQ56" s="120" t="s">
        <v>697</v>
      </c>
    </row>
    <row r="57" spans="1:69" ht="23" hidden="1" x14ac:dyDescent="0.35">
      <c r="A57" s="132">
        <v>53</v>
      </c>
      <c r="B57" s="122" t="s">
        <v>256</v>
      </c>
      <c r="C57" s="122" t="s">
        <v>257</v>
      </c>
      <c r="D57" s="122" t="s">
        <v>258</v>
      </c>
      <c r="E57" s="122" t="s">
        <v>259</v>
      </c>
      <c r="F57" s="122" t="s">
        <v>259</v>
      </c>
      <c r="G57" s="122" t="s">
        <v>260</v>
      </c>
      <c r="H57" s="122" t="s">
        <v>261</v>
      </c>
      <c r="I57" s="122">
        <v>18577</v>
      </c>
      <c r="J57" s="122" t="s">
        <v>303</v>
      </c>
      <c r="K57" s="122">
        <v>18577</v>
      </c>
      <c r="L57" s="122" t="s">
        <v>263</v>
      </c>
      <c r="M57" s="122" t="s">
        <v>264</v>
      </c>
      <c r="N57" s="122">
        <v>404934</v>
      </c>
      <c r="O57" s="122" t="s">
        <v>304</v>
      </c>
      <c r="P57" s="122">
        <v>610281</v>
      </c>
      <c r="Q57" s="122" t="s">
        <v>305</v>
      </c>
      <c r="R57" s="122" t="s">
        <v>267</v>
      </c>
      <c r="S57" s="122" t="s">
        <v>698</v>
      </c>
      <c r="T57" s="122" t="s">
        <v>698</v>
      </c>
      <c r="U57" s="122" t="s">
        <v>296</v>
      </c>
      <c r="V57" s="122" t="s">
        <v>270</v>
      </c>
      <c r="W57" s="122">
        <v>541</v>
      </c>
      <c r="X57" s="122" t="s">
        <v>278</v>
      </c>
      <c r="Y57" s="122">
        <v>355122675</v>
      </c>
      <c r="Z57" s="122" t="s">
        <v>702</v>
      </c>
      <c r="AA57" s="122" t="s">
        <v>704</v>
      </c>
      <c r="AB57" s="123">
        <v>42000</v>
      </c>
      <c r="AC57" s="122" t="s">
        <v>388</v>
      </c>
      <c r="AD57" s="122">
        <v>24</v>
      </c>
      <c r="AE57" s="122" t="s">
        <v>565</v>
      </c>
      <c r="AF57" s="122" t="s">
        <v>705</v>
      </c>
      <c r="AG57" s="122" t="s">
        <v>706</v>
      </c>
      <c r="AH57" s="122" t="s">
        <v>345</v>
      </c>
      <c r="AI57" s="122" t="s">
        <v>707</v>
      </c>
      <c r="AJ57" s="123">
        <v>2240</v>
      </c>
      <c r="AK57" s="123">
        <v>2240</v>
      </c>
      <c r="AL57" s="122" t="s">
        <v>708</v>
      </c>
      <c r="AM57" s="123">
        <v>31608.43</v>
      </c>
      <c r="AN57" s="123">
        <v>10951.57</v>
      </c>
      <c r="AO57" s="123">
        <v>42560</v>
      </c>
      <c r="AP57" s="123">
        <v>10391.57</v>
      </c>
      <c r="AQ57" s="123">
        <v>653.42999999999995</v>
      </c>
      <c r="AR57" s="123">
        <v>11045</v>
      </c>
      <c r="AS57" s="123">
        <v>10391.57</v>
      </c>
      <c r="AT57" s="123">
        <v>653.42999999999995</v>
      </c>
      <c r="AU57" s="123">
        <v>11045</v>
      </c>
      <c r="AV57" s="122">
        <v>27</v>
      </c>
      <c r="AW57" s="122"/>
      <c r="AX57" s="122"/>
      <c r="AY57" s="122"/>
      <c r="AZ57" s="122"/>
      <c r="BA57" s="122"/>
      <c r="BB57" s="122" t="s">
        <v>348</v>
      </c>
      <c r="BC57" s="122"/>
      <c r="BD57" s="122"/>
      <c r="BE57" s="123">
        <v>0</v>
      </c>
      <c r="BF57" s="122" t="s">
        <v>698</v>
      </c>
      <c r="BG57" s="122" t="s">
        <v>703</v>
      </c>
      <c r="BH57" s="133" t="s">
        <v>427</v>
      </c>
      <c r="BI57" s="128" t="s">
        <v>100</v>
      </c>
      <c r="BJ57" s="129">
        <v>46207</v>
      </c>
      <c r="BK57" s="130" t="s">
        <v>107</v>
      </c>
      <c r="BL57" s="128" t="s">
        <v>119</v>
      </c>
      <c r="BM57" s="96" t="s">
        <v>181</v>
      </c>
      <c r="BN57" s="94" t="s">
        <v>222</v>
      </c>
      <c r="BO57" s="94">
        <v>0</v>
      </c>
      <c r="BP57" s="42"/>
      <c r="BQ57" s="120" t="s">
        <v>272</v>
      </c>
    </row>
    <row r="58" spans="1:69" ht="23" hidden="1" x14ac:dyDescent="0.35">
      <c r="A58" s="132">
        <v>54</v>
      </c>
      <c r="B58" s="122" t="s">
        <v>256</v>
      </c>
      <c r="C58" s="122" t="s">
        <v>257</v>
      </c>
      <c r="D58" s="122" t="s">
        <v>258</v>
      </c>
      <c r="E58" s="122" t="s">
        <v>259</v>
      </c>
      <c r="F58" s="122" t="s">
        <v>259</v>
      </c>
      <c r="G58" s="122" t="s">
        <v>260</v>
      </c>
      <c r="H58" s="122" t="s">
        <v>261</v>
      </c>
      <c r="I58" s="122">
        <v>18577</v>
      </c>
      <c r="J58" s="122" t="s">
        <v>303</v>
      </c>
      <c r="K58" s="122">
        <v>18577</v>
      </c>
      <c r="L58" s="122" t="s">
        <v>263</v>
      </c>
      <c r="M58" s="122" t="s">
        <v>264</v>
      </c>
      <c r="N58" s="122">
        <v>404934</v>
      </c>
      <c r="O58" s="122" t="s">
        <v>304</v>
      </c>
      <c r="P58" s="122">
        <v>610281</v>
      </c>
      <c r="Q58" s="122" t="s">
        <v>305</v>
      </c>
      <c r="R58" s="122" t="s">
        <v>267</v>
      </c>
      <c r="S58" s="122" t="s">
        <v>699</v>
      </c>
      <c r="T58" s="122" t="s">
        <v>699</v>
      </c>
      <c r="U58" s="122" t="s">
        <v>313</v>
      </c>
      <c r="V58" s="122" t="s">
        <v>270</v>
      </c>
      <c r="W58" s="122">
        <v>0</v>
      </c>
      <c r="X58" s="122" t="s">
        <v>278</v>
      </c>
      <c r="Y58" s="122">
        <v>358401312</v>
      </c>
      <c r="Z58" s="122" t="s">
        <v>709</v>
      </c>
      <c r="AA58" s="122" t="s">
        <v>711</v>
      </c>
      <c r="AB58" s="123">
        <v>65000</v>
      </c>
      <c r="AC58" s="122" t="s">
        <v>388</v>
      </c>
      <c r="AD58" s="122">
        <v>24</v>
      </c>
      <c r="AE58" s="122" t="s">
        <v>342</v>
      </c>
      <c r="AF58" s="122" t="s">
        <v>712</v>
      </c>
      <c r="AG58" s="122" t="s">
        <v>713</v>
      </c>
      <c r="AH58" s="122" t="s">
        <v>345</v>
      </c>
      <c r="AI58" s="122" t="s">
        <v>714</v>
      </c>
      <c r="AJ58" s="123">
        <v>3460</v>
      </c>
      <c r="AK58" s="123">
        <v>3460</v>
      </c>
      <c r="AL58" s="122" t="s">
        <v>715</v>
      </c>
      <c r="AM58" s="123">
        <v>27496.12</v>
      </c>
      <c r="AN58" s="123">
        <v>14023.88</v>
      </c>
      <c r="AO58" s="123">
        <v>41520</v>
      </c>
      <c r="AP58" s="123">
        <v>37503.879999999997</v>
      </c>
      <c r="AQ58" s="123">
        <v>5343.12</v>
      </c>
      <c r="AR58" s="123">
        <v>42847</v>
      </c>
      <c r="AS58" s="123">
        <v>17002.52</v>
      </c>
      <c r="AT58" s="123">
        <v>3757.48</v>
      </c>
      <c r="AU58" s="123">
        <v>20760</v>
      </c>
      <c r="AV58" s="122">
        <v>18</v>
      </c>
      <c r="AW58" s="122"/>
      <c r="AX58" s="122"/>
      <c r="AY58" s="122"/>
      <c r="AZ58" s="122"/>
      <c r="BA58" s="122"/>
      <c r="BB58" s="122" t="s">
        <v>348</v>
      </c>
      <c r="BC58" s="122"/>
      <c r="BD58" s="122"/>
      <c r="BE58" s="123">
        <v>0</v>
      </c>
      <c r="BF58" s="122" t="s">
        <v>699</v>
      </c>
      <c r="BG58" s="122" t="s">
        <v>710</v>
      </c>
      <c r="BH58" s="133" t="s">
        <v>427</v>
      </c>
      <c r="BI58" s="128" t="s">
        <v>100</v>
      </c>
      <c r="BJ58" s="129">
        <v>46207</v>
      </c>
      <c r="BK58" s="130" t="s">
        <v>107</v>
      </c>
      <c r="BL58" s="128" t="s">
        <v>119</v>
      </c>
      <c r="BM58" s="96" t="s">
        <v>181</v>
      </c>
      <c r="BN58" s="94" t="s">
        <v>222</v>
      </c>
      <c r="BO58" s="94">
        <v>0</v>
      </c>
      <c r="BP58" s="42"/>
      <c r="BQ58" s="120" t="s">
        <v>272</v>
      </c>
    </row>
    <row r="59" spans="1:69" ht="23" hidden="1" x14ac:dyDescent="0.35">
      <c r="A59" s="132">
        <v>55</v>
      </c>
      <c r="B59" s="122" t="s">
        <v>256</v>
      </c>
      <c r="C59" s="122" t="s">
        <v>257</v>
      </c>
      <c r="D59" s="122" t="s">
        <v>258</v>
      </c>
      <c r="E59" s="122" t="s">
        <v>259</v>
      </c>
      <c r="F59" s="122" t="s">
        <v>259</v>
      </c>
      <c r="G59" s="122" t="s">
        <v>260</v>
      </c>
      <c r="H59" s="122" t="s">
        <v>261</v>
      </c>
      <c r="I59" s="122">
        <v>18577</v>
      </c>
      <c r="J59" s="122" t="s">
        <v>303</v>
      </c>
      <c r="K59" s="122">
        <v>18577</v>
      </c>
      <c r="L59" s="122" t="s">
        <v>263</v>
      </c>
      <c r="M59" s="122" t="s">
        <v>264</v>
      </c>
      <c r="N59" s="122">
        <v>404934</v>
      </c>
      <c r="O59" s="122" t="s">
        <v>304</v>
      </c>
      <c r="P59" s="122">
        <v>610281</v>
      </c>
      <c r="Q59" s="122" t="s">
        <v>305</v>
      </c>
      <c r="R59" s="122" t="s">
        <v>267</v>
      </c>
      <c r="S59" s="122" t="s">
        <v>700</v>
      </c>
      <c r="T59" s="122" t="s">
        <v>700</v>
      </c>
      <c r="U59" s="122" t="s">
        <v>701</v>
      </c>
      <c r="V59" s="122" t="s">
        <v>270</v>
      </c>
      <c r="W59" s="122">
        <v>0</v>
      </c>
      <c r="X59" s="122" t="s">
        <v>278</v>
      </c>
      <c r="Y59" s="122">
        <v>359897875</v>
      </c>
      <c r="Z59" s="122" t="s">
        <v>716</v>
      </c>
      <c r="AA59" s="122" t="s">
        <v>387</v>
      </c>
      <c r="AB59" s="123">
        <v>70000</v>
      </c>
      <c r="AC59" s="122" t="s">
        <v>388</v>
      </c>
      <c r="AD59" s="122">
        <v>30</v>
      </c>
      <c r="AE59" s="122" t="s">
        <v>431</v>
      </c>
      <c r="AF59" s="122" t="s">
        <v>712</v>
      </c>
      <c r="AG59" s="122" t="s">
        <v>713</v>
      </c>
      <c r="AH59" s="122" t="s">
        <v>345</v>
      </c>
      <c r="AI59" s="122" t="s">
        <v>391</v>
      </c>
      <c r="AJ59" s="123">
        <v>3160</v>
      </c>
      <c r="AK59" s="123">
        <v>3160</v>
      </c>
      <c r="AL59" s="122" t="s">
        <v>465</v>
      </c>
      <c r="AM59" s="123">
        <v>11621.28</v>
      </c>
      <c r="AN59" s="123">
        <v>7338.72</v>
      </c>
      <c r="AO59" s="123">
        <v>18960</v>
      </c>
      <c r="AP59" s="123">
        <v>58378.720000000001</v>
      </c>
      <c r="AQ59" s="123">
        <v>16165.28</v>
      </c>
      <c r="AR59" s="123">
        <v>74544</v>
      </c>
      <c r="AS59" s="123">
        <v>0</v>
      </c>
      <c r="AT59" s="123">
        <v>0</v>
      </c>
      <c r="AU59" s="123">
        <v>0</v>
      </c>
      <c r="AV59" s="122">
        <v>6</v>
      </c>
      <c r="AW59" s="122"/>
      <c r="AX59" s="122"/>
      <c r="AY59" s="122"/>
      <c r="AZ59" s="122"/>
      <c r="BA59" s="122"/>
      <c r="BB59" s="122" t="s">
        <v>348</v>
      </c>
      <c r="BC59" s="122"/>
      <c r="BD59" s="122"/>
      <c r="BE59" s="123">
        <v>0</v>
      </c>
      <c r="BF59" s="122" t="s">
        <v>700</v>
      </c>
      <c r="BG59" s="122" t="s">
        <v>717</v>
      </c>
      <c r="BH59" s="133" t="s">
        <v>427</v>
      </c>
      <c r="BI59" s="128" t="s">
        <v>100</v>
      </c>
      <c r="BJ59" s="129">
        <v>46207</v>
      </c>
      <c r="BK59" s="130" t="s">
        <v>103</v>
      </c>
      <c r="BL59" s="128" t="s">
        <v>108</v>
      </c>
      <c r="BM59" s="96" t="s">
        <v>181</v>
      </c>
      <c r="BN59" s="94" t="s">
        <v>223</v>
      </c>
      <c r="BO59" s="94">
        <v>0</v>
      </c>
      <c r="BP59" s="42"/>
      <c r="BQ59" s="120" t="s">
        <v>718</v>
      </c>
    </row>
    <row r="60" spans="1:69" ht="23" hidden="1" x14ac:dyDescent="0.35">
      <c r="A60" s="132">
        <v>56</v>
      </c>
      <c r="B60" s="122" t="s">
        <v>256</v>
      </c>
      <c r="C60" s="122" t="s">
        <v>257</v>
      </c>
      <c r="D60" s="122" t="s">
        <v>258</v>
      </c>
      <c r="E60" s="122" t="s">
        <v>259</v>
      </c>
      <c r="F60" s="122" t="s">
        <v>259</v>
      </c>
      <c r="G60" s="122" t="s">
        <v>260</v>
      </c>
      <c r="H60" s="122" t="s">
        <v>261</v>
      </c>
      <c r="I60" s="122">
        <v>18483</v>
      </c>
      <c r="J60" s="122" t="s">
        <v>720</v>
      </c>
      <c r="K60" s="122">
        <v>18483</v>
      </c>
      <c r="L60" s="122" t="s">
        <v>721</v>
      </c>
      <c r="M60" s="122" t="s">
        <v>722</v>
      </c>
      <c r="N60" s="122">
        <v>379676</v>
      </c>
      <c r="O60" s="122" t="s">
        <v>723</v>
      </c>
      <c r="P60" s="122">
        <v>581927</v>
      </c>
      <c r="Q60" s="122" t="s">
        <v>724</v>
      </c>
      <c r="R60" s="122" t="s">
        <v>267</v>
      </c>
      <c r="S60" s="122" t="s">
        <v>725</v>
      </c>
      <c r="T60" s="122" t="s">
        <v>725</v>
      </c>
      <c r="U60" s="122" t="s">
        <v>701</v>
      </c>
      <c r="V60" s="122" t="s">
        <v>270</v>
      </c>
      <c r="W60" s="122">
        <v>0</v>
      </c>
      <c r="X60" s="122" t="s">
        <v>278</v>
      </c>
      <c r="Y60" s="122">
        <v>360252170</v>
      </c>
      <c r="Z60" s="122" t="s">
        <v>436</v>
      </c>
      <c r="AA60" s="122" t="s">
        <v>726</v>
      </c>
      <c r="AB60" s="123">
        <v>60000</v>
      </c>
      <c r="AC60" s="122" t="s">
        <v>727</v>
      </c>
      <c r="AD60" s="122">
        <v>24</v>
      </c>
      <c r="AE60" s="122" t="s">
        <v>381</v>
      </c>
      <c r="AF60" s="122" t="s">
        <v>728</v>
      </c>
      <c r="AG60" s="122" t="s">
        <v>729</v>
      </c>
      <c r="AH60" s="122" t="s">
        <v>384</v>
      </c>
      <c r="AI60" s="122" t="s">
        <v>730</v>
      </c>
      <c r="AJ60" s="123">
        <v>3230</v>
      </c>
      <c r="AK60" s="123">
        <v>3230</v>
      </c>
      <c r="AL60" s="122" t="s">
        <v>731</v>
      </c>
      <c r="AM60" s="123">
        <v>3893.59</v>
      </c>
      <c r="AN60" s="123">
        <v>2566.41</v>
      </c>
      <c r="AO60" s="123">
        <v>6460</v>
      </c>
      <c r="AP60" s="123">
        <v>56106.41</v>
      </c>
      <c r="AQ60" s="123">
        <v>15104.59</v>
      </c>
      <c r="AR60" s="123">
        <v>71211</v>
      </c>
      <c r="AS60" s="123">
        <v>0</v>
      </c>
      <c r="AT60" s="123">
        <v>0</v>
      </c>
      <c r="AU60" s="123">
        <v>0</v>
      </c>
      <c r="AV60" s="122">
        <v>2</v>
      </c>
      <c r="AW60" s="122"/>
      <c r="AX60" s="122"/>
      <c r="AY60" s="122"/>
      <c r="AZ60" s="122"/>
      <c r="BA60" s="122"/>
      <c r="BB60" s="122" t="s">
        <v>348</v>
      </c>
      <c r="BC60" s="122"/>
      <c r="BD60" s="122"/>
      <c r="BE60" s="123">
        <v>0</v>
      </c>
      <c r="BF60" s="122" t="s">
        <v>725</v>
      </c>
      <c r="BG60" s="122" t="s">
        <v>732</v>
      </c>
      <c r="BH60" s="122" t="s">
        <v>427</v>
      </c>
      <c r="BI60" s="128" t="s">
        <v>100</v>
      </c>
      <c r="BJ60" s="129">
        <v>46214</v>
      </c>
      <c r="BK60" s="130" t="s">
        <v>103</v>
      </c>
      <c r="BL60" s="128" t="s">
        <v>108</v>
      </c>
      <c r="BM60" s="96" t="s">
        <v>181</v>
      </c>
      <c r="BN60" s="94" t="s">
        <v>223</v>
      </c>
      <c r="BO60" s="94">
        <v>0</v>
      </c>
      <c r="BP60" s="42"/>
      <c r="BQ60" s="120" t="s">
        <v>733</v>
      </c>
    </row>
    <row r="61" spans="1:69" ht="23" x14ac:dyDescent="0.35">
      <c r="A61" s="132">
        <v>57</v>
      </c>
      <c r="B61" s="122" t="s">
        <v>256</v>
      </c>
      <c r="C61" s="122" t="s">
        <v>257</v>
      </c>
      <c r="D61" s="122" t="s">
        <v>258</v>
      </c>
      <c r="E61" s="122" t="s">
        <v>259</v>
      </c>
      <c r="F61" s="122" t="s">
        <v>259</v>
      </c>
      <c r="G61" s="122" t="s">
        <v>260</v>
      </c>
      <c r="H61" s="122" t="s">
        <v>261</v>
      </c>
      <c r="I61" s="122">
        <v>18577</v>
      </c>
      <c r="J61" s="122" t="s">
        <v>303</v>
      </c>
      <c r="K61" s="122">
        <v>18577</v>
      </c>
      <c r="L61" s="122" t="s">
        <v>263</v>
      </c>
      <c r="M61" s="122" t="s">
        <v>264</v>
      </c>
      <c r="N61" s="122">
        <v>404934</v>
      </c>
      <c r="O61" s="122" t="s">
        <v>304</v>
      </c>
      <c r="P61" s="122">
        <v>699381</v>
      </c>
      <c r="Q61" s="122" t="s">
        <v>307</v>
      </c>
      <c r="R61" s="122" t="s">
        <v>267</v>
      </c>
      <c r="S61" s="122" t="s">
        <v>734</v>
      </c>
      <c r="T61" s="122" t="s">
        <v>734</v>
      </c>
      <c r="U61" s="122" t="s">
        <v>296</v>
      </c>
      <c r="V61" s="122" t="s">
        <v>270</v>
      </c>
      <c r="W61" s="122">
        <v>0</v>
      </c>
      <c r="X61" s="122" t="s">
        <v>609</v>
      </c>
      <c r="Y61" s="122">
        <v>360456168</v>
      </c>
      <c r="Z61" s="122" t="s">
        <v>735</v>
      </c>
      <c r="AA61" s="122" t="s">
        <v>736</v>
      </c>
      <c r="AB61" s="123">
        <v>50000</v>
      </c>
      <c r="AC61" s="122" t="s">
        <v>388</v>
      </c>
      <c r="AD61" s="122">
        <v>24</v>
      </c>
      <c r="AE61" s="122" t="s">
        <v>381</v>
      </c>
      <c r="AF61" s="122" t="s">
        <v>737</v>
      </c>
      <c r="AG61" s="122" t="s">
        <v>738</v>
      </c>
      <c r="AH61" s="122" t="s">
        <v>384</v>
      </c>
      <c r="AI61" s="122" t="s">
        <v>465</v>
      </c>
      <c r="AJ61" s="123">
        <v>2690</v>
      </c>
      <c r="AK61" s="123">
        <v>2690</v>
      </c>
      <c r="AL61" s="122" t="s">
        <v>465</v>
      </c>
      <c r="AM61" s="123">
        <v>2191.37</v>
      </c>
      <c r="AN61" s="123">
        <v>498.63</v>
      </c>
      <c r="AO61" s="123">
        <v>2690</v>
      </c>
      <c r="AP61" s="123">
        <v>47808.63</v>
      </c>
      <c r="AQ61" s="123">
        <v>13273.37</v>
      </c>
      <c r="AR61" s="123">
        <v>61082</v>
      </c>
      <c r="AS61" s="123">
        <v>0</v>
      </c>
      <c r="AT61" s="123">
        <v>0</v>
      </c>
      <c r="AU61" s="123">
        <v>0</v>
      </c>
      <c r="AV61" s="122">
        <v>1</v>
      </c>
      <c r="AW61" s="122"/>
      <c r="AX61" s="122"/>
      <c r="AY61" s="122"/>
      <c r="AZ61" s="122"/>
      <c r="BA61" s="122"/>
      <c r="BB61" s="122" t="s">
        <v>348</v>
      </c>
      <c r="BC61" s="122"/>
      <c r="BD61" s="122"/>
      <c r="BE61" s="123">
        <v>0</v>
      </c>
      <c r="BF61" s="122" t="s">
        <v>734</v>
      </c>
      <c r="BG61" s="122" t="s">
        <v>739</v>
      </c>
      <c r="BH61" s="122" t="s">
        <v>427</v>
      </c>
      <c r="BI61" s="128" t="s">
        <v>100</v>
      </c>
      <c r="BJ61" s="129">
        <v>46214</v>
      </c>
      <c r="BK61" s="130" t="s">
        <v>103</v>
      </c>
      <c r="BL61" s="128" t="s">
        <v>108</v>
      </c>
      <c r="BM61" s="96" t="s">
        <v>181</v>
      </c>
      <c r="BN61" s="94" t="s">
        <v>221</v>
      </c>
      <c r="BO61" s="94">
        <v>2690</v>
      </c>
      <c r="BP61" s="42" t="s">
        <v>183</v>
      </c>
      <c r="BQ61" s="183" t="s">
        <v>740</v>
      </c>
    </row>
    <row r="62" spans="1:69" hidden="1" x14ac:dyDescent="0.35">
      <c r="A62" s="132">
        <v>58</v>
      </c>
      <c r="B62" s="140" t="s">
        <v>256</v>
      </c>
      <c r="C62" s="140" t="s">
        <v>257</v>
      </c>
      <c r="D62" s="140" t="s">
        <v>258</v>
      </c>
      <c r="E62" s="140" t="s">
        <v>259</v>
      </c>
      <c r="F62" s="140" t="s">
        <v>259</v>
      </c>
      <c r="G62" s="140" t="s">
        <v>260</v>
      </c>
      <c r="H62" s="140" t="s">
        <v>261</v>
      </c>
      <c r="I62" s="140">
        <v>18504</v>
      </c>
      <c r="J62" s="140" t="s">
        <v>262</v>
      </c>
      <c r="K62" s="140">
        <v>18504</v>
      </c>
      <c r="L62" s="140" t="s">
        <v>768</v>
      </c>
      <c r="M62" s="140" t="s">
        <v>769</v>
      </c>
      <c r="N62" s="140">
        <v>382004</v>
      </c>
      <c r="O62" s="140" t="s">
        <v>770</v>
      </c>
      <c r="P62" s="140">
        <v>561316</v>
      </c>
      <c r="Q62" s="140" t="s">
        <v>771</v>
      </c>
      <c r="R62" s="140" t="s">
        <v>267</v>
      </c>
      <c r="S62" s="140" t="s">
        <v>772</v>
      </c>
      <c r="T62" s="140" t="s">
        <v>772</v>
      </c>
      <c r="U62" s="140" t="s">
        <v>269</v>
      </c>
      <c r="V62" s="140" t="s">
        <v>270</v>
      </c>
      <c r="W62" s="140">
        <v>0</v>
      </c>
      <c r="X62" s="140" t="s">
        <v>773</v>
      </c>
      <c r="Y62" s="140">
        <v>358273186</v>
      </c>
      <c r="Z62" s="140" t="s">
        <v>774</v>
      </c>
      <c r="AA62" s="140" t="s">
        <v>775</v>
      </c>
      <c r="AB62" s="141">
        <v>65000</v>
      </c>
      <c r="AC62" s="140" t="s">
        <v>341</v>
      </c>
      <c r="AD62" s="140">
        <v>24</v>
      </c>
      <c r="AE62" s="140" t="s">
        <v>342</v>
      </c>
      <c r="AF62" s="140" t="s">
        <v>776</v>
      </c>
      <c r="AG62" s="140" t="s">
        <v>777</v>
      </c>
      <c r="AH62" s="140" t="s">
        <v>345</v>
      </c>
      <c r="AI62" s="140" t="s">
        <v>778</v>
      </c>
      <c r="AJ62" s="141">
        <v>3460</v>
      </c>
      <c r="AK62" s="141">
        <v>3460</v>
      </c>
      <c r="AL62" s="140" t="s">
        <v>779</v>
      </c>
      <c r="AM62" s="141">
        <v>50372.62</v>
      </c>
      <c r="AN62" s="141">
        <v>18827.38</v>
      </c>
      <c r="AO62" s="141">
        <v>69200</v>
      </c>
      <c r="AP62" s="141">
        <v>14627.38</v>
      </c>
      <c r="AQ62" s="141">
        <v>821.62</v>
      </c>
      <c r="AR62" s="141">
        <v>15449</v>
      </c>
      <c r="AS62" s="141">
        <v>0</v>
      </c>
      <c r="AT62" s="141">
        <v>0</v>
      </c>
      <c r="AU62" s="141">
        <v>0</v>
      </c>
      <c r="AV62" s="140">
        <v>20</v>
      </c>
      <c r="AW62" s="142"/>
      <c r="AX62" s="142"/>
      <c r="AY62" s="142"/>
      <c r="AZ62" s="142"/>
      <c r="BA62" s="143"/>
      <c r="BB62" s="143"/>
      <c r="BC62" s="143"/>
      <c r="BD62" s="143"/>
      <c r="BE62" s="143"/>
      <c r="BF62" s="143"/>
      <c r="BG62" s="144"/>
      <c r="BH62" s="133" t="s">
        <v>780</v>
      </c>
      <c r="BI62" s="128" t="s">
        <v>100</v>
      </c>
      <c r="BJ62" s="129">
        <v>46207</v>
      </c>
      <c r="BK62" s="130" t="s">
        <v>103</v>
      </c>
      <c r="BL62" s="128" t="s">
        <v>108</v>
      </c>
      <c r="BM62" s="96" t="s">
        <v>180</v>
      </c>
      <c r="BN62" s="94" t="s">
        <v>222</v>
      </c>
      <c r="BO62" s="130"/>
      <c r="BP62" s="42"/>
      <c r="BQ62" s="120" t="s">
        <v>781</v>
      </c>
    </row>
    <row r="63" spans="1:69" hidden="1" x14ac:dyDescent="0.35">
      <c r="A63" s="132">
        <v>59</v>
      </c>
      <c r="B63" s="140" t="s">
        <v>256</v>
      </c>
      <c r="C63" s="140" t="s">
        <v>257</v>
      </c>
      <c r="D63" s="140" t="s">
        <v>258</v>
      </c>
      <c r="E63" s="140" t="s">
        <v>259</v>
      </c>
      <c r="F63" s="140" t="s">
        <v>259</v>
      </c>
      <c r="G63" s="140" t="s">
        <v>260</v>
      </c>
      <c r="H63" s="140" t="s">
        <v>261</v>
      </c>
      <c r="I63" s="140">
        <v>18504</v>
      </c>
      <c r="J63" s="140" t="s">
        <v>262</v>
      </c>
      <c r="K63" s="140">
        <v>18504</v>
      </c>
      <c r="L63" s="140" t="s">
        <v>768</v>
      </c>
      <c r="M63" s="140" t="s">
        <v>769</v>
      </c>
      <c r="N63" s="140">
        <v>26211</v>
      </c>
      <c r="O63" s="140" t="s">
        <v>265</v>
      </c>
      <c r="P63" s="140">
        <v>541786</v>
      </c>
      <c r="Q63" s="140" t="s">
        <v>266</v>
      </c>
      <c r="R63" s="140" t="s">
        <v>267</v>
      </c>
      <c r="S63" s="140" t="s">
        <v>782</v>
      </c>
      <c r="T63" s="140" t="s">
        <v>782</v>
      </c>
      <c r="U63" s="140" t="s">
        <v>277</v>
      </c>
      <c r="V63" s="140" t="s">
        <v>270</v>
      </c>
      <c r="W63" s="140">
        <v>0</v>
      </c>
      <c r="X63" s="140" t="s">
        <v>650</v>
      </c>
      <c r="Y63" s="140">
        <v>358273340</v>
      </c>
      <c r="Z63" s="140" t="s">
        <v>783</v>
      </c>
      <c r="AA63" s="140" t="s">
        <v>657</v>
      </c>
      <c r="AB63" s="141">
        <v>65000</v>
      </c>
      <c r="AC63" s="140" t="s">
        <v>341</v>
      </c>
      <c r="AD63" s="140">
        <v>24</v>
      </c>
      <c r="AE63" s="140" t="s">
        <v>342</v>
      </c>
      <c r="AF63" s="140" t="s">
        <v>784</v>
      </c>
      <c r="AG63" s="140" t="s">
        <v>785</v>
      </c>
      <c r="AH63" s="140" t="s">
        <v>345</v>
      </c>
      <c r="AI63" s="140" t="s">
        <v>660</v>
      </c>
      <c r="AJ63" s="141">
        <v>3460</v>
      </c>
      <c r="AK63" s="141">
        <v>3460</v>
      </c>
      <c r="AL63" s="140" t="s">
        <v>779</v>
      </c>
      <c r="AM63" s="141">
        <v>54614.94</v>
      </c>
      <c r="AN63" s="141">
        <v>18045.060000000001</v>
      </c>
      <c r="AO63" s="141">
        <v>72660</v>
      </c>
      <c r="AP63" s="141">
        <v>10385.06</v>
      </c>
      <c r="AQ63" s="141">
        <v>446.94</v>
      </c>
      <c r="AR63" s="141">
        <v>10832</v>
      </c>
      <c r="AS63" s="141">
        <v>0</v>
      </c>
      <c r="AT63" s="141">
        <v>0</v>
      </c>
      <c r="AU63" s="141">
        <v>0</v>
      </c>
      <c r="AV63" s="140">
        <v>21</v>
      </c>
      <c r="AW63" s="144"/>
      <c r="AX63" s="144"/>
      <c r="AY63" s="144"/>
      <c r="AZ63" s="144"/>
      <c r="BA63" s="144"/>
      <c r="BB63" s="144"/>
      <c r="BC63" s="144"/>
      <c r="BD63" s="144"/>
      <c r="BE63" s="145"/>
      <c r="BF63" s="144"/>
      <c r="BG63" s="144"/>
      <c r="BH63" s="133" t="s">
        <v>780</v>
      </c>
      <c r="BI63" s="128" t="s">
        <v>100</v>
      </c>
      <c r="BJ63" s="129">
        <v>46207</v>
      </c>
      <c r="BK63" s="130" t="s">
        <v>103</v>
      </c>
      <c r="BL63" s="128" t="s">
        <v>108</v>
      </c>
      <c r="BM63" s="96" t="s">
        <v>180</v>
      </c>
      <c r="BN63" s="94" t="s">
        <v>222</v>
      </c>
      <c r="BO63" s="130"/>
      <c r="BP63" s="42"/>
      <c r="BQ63" s="120" t="s">
        <v>781</v>
      </c>
    </row>
    <row r="64" spans="1:69" hidden="1" x14ac:dyDescent="0.35">
      <c r="A64" s="132">
        <v>60</v>
      </c>
      <c r="B64" s="140" t="s">
        <v>256</v>
      </c>
      <c r="C64" s="140" t="s">
        <v>257</v>
      </c>
      <c r="D64" s="140" t="s">
        <v>258</v>
      </c>
      <c r="E64" s="140" t="s">
        <v>259</v>
      </c>
      <c r="F64" s="140" t="s">
        <v>259</v>
      </c>
      <c r="G64" s="140" t="s">
        <v>260</v>
      </c>
      <c r="H64" s="140" t="s">
        <v>261</v>
      </c>
      <c r="I64" s="140">
        <v>18579</v>
      </c>
      <c r="J64" s="140" t="s">
        <v>467</v>
      </c>
      <c r="K64" s="140">
        <v>18579</v>
      </c>
      <c r="L64" s="140" t="s">
        <v>786</v>
      </c>
      <c r="M64" s="140" t="s">
        <v>787</v>
      </c>
      <c r="N64" s="140">
        <v>343811</v>
      </c>
      <c r="O64" s="140" t="s">
        <v>468</v>
      </c>
      <c r="P64" s="140">
        <v>486111</v>
      </c>
      <c r="Q64" s="140" t="s">
        <v>469</v>
      </c>
      <c r="R64" s="140" t="s">
        <v>267</v>
      </c>
      <c r="S64" s="140" t="s">
        <v>470</v>
      </c>
      <c r="T64" s="140" t="s">
        <v>470</v>
      </c>
      <c r="U64" s="140" t="s">
        <v>269</v>
      </c>
      <c r="V64" s="140" t="s">
        <v>270</v>
      </c>
      <c r="W64" s="140">
        <v>0</v>
      </c>
      <c r="X64" s="140" t="s">
        <v>278</v>
      </c>
      <c r="Y64" s="140">
        <v>358943133</v>
      </c>
      <c r="Z64" s="140" t="s">
        <v>472</v>
      </c>
      <c r="AA64" s="140" t="s">
        <v>478</v>
      </c>
      <c r="AB64" s="141">
        <v>62000</v>
      </c>
      <c r="AC64" s="140" t="s">
        <v>350</v>
      </c>
      <c r="AD64" s="140">
        <v>24</v>
      </c>
      <c r="AE64" s="140" t="s">
        <v>342</v>
      </c>
      <c r="AF64" s="140" t="s">
        <v>788</v>
      </c>
      <c r="AG64" s="140" t="s">
        <v>475</v>
      </c>
      <c r="AH64" s="140" t="s">
        <v>345</v>
      </c>
      <c r="AI64" s="140" t="s">
        <v>479</v>
      </c>
      <c r="AJ64" s="141">
        <v>3300</v>
      </c>
      <c r="AK64" s="141">
        <v>3300</v>
      </c>
      <c r="AL64" s="140" t="s">
        <v>789</v>
      </c>
      <c r="AM64" s="141">
        <v>46340.12</v>
      </c>
      <c r="AN64" s="141">
        <v>16359.88</v>
      </c>
      <c r="AO64" s="141">
        <v>62700</v>
      </c>
      <c r="AP64" s="141">
        <v>15659.88</v>
      </c>
      <c r="AQ64" s="141">
        <v>999.12</v>
      </c>
      <c r="AR64" s="141">
        <v>16659</v>
      </c>
      <c r="AS64" s="141">
        <v>0</v>
      </c>
      <c r="AT64" s="141">
        <v>0</v>
      </c>
      <c r="AU64" s="141">
        <v>0</v>
      </c>
      <c r="AV64" s="140">
        <v>19</v>
      </c>
      <c r="AW64" s="144"/>
      <c r="AX64" s="144"/>
      <c r="AY64" s="144"/>
      <c r="AZ64" s="144"/>
      <c r="BA64" s="144"/>
      <c r="BB64" s="144"/>
      <c r="BC64" s="144"/>
      <c r="BD64" s="144"/>
      <c r="BE64" s="145"/>
      <c r="BF64" s="144"/>
      <c r="BG64" s="144"/>
      <c r="BH64" s="133" t="s">
        <v>780</v>
      </c>
      <c r="BI64" s="128" t="s">
        <v>100</v>
      </c>
      <c r="BJ64" s="129">
        <v>46207</v>
      </c>
      <c r="BK64" s="130" t="s">
        <v>103</v>
      </c>
      <c r="BL64" s="128" t="s">
        <v>108</v>
      </c>
      <c r="BM64" s="96" t="s">
        <v>180</v>
      </c>
      <c r="BN64" s="94" t="s">
        <v>222</v>
      </c>
      <c r="BO64" s="130"/>
      <c r="BP64" s="42"/>
      <c r="BQ64" s="120" t="s">
        <v>781</v>
      </c>
    </row>
    <row r="65" spans="1:69" hidden="1" x14ac:dyDescent="0.35">
      <c r="A65" s="132">
        <v>61</v>
      </c>
      <c r="B65" s="140" t="s">
        <v>256</v>
      </c>
      <c r="C65" s="140" t="s">
        <v>257</v>
      </c>
      <c r="D65" s="140" t="s">
        <v>258</v>
      </c>
      <c r="E65" s="140" t="s">
        <v>259</v>
      </c>
      <c r="F65" s="140" t="s">
        <v>259</v>
      </c>
      <c r="G65" s="140" t="s">
        <v>260</v>
      </c>
      <c r="H65" s="140" t="s">
        <v>261</v>
      </c>
      <c r="I65" s="140">
        <v>18586</v>
      </c>
      <c r="J65" s="140" t="s">
        <v>790</v>
      </c>
      <c r="K65" s="140">
        <v>18586</v>
      </c>
      <c r="L65" s="140" t="s">
        <v>721</v>
      </c>
      <c r="M65" s="140" t="s">
        <v>722</v>
      </c>
      <c r="N65" s="140">
        <v>26282</v>
      </c>
      <c r="O65" s="140" t="s">
        <v>791</v>
      </c>
      <c r="P65" s="140">
        <v>41959</v>
      </c>
      <c r="Q65" s="140" t="s">
        <v>792</v>
      </c>
      <c r="R65" s="140" t="s">
        <v>267</v>
      </c>
      <c r="S65" s="140" t="s">
        <v>793</v>
      </c>
      <c r="T65" s="140" t="s">
        <v>793</v>
      </c>
      <c r="U65" s="140" t="s">
        <v>269</v>
      </c>
      <c r="V65" s="140" t="s">
        <v>270</v>
      </c>
      <c r="W65" s="140">
        <v>0</v>
      </c>
      <c r="X65" s="140" t="s">
        <v>794</v>
      </c>
      <c r="Y65" s="140">
        <v>359112568</v>
      </c>
      <c r="Z65" s="140" t="s">
        <v>795</v>
      </c>
      <c r="AA65" s="140" t="s">
        <v>796</v>
      </c>
      <c r="AB65" s="141">
        <v>50000</v>
      </c>
      <c r="AC65" s="140" t="s">
        <v>727</v>
      </c>
      <c r="AD65" s="140">
        <v>24</v>
      </c>
      <c r="AE65" s="140" t="s">
        <v>342</v>
      </c>
      <c r="AF65" s="140" t="s">
        <v>528</v>
      </c>
      <c r="AG65" s="140" t="s">
        <v>797</v>
      </c>
      <c r="AH65" s="140" t="s">
        <v>345</v>
      </c>
      <c r="AI65" s="140" t="s">
        <v>798</v>
      </c>
      <c r="AJ65" s="141">
        <v>2660</v>
      </c>
      <c r="AK65" s="141">
        <v>2660</v>
      </c>
      <c r="AL65" s="140" t="s">
        <v>799</v>
      </c>
      <c r="AM65" s="141">
        <v>32045.53</v>
      </c>
      <c r="AN65" s="141">
        <v>13174.47</v>
      </c>
      <c r="AO65" s="141">
        <v>45220</v>
      </c>
      <c r="AP65" s="141">
        <v>17954.47</v>
      </c>
      <c r="AQ65" s="141">
        <v>1582.53</v>
      </c>
      <c r="AR65" s="141">
        <v>19537</v>
      </c>
      <c r="AS65" s="141">
        <v>0</v>
      </c>
      <c r="AT65" s="141">
        <v>0</v>
      </c>
      <c r="AU65" s="141">
        <v>0</v>
      </c>
      <c r="AV65" s="140">
        <v>17</v>
      </c>
      <c r="AW65" s="144"/>
      <c r="AX65" s="144"/>
      <c r="AY65" s="144"/>
      <c r="AZ65" s="144"/>
      <c r="BA65" s="144"/>
      <c r="BB65" s="144"/>
      <c r="BC65" s="144"/>
      <c r="BD65" s="144"/>
      <c r="BE65" s="145"/>
      <c r="BF65" s="144"/>
      <c r="BG65" s="144"/>
      <c r="BH65" s="133" t="s">
        <v>780</v>
      </c>
      <c r="BI65" s="128" t="s">
        <v>100</v>
      </c>
      <c r="BJ65" s="129">
        <v>46207</v>
      </c>
      <c r="BK65" s="130" t="s">
        <v>103</v>
      </c>
      <c r="BL65" s="128" t="s">
        <v>108</v>
      </c>
      <c r="BM65" s="96" t="s">
        <v>180</v>
      </c>
      <c r="BN65" s="94" t="s">
        <v>222</v>
      </c>
      <c r="BO65" s="130"/>
      <c r="BP65" s="42"/>
      <c r="BQ65" s="120" t="s">
        <v>781</v>
      </c>
    </row>
    <row r="66" spans="1:69" hidden="1" x14ac:dyDescent="0.35">
      <c r="A66" s="132">
        <v>62</v>
      </c>
      <c r="B66" s="140" t="s">
        <v>256</v>
      </c>
      <c r="C66" s="140" t="s">
        <v>257</v>
      </c>
      <c r="D66" s="140" t="s">
        <v>258</v>
      </c>
      <c r="E66" s="140" t="s">
        <v>259</v>
      </c>
      <c r="F66" s="140" t="s">
        <v>259</v>
      </c>
      <c r="G66" s="140" t="s">
        <v>260</v>
      </c>
      <c r="H66" s="140" t="s">
        <v>261</v>
      </c>
      <c r="I66" s="140">
        <v>18504</v>
      </c>
      <c r="J66" s="140" t="s">
        <v>262</v>
      </c>
      <c r="K66" s="140">
        <v>18504</v>
      </c>
      <c r="L66" s="140" t="s">
        <v>768</v>
      </c>
      <c r="M66" s="140" t="s">
        <v>769</v>
      </c>
      <c r="N66" s="140">
        <v>26188</v>
      </c>
      <c r="O66" s="140" t="s">
        <v>570</v>
      </c>
      <c r="P66" s="140">
        <v>41850</v>
      </c>
      <c r="Q66" s="140" t="s">
        <v>598</v>
      </c>
      <c r="R66" s="140" t="s">
        <v>267</v>
      </c>
      <c r="S66" s="140" t="s">
        <v>602</v>
      </c>
      <c r="T66" s="140" t="s">
        <v>602</v>
      </c>
      <c r="U66" s="140" t="s">
        <v>269</v>
      </c>
      <c r="V66" s="140" t="s">
        <v>309</v>
      </c>
      <c r="W66" s="140">
        <v>0</v>
      </c>
      <c r="X66" s="140" t="s">
        <v>603</v>
      </c>
      <c r="Y66" s="140">
        <v>359172650</v>
      </c>
      <c r="Z66" s="140" t="s">
        <v>611</v>
      </c>
      <c r="AA66" s="140" t="s">
        <v>621</v>
      </c>
      <c r="AB66" s="141">
        <v>70000</v>
      </c>
      <c r="AC66" s="140" t="s">
        <v>341</v>
      </c>
      <c r="AD66" s="140">
        <v>24</v>
      </c>
      <c r="AE66" s="140" t="s">
        <v>622</v>
      </c>
      <c r="AF66" s="140" t="s">
        <v>800</v>
      </c>
      <c r="AG66" s="140" t="s">
        <v>624</v>
      </c>
      <c r="AH66" s="140" t="s">
        <v>376</v>
      </c>
      <c r="AI66" s="140" t="s">
        <v>625</v>
      </c>
      <c r="AJ66" s="141">
        <v>3670</v>
      </c>
      <c r="AK66" s="141">
        <v>3670</v>
      </c>
      <c r="AL66" s="140" t="s">
        <v>779</v>
      </c>
      <c r="AM66" s="141">
        <v>49456.29</v>
      </c>
      <c r="AN66" s="141">
        <v>16603.71</v>
      </c>
      <c r="AO66" s="141">
        <v>66060</v>
      </c>
      <c r="AP66" s="141">
        <v>20543.71</v>
      </c>
      <c r="AQ66" s="141">
        <v>1427.29</v>
      </c>
      <c r="AR66" s="141">
        <v>21971</v>
      </c>
      <c r="AS66" s="141">
        <v>0</v>
      </c>
      <c r="AT66" s="141">
        <v>0</v>
      </c>
      <c r="AU66" s="141">
        <v>0</v>
      </c>
      <c r="AV66" s="140">
        <v>18</v>
      </c>
      <c r="AW66" s="144"/>
      <c r="AX66" s="144"/>
      <c r="AY66" s="144"/>
      <c r="AZ66" s="144"/>
      <c r="BA66" s="144"/>
      <c r="BB66" s="144"/>
      <c r="BC66" s="144"/>
      <c r="BD66" s="144"/>
      <c r="BE66" s="145"/>
      <c r="BF66" s="144"/>
      <c r="BG66" s="144"/>
      <c r="BH66" s="133" t="s">
        <v>780</v>
      </c>
      <c r="BI66" s="128" t="s">
        <v>100</v>
      </c>
      <c r="BJ66" s="129">
        <v>46207</v>
      </c>
      <c r="BK66" s="130" t="s">
        <v>103</v>
      </c>
      <c r="BL66" s="128" t="s">
        <v>108</v>
      </c>
      <c r="BM66" s="96" t="s">
        <v>180</v>
      </c>
      <c r="BN66" s="94" t="s">
        <v>222</v>
      </c>
      <c r="BO66" s="130"/>
      <c r="BP66" s="42"/>
      <c r="BQ66" s="120" t="s">
        <v>781</v>
      </c>
    </row>
    <row r="67" spans="1:69" hidden="1" x14ac:dyDescent="0.35">
      <c r="A67" s="132">
        <v>63</v>
      </c>
      <c r="B67" s="140" t="s">
        <v>256</v>
      </c>
      <c r="C67" s="140" t="s">
        <v>257</v>
      </c>
      <c r="D67" s="140" t="s">
        <v>258</v>
      </c>
      <c r="E67" s="140" t="s">
        <v>259</v>
      </c>
      <c r="F67" s="140" t="s">
        <v>259</v>
      </c>
      <c r="G67" s="140" t="s">
        <v>260</v>
      </c>
      <c r="H67" s="140" t="s">
        <v>261</v>
      </c>
      <c r="I67" s="140">
        <v>18459</v>
      </c>
      <c r="J67" s="140" t="s">
        <v>292</v>
      </c>
      <c r="K67" s="140">
        <v>18459</v>
      </c>
      <c r="L67" s="140" t="s">
        <v>721</v>
      </c>
      <c r="M67" s="140" t="s">
        <v>722</v>
      </c>
      <c r="N67" s="140">
        <v>26128</v>
      </c>
      <c r="O67" s="140" t="s">
        <v>293</v>
      </c>
      <c r="P67" s="140">
        <v>41989</v>
      </c>
      <c r="Q67" s="140" t="s">
        <v>294</v>
      </c>
      <c r="R67" s="140" t="s">
        <v>267</v>
      </c>
      <c r="S67" s="140" t="s">
        <v>801</v>
      </c>
      <c r="T67" s="140" t="s">
        <v>801</v>
      </c>
      <c r="U67" s="140" t="s">
        <v>701</v>
      </c>
      <c r="V67" s="140" t="s">
        <v>270</v>
      </c>
      <c r="W67" s="140">
        <v>0</v>
      </c>
      <c r="X67" s="140" t="s">
        <v>297</v>
      </c>
      <c r="Y67" s="140">
        <v>359223325</v>
      </c>
      <c r="Z67" s="140" t="s">
        <v>802</v>
      </c>
      <c r="AA67" s="140" t="s">
        <v>803</v>
      </c>
      <c r="AB67" s="141">
        <v>60000</v>
      </c>
      <c r="AC67" s="140" t="s">
        <v>372</v>
      </c>
      <c r="AD67" s="140">
        <v>24</v>
      </c>
      <c r="AE67" s="140" t="s">
        <v>622</v>
      </c>
      <c r="AF67" s="140" t="s">
        <v>804</v>
      </c>
      <c r="AG67" s="140" t="s">
        <v>805</v>
      </c>
      <c r="AH67" s="140" t="s">
        <v>806</v>
      </c>
      <c r="AI67" s="140" t="s">
        <v>807</v>
      </c>
      <c r="AJ67" s="141">
        <v>3160</v>
      </c>
      <c r="AK67" s="141">
        <v>3160</v>
      </c>
      <c r="AL67" s="140" t="s">
        <v>808</v>
      </c>
      <c r="AM67" s="141">
        <v>38641.94</v>
      </c>
      <c r="AN67" s="141">
        <v>15078.06</v>
      </c>
      <c r="AO67" s="141">
        <v>53720</v>
      </c>
      <c r="AP67" s="141">
        <v>21358.06</v>
      </c>
      <c r="AQ67" s="141">
        <v>1802.94</v>
      </c>
      <c r="AR67" s="141">
        <v>23161</v>
      </c>
      <c r="AS67" s="141">
        <v>0</v>
      </c>
      <c r="AT67" s="141">
        <v>0</v>
      </c>
      <c r="AU67" s="141">
        <v>0</v>
      </c>
      <c r="AV67" s="140">
        <v>17</v>
      </c>
      <c r="AW67" s="144"/>
      <c r="AX67" s="144"/>
      <c r="AY67" s="144"/>
      <c r="AZ67" s="144"/>
      <c r="BA67" s="144"/>
      <c r="BB67" s="144"/>
      <c r="BC67" s="144"/>
      <c r="BD67" s="144"/>
      <c r="BE67" s="145"/>
      <c r="BF67" s="144"/>
      <c r="BG67" s="144"/>
      <c r="BH67" s="133" t="s">
        <v>780</v>
      </c>
      <c r="BI67" s="128" t="s">
        <v>100</v>
      </c>
      <c r="BJ67" s="129">
        <v>46207</v>
      </c>
      <c r="BK67" s="130" t="s">
        <v>103</v>
      </c>
      <c r="BL67" s="128" t="s">
        <v>108</v>
      </c>
      <c r="BM67" s="96" t="s">
        <v>180</v>
      </c>
      <c r="BN67" s="94" t="s">
        <v>222</v>
      </c>
      <c r="BO67" s="130"/>
      <c r="BP67" s="42"/>
      <c r="BQ67" s="120" t="s">
        <v>781</v>
      </c>
    </row>
    <row r="68" spans="1:69" hidden="1" x14ac:dyDescent="0.35">
      <c r="A68" s="132">
        <v>64</v>
      </c>
      <c r="B68" s="140" t="s">
        <v>256</v>
      </c>
      <c r="C68" s="140" t="s">
        <v>257</v>
      </c>
      <c r="D68" s="140" t="s">
        <v>258</v>
      </c>
      <c r="E68" s="140" t="s">
        <v>259</v>
      </c>
      <c r="F68" s="140" t="s">
        <v>259</v>
      </c>
      <c r="G68" s="140" t="s">
        <v>260</v>
      </c>
      <c r="H68" s="140" t="s">
        <v>261</v>
      </c>
      <c r="I68" s="140">
        <v>18459</v>
      </c>
      <c r="J68" s="140" t="s">
        <v>292</v>
      </c>
      <c r="K68" s="140">
        <v>18459</v>
      </c>
      <c r="L68" s="140" t="s">
        <v>721</v>
      </c>
      <c r="M68" s="140" t="s">
        <v>722</v>
      </c>
      <c r="N68" s="140">
        <v>26128</v>
      </c>
      <c r="O68" s="140" t="s">
        <v>293</v>
      </c>
      <c r="P68" s="140">
        <v>41990</v>
      </c>
      <c r="Q68" s="140" t="s">
        <v>809</v>
      </c>
      <c r="R68" s="140" t="s">
        <v>267</v>
      </c>
      <c r="S68" s="140" t="s">
        <v>810</v>
      </c>
      <c r="T68" s="140" t="s">
        <v>810</v>
      </c>
      <c r="U68" s="140" t="s">
        <v>296</v>
      </c>
      <c r="V68" s="140" t="s">
        <v>270</v>
      </c>
      <c r="W68" s="140">
        <v>0</v>
      </c>
      <c r="X68" s="140" t="s">
        <v>278</v>
      </c>
      <c r="Y68" s="140">
        <v>359242387</v>
      </c>
      <c r="Z68" s="140" t="s">
        <v>811</v>
      </c>
      <c r="AA68" s="140" t="s">
        <v>803</v>
      </c>
      <c r="AB68" s="141">
        <v>65000</v>
      </c>
      <c r="AC68" s="140" t="s">
        <v>372</v>
      </c>
      <c r="AD68" s="140">
        <v>24</v>
      </c>
      <c r="AE68" s="140" t="s">
        <v>342</v>
      </c>
      <c r="AF68" s="140" t="s">
        <v>812</v>
      </c>
      <c r="AG68" s="140" t="s">
        <v>813</v>
      </c>
      <c r="AH68" s="140" t="s">
        <v>345</v>
      </c>
      <c r="AI68" s="140" t="s">
        <v>807</v>
      </c>
      <c r="AJ68" s="141">
        <v>3440</v>
      </c>
      <c r="AK68" s="141">
        <v>3440</v>
      </c>
      <c r="AL68" s="140" t="s">
        <v>808</v>
      </c>
      <c r="AM68" s="141">
        <v>41778.32</v>
      </c>
      <c r="AN68" s="141">
        <v>16701.68</v>
      </c>
      <c r="AO68" s="141">
        <v>58480</v>
      </c>
      <c r="AP68" s="141">
        <v>23221.68</v>
      </c>
      <c r="AQ68" s="141">
        <v>2002.32</v>
      </c>
      <c r="AR68" s="141">
        <v>25224</v>
      </c>
      <c r="AS68" s="141">
        <v>0</v>
      </c>
      <c r="AT68" s="141">
        <v>0</v>
      </c>
      <c r="AU68" s="141">
        <v>0</v>
      </c>
      <c r="AV68" s="140">
        <v>17</v>
      </c>
      <c r="AW68" s="144"/>
      <c r="AX68" s="144"/>
      <c r="AY68" s="144"/>
      <c r="AZ68" s="144"/>
      <c r="BA68" s="144"/>
      <c r="BB68" s="144"/>
      <c r="BC68" s="144"/>
      <c r="BD68" s="144"/>
      <c r="BE68" s="145"/>
      <c r="BF68" s="144"/>
      <c r="BG68" s="144"/>
      <c r="BH68" s="133" t="s">
        <v>780</v>
      </c>
      <c r="BI68" s="128" t="s">
        <v>100</v>
      </c>
      <c r="BJ68" s="129">
        <v>46207</v>
      </c>
      <c r="BK68" s="130" t="s">
        <v>103</v>
      </c>
      <c r="BL68" s="128" t="s">
        <v>108</v>
      </c>
      <c r="BM68" s="96" t="s">
        <v>180</v>
      </c>
      <c r="BN68" s="94" t="s">
        <v>222</v>
      </c>
      <c r="BO68" s="130"/>
      <c r="BP68" s="42"/>
      <c r="BQ68" s="120" t="s">
        <v>781</v>
      </c>
    </row>
    <row r="69" spans="1:69" hidden="1" x14ac:dyDescent="0.35">
      <c r="A69" s="132">
        <v>65</v>
      </c>
      <c r="B69" s="140" t="s">
        <v>256</v>
      </c>
      <c r="C69" s="140" t="s">
        <v>257</v>
      </c>
      <c r="D69" s="140" t="s">
        <v>258</v>
      </c>
      <c r="E69" s="140" t="s">
        <v>259</v>
      </c>
      <c r="F69" s="140" t="s">
        <v>259</v>
      </c>
      <c r="G69" s="140" t="s">
        <v>260</v>
      </c>
      <c r="H69" s="140" t="s">
        <v>261</v>
      </c>
      <c r="I69" s="140">
        <v>18622</v>
      </c>
      <c r="J69" s="140" t="s">
        <v>273</v>
      </c>
      <c r="K69" s="140">
        <v>18622</v>
      </c>
      <c r="L69" s="140" t="s">
        <v>786</v>
      </c>
      <c r="M69" s="140" t="s">
        <v>787</v>
      </c>
      <c r="N69" s="140">
        <v>26341</v>
      </c>
      <c r="O69" s="140" t="s">
        <v>274</v>
      </c>
      <c r="P69" s="140">
        <v>42036</v>
      </c>
      <c r="Q69" s="140" t="s">
        <v>814</v>
      </c>
      <c r="R69" s="140" t="s">
        <v>267</v>
      </c>
      <c r="S69" s="140" t="s">
        <v>815</v>
      </c>
      <c r="T69" s="140" t="s">
        <v>815</v>
      </c>
      <c r="U69" s="140" t="s">
        <v>277</v>
      </c>
      <c r="V69" s="140" t="s">
        <v>270</v>
      </c>
      <c r="W69" s="140">
        <v>0</v>
      </c>
      <c r="X69" s="140" t="s">
        <v>816</v>
      </c>
      <c r="Y69" s="140">
        <v>359320161</v>
      </c>
      <c r="Z69" s="140" t="s">
        <v>817</v>
      </c>
      <c r="AA69" s="140" t="s">
        <v>818</v>
      </c>
      <c r="AB69" s="141">
        <v>65000</v>
      </c>
      <c r="AC69" s="140" t="s">
        <v>350</v>
      </c>
      <c r="AD69" s="140">
        <v>24</v>
      </c>
      <c r="AE69" s="140" t="s">
        <v>342</v>
      </c>
      <c r="AF69" s="140" t="s">
        <v>819</v>
      </c>
      <c r="AG69" s="140" t="s">
        <v>820</v>
      </c>
      <c r="AH69" s="140" t="s">
        <v>345</v>
      </c>
      <c r="AI69" s="140" t="s">
        <v>353</v>
      </c>
      <c r="AJ69" s="141">
        <v>3440</v>
      </c>
      <c r="AK69" s="141">
        <v>3440</v>
      </c>
      <c r="AL69" s="140" t="s">
        <v>789</v>
      </c>
      <c r="AM69" s="141">
        <v>31532.68</v>
      </c>
      <c r="AN69" s="141">
        <v>13187.32</v>
      </c>
      <c r="AO69" s="141">
        <v>44720</v>
      </c>
      <c r="AP69" s="141">
        <v>33467.32</v>
      </c>
      <c r="AQ69" s="141">
        <v>4195.68</v>
      </c>
      <c r="AR69" s="141">
        <v>37663</v>
      </c>
      <c r="AS69" s="141">
        <v>0</v>
      </c>
      <c r="AT69" s="141">
        <v>0</v>
      </c>
      <c r="AU69" s="141">
        <v>0</v>
      </c>
      <c r="AV69" s="140">
        <v>13</v>
      </c>
      <c r="AW69" s="144"/>
      <c r="AX69" s="144"/>
      <c r="AY69" s="144"/>
      <c r="AZ69" s="144"/>
      <c r="BA69" s="144"/>
      <c r="BB69" s="144"/>
      <c r="BC69" s="144"/>
      <c r="BD69" s="144"/>
      <c r="BE69" s="145"/>
      <c r="BF69" s="144"/>
      <c r="BG69" s="144"/>
      <c r="BH69" s="133" t="s">
        <v>780</v>
      </c>
      <c r="BI69" s="128" t="s">
        <v>100</v>
      </c>
      <c r="BJ69" s="129">
        <v>46207</v>
      </c>
      <c r="BK69" s="130" t="s">
        <v>103</v>
      </c>
      <c r="BL69" s="128" t="s">
        <v>108</v>
      </c>
      <c r="BM69" s="96" t="s">
        <v>180</v>
      </c>
      <c r="BN69" s="94" t="s">
        <v>222</v>
      </c>
      <c r="BO69" s="130"/>
      <c r="BP69" s="42"/>
      <c r="BQ69" s="120" t="s">
        <v>781</v>
      </c>
    </row>
    <row r="70" spans="1:69" hidden="1" x14ac:dyDescent="0.35">
      <c r="A70" s="132">
        <v>66</v>
      </c>
      <c r="B70" s="140" t="s">
        <v>256</v>
      </c>
      <c r="C70" s="140" t="s">
        <v>257</v>
      </c>
      <c r="D70" s="140" t="s">
        <v>258</v>
      </c>
      <c r="E70" s="140" t="s">
        <v>259</v>
      </c>
      <c r="F70" s="140" t="s">
        <v>259</v>
      </c>
      <c r="G70" s="140" t="s">
        <v>260</v>
      </c>
      <c r="H70" s="140" t="s">
        <v>261</v>
      </c>
      <c r="I70" s="140">
        <v>18623</v>
      </c>
      <c r="J70" s="140" t="s">
        <v>280</v>
      </c>
      <c r="K70" s="140">
        <v>18623</v>
      </c>
      <c r="L70" s="140" t="s">
        <v>786</v>
      </c>
      <c r="M70" s="140" t="s">
        <v>787</v>
      </c>
      <c r="N70" s="140">
        <v>419033</v>
      </c>
      <c r="O70" s="140" t="s">
        <v>281</v>
      </c>
      <c r="P70" s="140">
        <v>719293</v>
      </c>
      <c r="Q70" s="140" t="s">
        <v>282</v>
      </c>
      <c r="R70" s="140" t="s">
        <v>267</v>
      </c>
      <c r="S70" s="140" t="s">
        <v>821</v>
      </c>
      <c r="T70" s="140" t="s">
        <v>821</v>
      </c>
      <c r="U70" s="140" t="s">
        <v>269</v>
      </c>
      <c r="V70" s="140" t="s">
        <v>270</v>
      </c>
      <c r="W70" s="140">
        <v>0</v>
      </c>
      <c r="X70" s="140" t="s">
        <v>278</v>
      </c>
      <c r="Y70" s="140">
        <v>359321692</v>
      </c>
      <c r="Z70" s="140" t="s">
        <v>822</v>
      </c>
      <c r="AA70" s="140" t="s">
        <v>823</v>
      </c>
      <c r="AB70" s="141">
        <v>65000</v>
      </c>
      <c r="AC70" s="140" t="s">
        <v>356</v>
      </c>
      <c r="AD70" s="140">
        <v>24</v>
      </c>
      <c r="AE70" s="140" t="s">
        <v>342</v>
      </c>
      <c r="AF70" s="140" t="s">
        <v>824</v>
      </c>
      <c r="AG70" s="140" t="s">
        <v>358</v>
      </c>
      <c r="AH70" s="140" t="s">
        <v>345</v>
      </c>
      <c r="AI70" s="140" t="s">
        <v>359</v>
      </c>
      <c r="AJ70" s="141">
        <v>3460</v>
      </c>
      <c r="AK70" s="141">
        <v>3460</v>
      </c>
      <c r="AL70" s="140" t="s">
        <v>825</v>
      </c>
      <c r="AM70" s="141">
        <v>31177.71</v>
      </c>
      <c r="AN70" s="141">
        <v>13802.29</v>
      </c>
      <c r="AO70" s="141">
        <v>44980</v>
      </c>
      <c r="AP70" s="141">
        <v>33822.29</v>
      </c>
      <c r="AQ70" s="141">
        <v>4360.71</v>
      </c>
      <c r="AR70" s="141">
        <v>38183</v>
      </c>
      <c r="AS70" s="141">
        <v>0</v>
      </c>
      <c r="AT70" s="141">
        <v>0</v>
      </c>
      <c r="AU70" s="141">
        <v>0</v>
      </c>
      <c r="AV70" s="140">
        <v>13</v>
      </c>
      <c r="AW70" s="144"/>
      <c r="AX70" s="144"/>
      <c r="AY70" s="144"/>
      <c r="AZ70" s="144"/>
      <c r="BA70" s="144"/>
      <c r="BB70" s="144"/>
      <c r="BC70" s="144"/>
      <c r="BD70" s="144"/>
      <c r="BE70" s="145"/>
      <c r="BF70" s="144"/>
      <c r="BG70" s="144"/>
      <c r="BH70" s="133" t="s">
        <v>780</v>
      </c>
      <c r="BI70" s="128" t="s">
        <v>100</v>
      </c>
      <c r="BJ70" s="129">
        <v>46207</v>
      </c>
      <c r="BK70" s="130" t="s">
        <v>103</v>
      </c>
      <c r="BL70" s="128" t="s">
        <v>108</v>
      </c>
      <c r="BM70" s="96" t="s">
        <v>180</v>
      </c>
      <c r="BN70" s="94" t="s">
        <v>222</v>
      </c>
      <c r="BO70" s="130"/>
      <c r="BP70" s="42"/>
      <c r="BQ70" s="120" t="s">
        <v>781</v>
      </c>
    </row>
    <row r="71" spans="1:69" hidden="1" x14ac:dyDescent="0.35">
      <c r="A71" s="132">
        <v>67</v>
      </c>
      <c r="B71" s="140" t="s">
        <v>256</v>
      </c>
      <c r="C71" s="140" t="s">
        <v>257</v>
      </c>
      <c r="D71" s="140" t="s">
        <v>258</v>
      </c>
      <c r="E71" s="140" t="s">
        <v>259</v>
      </c>
      <c r="F71" s="140" t="s">
        <v>259</v>
      </c>
      <c r="G71" s="140" t="s">
        <v>260</v>
      </c>
      <c r="H71" s="140" t="s">
        <v>261</v>
      </c>
      <c r="I71" s="140">
        <v>183186</v>
      </c>
      <c r="J71" s="140" t="s">
        <v>446</v>
      </c>
      <c r="K71" s="140">
        <v>183186</v>
      </c>
      <c r="L71" s="140" t="s">
        <v>721</v>
      </c>
      <c r="M71" s="140" t="s">
        <v>722</v>
      </c>
      <c r="N71" s="140">
        <v>355180</v>
      </c>
      <c r="O71" s="140" t="s">
        <v>447</v>
      </c>
      <c r="P71" s="140">
        <v>505945</v>
      </c>
      <c r="Q71" s="140" t="s">
        <v>448</v>
      </c>
      <c r="R71" s="140" t="s">
        <v>267</v>
      </c>
      <c r="S71" s="140" t="s">
        <v>508</v>
      </c>
      <c r="T71" s="140" t="s">
        <v>508</v>
      </c>
      <c r="U71" s="140" t="s">
        <v>313</v>
      </c>
      <c r="V71" s="140" t="s">
        <v>270</v>
      </c>
      <c r="W71" s="140">
        <v>0</v>
      </c>
      <c r="X71" s="140" t="s">
        <v>278</v>
      </c>
      <c r="Y71" s="140">
        <v>359326164</v>
      </c>
      <c r="Z71" s="140" t="s">
        <v>517</v>
      </c>
      <c r="AA71" s="140" t="s">
        <v>524</v>
      </c>
      <c r="AB71" s="141">
        <v>72000</v>
      </c>
      <c r="AC71" s="140" t="s">
        <v>452</v>
      </c>
      <c r="AD71" s="140">
        <v>24</v>
      </c>
      <c r="AE71" s="140" t="s">
        <v>431</v>
      </c>
      <c r="AF71" s="140" t="s">
        <v>826</v>
      </c>
      <c r="AG71" s="140" t="s">
        <v>526</v>
      </c>
      <c r="AH71" s="140" t="s">
        <v>345</v>
      </c>
      <c r="AI71" s="140" t="s">
        <v>527</v>
      </c>
      <c r="AJ71" s="141">
        <v>3830</v>
      </c>
      <c r="AK71" s="141">
        <v>3830</v>
      </c>
      <c r="AL71" s="140" t="s">
        <v>827</v>
      </c>
      <c r="AM71" s="141">
        <v>34933.39</v>
      </c>
      <c r="AN71" s="141">
        <v>14856.61</v>
      </c>
      <c r="AO71" s="141">
        <v>49790</v>
      </c>
      <c r="AP71" s="141">
        <v>37066.61</v>
      </c>
      <c r="AQ71" s="141">
        <v>4732.3900000000003</v>
      </c>
      <c r="AR71" s="141">
        <v>41799</v>
      </c>
      <c r="AS71" s="141">
        <v>0</v>
      </c>
      <c r="AT71" s="141">
        <v>0</v>
      </c>
      <c r="AU71" s="141">
        <v>0</v>
      </c>
      <c r="AV71" s="140">
        <v>13</v>
      </c>
      <c r="AW71" s="144"/>
      <c r="AX71" s="144"/>
      <c r="AY71" s="144"/>
      <c r="AZ71" s="144"/>
      <c r="BA71" s="144"/>
      <c r="BB71" s="144"/>
      <c r="BC71" s="144"/>
      <c r="BD71" s="144"/>
      <c r="BE71" s="145"/>
      <c r="BF71" s="144"/>
      <c r="BG71" s="144"/>
      <c r="BH71" s="133" t="s">
        <v>780</v>
      </c>
      <c r="BI71" s="128" t="s">
        <v>100</v>
      </c>
      <c r="BJ71" s="129">
        <v>46207</v>
      </c>
      <c r="BK71" s="130" t="s">
        <v>103</v>
      </c>
      <c r="BL71" s="128" t="s">
        <v>108</v>
      </c>
      <c r="BM71" s="96" t="s">
        <v>180</v>
      </c>
      <c r="BN71" s="94" t="s">
        <v>222</v>
      </c>
      <c r="BO71" s="130"/>
      <c r="BP71" s="42"/>
      <c r="BQ71" s="120" t="s">
        <v>781</v>
      </c>
    </row>
    <row r="72" spans="1:69" hidden="1" x14ac:dyDescent="0.35">
      <c r="A72" s="132">
        <v>68</v>
      </c>
      <c r="B72" s="140" t="s">
        <v>256</v>
      </c>
      <c r="C72" s="140" t="s">
        <v>257</v>
      </c>
      <c r="D72" s="140" t="s">
        <v>258</v>
      </c>
      <c r="E72" s="140" t="s">
        <v>259</v>
      </c>
      <c r="F72" s="140" t="s">
        <v>259</v>
      </c>
      <c r="G72" s="140" t="s">
        <v>260</v>
      </c>
      <c r="H72" s="140" t="s">
        <v>261</v>
      </c>
      <c r="I72" s="140">
        <v>18622</v>
      </c>
      <c r="J72" s="140" t="s">
        <v>273</v>
      </c>
      <c r="K72" s="140">
        <v>18622</v>
      </c>
      <c r="L72" s="140" t="s">
        <v>786</v>
      </c>
      <c r="M72" s="140" t="s">
        <v>787</v>
      </c>
      <c r="N72" s="140">
        <v>26341</v>
      </c>
      <c r="O72" s="140" t="s">
        <v>274</v>
      </c>
      <c r="P72" s="140">
        <v>642677</v>
      </c>
      <c r="Q72" s="140" t="s">
        <v>275</v>
      </c>
      <c r="R72" s="140" t="s">
        <v>267</v>
      </c>
      <c r="S72" s="140" t="s">
        <v>276</v>
      </c>
      <c r="T72" s="140" t="s">
        <v>276</v>
      </c>
      <c r="U72" s="140" t="s">
        <v>277</v>
      </c>
      <c r="V72" s="140" t="s">
        <v>270</v>
      </c>
      <c r="W72" s="140">
        <v>0</v>
      </c>
      <c r="X72" s="140" t="s">
        <v>278</v>
      </c>
      <c r="Y72" s="140">
        <v>359340854</v>
      </c>
      <c r="Z72" s="140" t="s">
        <v>329</v>
      </c>
      <c r="AA72" s="140" t="s">
        <v>349</v>
      </c>
      <c r="AB72" s="141">
        <v>65000</v>
      </c>
      <c r="AC72" s="140" t="s">
        <v>350</v>
      </c>
      <c r="AD72" s="140">
        <v>24</v>
      </c>
      <c r="AE72" s="140" t="s">
        <v>342</v>
      </c>
      <c r="AF72" s="140" t="s">
        <v>828</v>
      </c>
      <c r="AG72" s="140" t="s">
        <v>352</v>
      </c>
      <c r="AH72" s="140" t="s">
        <v>345</v>
      </c>
      <c r="AI72" s="140" t="s">
        <v>353</v>
      </c>
      <c r="AJ72" s="141">
        <v>3460</v>
      </c>
      <c r="AK72" s="141">
        <v>3460</v>
      </c>
      <c r="AL72" s="140" t="s">
        <v>789</v>
      </c>
      <c r="AM72" s="141">
        <v>31628.19</v>
      </c>
      <c r="AN72" s="141">
        <v>13351.81</v>
      </c>
      <c r="AO72" s="141">
        <v>44980</v>
      </c>
      <c r="AP72" s="141">
        <v>33371.81</v>
      </c>
      <c r="AQ72" s="141">
        <v>4247.1899999999996</v>
      </c>
      <c r="AR72" s="141">
        <v>37619</v>
      </c>
      <c r="AS72" s="141">
        <v>0</v>
      </c>
      <c r="AT72" s="141">
        <v>0</v>
      </c>
      <c r="AU72" s="141">
        <v>0</v>
      </c>
      <c r="AV72" s="140">
        <v>13</v>
      </c>
      <c r="AW72" s="144"/>
      <c r="AX72" s="144"/>
      <c r="AY72" s="144"/>
      <c r="AZ72" s="144"/>
      <c r="BA72" s="144"/>
      <c r="BB72" s="144"/>
      <c r="BC72" s="144"/>
      <c r="BD72" s="144"/>
      <c r="BE72" s="145"/>
      <c r="BF72" s="144"/>
      <c r="BG72" s="144"/>
      <c r="BH72" s="133" t="s">
        <v>780</v>
      </c>
      <c r="BI72" s="128" t="s">
        <v>100</v>
      </c>
      <c r="BJ72" s="129">
        <v>46207</v>
      </c>
      <c r="BK72" s="130" t="s">
        <v>103</v>
      </c>
      <c r="BL72" s="128" t="s">
        <v>108</v>
      </c>
      <c r="BM72" s="96" t="s">
        <v>180</v>
      </c>
      <c r="BN72" s="94" t="s">
        <v>222</v>
      </c>
      <c r="BO72" s="130"/>
      <c r="BP72" s="42"/>
      <c r="BQ72" s="120" t="s">
        <v>781</v>
      </c>
    </row>
    <row r="73" spans="1:69" hidden="1" x14ac:dyDescent="0.35">
      <c r="A73" s="132">
        <v>69</v>
      </c>
      <c r="B73" s="140" t="s">
        <v>256</v>
      </c>
      <c r="C73" s="140" t="s">
        <v>257</v>
      </c>
      <c r="D73" s="140" t="s">
        <v>258</v>
      </c>
      <c r="E73" s="140" t="s">
        <v>259</v>
      </c>
      <c r="F73" s="140" t="s">
        <v>259</v>
      </c>
      <c r="G73" s="140" t="s">
        <v>260</v>
      </c>
      <c r="H73" s="140" t="s">
        <v>261</v>
      </c>
      <c r="I73" s="140">
        <v>183186</v>
      </c>
      <c r="J73" s="140" t="s">
        <v>446</v>
      </c>
      <c r="K73" s="140">
        <v>183186</v>
      </c>
      <c r="L73" s="140" t="s">
        <v>721</v>
      </c>
      <c r="M73" s="140" t="s">
        <v>722</v>
      </c>
      <c r="N73" s="140">
        <v>355180</v>
      </c>
      <c r="O73" s="140" t="s">
        <v>447</v>
      </c>
      <c r="P73" s="140">
        <v>505945</v>
      </c>
      <c r="Q73" s="140" t="s">
        <v>448</v>
      </c>
      <c r="R73" s="140" t="s">
        <v>267</v>
      </c>
      <c r="S73" s="140" t="s">
        <v>509</v>
      </c>
      <c r="T73" s="140" t="s">
        <v>509</v>
      </c>
      <c r="U73" s="140" t="s">
        <v>313</v>
      </c>
      <c r="V73" s="140" t="s">
        <v>270</v>
      </c>
      <c r="W73" s="140">
        <v>0</v>
      </c>
      <c r="X73" s="140" t="s">
        <v>510</v>
      </c>
      <c r="Y73" s="140">
        <v>359341938</v>
      </c>
      <c r="Z73" s="140" t="s">
        <v>518</v>
      </c>
      <c r="AA73" s="140" t="s">
        <v>444</v>
      </c>
      <c r="AB73" s="141">
        <v>65000</v>
      </c>
      <c r="AC73" s="140" t="s">
        <v>452</v>
      </c>
      <c r="AD73" s="140">
        <v>24</v>
      </c>
      <c r="AE73" s="140" t="s">
        <v>342</v>
      </c>
      <c r="AF73" s="140" t="s">
        <v>829</v>
      </c>
      <c r="AG73" s="140" t="s">
        <v>529</v>
      </c>
      <c r="AH73" s="140" t="s">
        <v>345</v>
      </c>
      <c r="AI73" s="140" t="s">
        <v>527</v>
      </c>
      <c r="AJ73" s="141">
        <v>3440</v>
      </c>
      <c r="AK73" s="141">
        <v>3440</v>
      </c>
      <c r="AL73" s="140" t="s">
        <v>827</v>
      </c>
      <c r="AM73" s="141">
        <v>31862.1</v>
      </c>
      <c r="AN73" s="141">
        <v>12857.9</v>
      </c>
      <c r="AO73" s="141">
        <v>44720</v>
      </c>
      <c r="AP73" s="141">
        <v>33137.9</v>
      </c>
      <c r="AQ73" s="141">
        <v>4114.1000000000004</v>
      </c>
      <c r="AR73" s="141">
        <v>37252</v>
      </c>
      <c r="AS73" s="141">
        <v>0</v>
      </c>
      <c r="AT73" s="141">
        <v>0</v>
      </c>
      <c r="AU73" s="141">
        <v>0</v>
      </c>
      <c r="AV73" s="140">
        <v>13</v>
      </c>
      <c r="AW73" s="144"/>
      <c r="AX73" s="144"/>
      <c r="AY73" s="144"/>
      <c r="AZ73" s="144"/>
      <c r="BA73" s="144"/>
      <c r="BB73" s="144"/>
      <c r="BC73" s="144"/>
      <c r="BD73" s="144"/>
      <c r="BE73" s="145"/>
      <c r="BF73" s="144"/>
      <c r="BG73" s="144"/>
      <c r="BH73" s="133" t="s">
        <v>780</v>
      </c>
      <c r="BI73" s="128" t="s">
        <v>100</v>
      </c>
      <c r="BJ73" s="129">
        <v>46207</v>
      </c>
      <c r="BK73" s="130" t="s">
        <v>103</v>
      </c>
      <c r="BL73" s="128" t="s">
        <v>108</v>
      </c>
      <c r="BM73" s="96" t="s">
        <v>180</v>
      </c>
      <c r="BN73" s="94" t="s">
        <v>222</v>
      </c>
      <c r="BO73" s="130"/>
      <c r="BP73" s="42"/>
      <c r="BQ73" s="120" t="s">
        <v>781</v>
      </c>
    </row>
    <row r="74" spans="1:69" hidden="1" x14ac:dyDescent="0.35">
      <c r="A74" s="132">
        <v>70</v>
      </c>
      <c r="B74" s="140" t="s">
        <v>256</v>
      </c>
      <c r="C74" s="140" t="s">
        <v>257</v>
      </c>
      <c r="D74" s="140" t="s">
        <v>258</v>
      </c>
      <c r="E74" s="140" t="s">
        <v>259</v>
      </c>
      <c r="F74" s="140" t="s">
        <v>259</v>
      </c>
      <c r="G74" s="140" t="s">
        <v>260</v>
      </c>
      <c r="H74" s="140" t="s">
        <v>261</v>
      </c>
      <c r="I74" s="140">
        <v>18459</v>
      </c>
      <c r="J74" s="140" t="s">
        <v>292</v>
      </c>
      <c r="K74" s="140">
        <v>18459</v>
      </c>
      <c r="L74" s="140" t="s">
        <v>721</v>
      </c>
      <c r="M74" s="140" t="s">
        <v>722</v>
      </c>
      <c r="N74" s="140">
        <v>26128</v>
      </c>
      <c r="O74" s="140" t="s">
        <v>293</v>
      </c>
      <c r="P74" s="140">
        <v>41989</v>
      </c>
      <c r="Q74" s="140" t="s">
        <v>294</v>
      </c>
      <c r="R74" s="140" t="s">
        <v>267</v>
      </c>
      <c r="S74" s="140" t="s">
        <v>830</v>
      </c>
      <c r="T74" s="140" t="s">
        <v>830</v>
      </c>
      <c r="U74" s="140" t="s">
        <v>701</v>
      </c>
      <c r="V74" s="140" t="s">
        <v>270</v>
      </c>
      <c r="W74" s="140">
        <v>0</v>
      </c>
      <c r="X74" s="140" t="s">
        <v>297</v>
      </c>
      <c r="Y74" s="140">
        <v>359346712</v>
      </c>
      <c r="Z74" s="140" t="s">
        <v>831</v>
      </c>
      <c r="AA74" s="140" t="s">
        <v>832</v>
      </c>
      <c r="AB74" s="141">
        <v>80000</v>
      </c>
      <c r="AC74" s="140" t="s">
        <v>372</v>
      </c>
      <c r="AD74" s="140">
        <v>24</v>
      </c>
      <c r="AE74" s="140" t="s">
        <v>373</v>
      </c>
      <c r="AF74" s="140" t="s">
        <v>833</v>
      </c>
      <c r="AG74" s="140" t="s">
        <v>375</v>
      </c>
      <c r="AH74" s="140" t="s">
        <v>806</v>
      </c>
      <c r="AI74" s="140" t="s">
        <v>834</v>
      </c>
      <c r="AJ74" s="141">
        <v>4220</v>
      </c>
      <c r="AK74" s="141">
        <v>4220</v>
      </c>
      <c r="AL74" s="140" t="s">
        <v>808</v>
      </c>
      <c r="AM74" s="141">
        <v>38922.18</v>
      </c>
      <c r="AN74" s="141">
        <v>15937.82</v>
      </c>
      <c r="AO74" s="141">
        <v>54860</v>
      </c>
      <c r="AP74" s="141">
        <v>41077.82</v>
      </c>
      <c r="AQ74" s="141">
        <v>5031.18</v>
      </c>
      <c r="AR74" s="141">
        <v>46109</v>
      </c>
      <c r="AS74" s="141">
        <v>0</v>
      </c>
      <c r="AT74" s="141">
        <v>0</v>
      </c>
      <c r="AU74" s="141">
        <v>0</v>
      </c>
      <c r="AV74" s="140">
        <v>13</v>
      </c>
      <c r="AW74" s="144"/>
      <c r="AX74" s="144"/>
      <c r="AY74" s="144"/>
      <c r="AZ74" s="144"/>
      <c r="BA74" s="144"/>
      <c r="BB74" s="144"/>
      <c r="BC74" s="144"/>
      <c r="BD74" s="144"/>
      <c r="BE74" s="145"/>
      <c r="BF74" s="144"/>
      <c r="BG74" s="144"/>
      <c r="BH74" s="133" t="s">
        <v>780</v>
      </c>
      <c r="BI74" s="128" t="s">
        <v>100</v>
      </c>
      <c r="BJ74" s="129">
        <v>46207</v>
      </c>
      <c r="BK74" s="130" t="s">
        <v>103</v>
      </c>
      <c r="BL74" s="128" t="s">
        <v>108</v>
      </c>
      <c r="BM74" s="96" t="s">
        <v>180</v>
      </c>
      <c r="BN74" s="94" t="s">
        <v>222</v>
      </c>
      <c r="BO74" s="130"/>
      <c r="BP74" s="42"/>
      <c r="BQ74" s="120" t="s">
        <v>781</v>
      </c>
    </row>
    <row r="75" spans="1:69" hidden="1" x14ac:dyDescent="0.35">
      <c r="A75" s="132">
        <v>71</v>
      </c>
      <c r="B75" s="140" t="s">
        <v>256</v>
      </c>
      <c r="C75" s="140" t="s">
        <v>257</v>
      </c>
      <c r="D75" s="140" t="s">
        <v>258</v>
      </c>
      <c r="E75" s="140" t="s">
        <v>259</v>
      </c>
      <c r="F75" s="140" t="s">
        <v>259</v>
      </c>
      <c r="G75" s="140" t="s">
        <v>260</v>
      </c>
      <c r="H75" s="140" t="s">
        <v>261</v>
      </c>
      <c r="I75" s="140">
        <v>18622</v>
      </c>
      <c r="J75" s="140" t="s">
        <v>273</v>
      </c>
      <c r="K75" s="140">
        <v>18622</v>
      </c>
      <c r="L75" s="140" t="s">
        <v>786</v>
      </c>
      <c r="M75" s="140" t="s">
        <v>787</v>
      </c>
      <c r="N75" s="140">
        <v>26341</v>
      </c>
      <c r="O75" s="140" t="s">
        <v>274</v>
      </c>
      <c r="P75" s="140">
        <v>642677</v>
      </c>
      <c r="Q75" s="140" t="s">
        <v>275</v>
      </c>
      <c r="R75" s="140" t="s">
        <v>267</v>
      </c>
      <c r="S75" s="140" t="s">
        <v>443</v>
      </c>
      <c r="T75" s="140" t="s">
        <v>443</v>
      </c>
      <c r="U75" s="140" t="s">
        <v>269</v>
      </c>
      <c r="V75" s="140" t="s">
        <v>270</v>
      </c>
      <c r="W75" s="140">
        <v>0</v>
      </c>
      <c r="X75" s="140" t="s">
        <v>278</v>
      </c>
      <c r="Y75" s="140">
        <v>359347514</v>
      </c>
      <c r="Z75" s="140" t="s">
        <v>328</v>
      </c>
      <c r="AA75" s="140" t="s">
        <v>444</v>
      </c>
      <c r="AB75" s="141">
        <v>65000</v>
      </c>
      <c r="AC75" s="140" t="s">
        <v>350</v>
      </c>
      <c r="AD75" s="140">
        <v>24</v>
      </c>
      <c r="AE75" s="140" t="s">
        <v>342</v>
      </c>
      <c r="AF75" s="140" t="s">
        <v>828</v>
      </c>
      <c r="AG75" s="140" t="s">
        <v>352</v>
      </c>
      <c r="AH75" s="140" t="s">
        <v>345</v>
      </c>
      <c r="AI75" s="140" t="s">
        <v>353</v>
      </c>
      <c r="AJ75" s="141">
        <v>3460</v>
      </c>
      <c r="AK75" s="141">
        <v>3460</v>
      </c>
      <c r="AL75" s="140" t="s">
        <v>789</v>
      </c>
      <c r="AM75" s="141">
        <v>31740.799999999999</v>
      </c>
      <c r="AN75" s="141">
        <v>13239.2</v>
      </c>
      <c r="AO75" s="141">
        <v>44980</v>
      </c>
      <c r="AP75" s="141">
        <v>33259.199999999997</v>
      </c>
      <c r="AQ75" s="141">
        <v>4218.8</v>
      </c>
      <c r="AR75" s="141">
        <v>37478</v>
      </c>
      <c r="AS75" s="141">
        <v>0</v>
      </c>
      <c r="AT75" s="141">
        <v>0</v>
      </c>
      <c r="AU75" s="141">
        <v>0</v>
      </c>
      <c r="AV75" s="140">
        <v>13</v>
      </c>
      <c r="AW75" s="144"/>
      <c r="AX75" s="144"/>
      <c r="AY75" s="144"/>
      <c r="AZ75" s="144"/>
      <c r="BA75" s="144"/>
      <c r="BB75" s="144"/>
      <c r="BC75" s="144"/>
      <c r="BD75" s="144"/>
      <c r="BE75" s="145"/>
      <c r="BF75" s="144"/>
      <c r="BG75" s="144"/>
      <c r="BH75" s="133" t="s">
        <v>780</v>
      </c>
      <c r="BI75" s="128" t="s">
        <v>100</v>
      </c>
      <c r="BJ75" s="129">
        <v>46207</v>
      </c>
      <c r="BK75" s="130" t="s">
        <v>103</v>
      </c>
      <c r="BL75" s="128" t="s">
        <v>108</v>
      </c>
      <c r="BM75" s="96" t="s">
        <v>180</v>
      </c>
      <c r="BN75" s="94" t="s">
        <v>222</v>
      </c>
      <c r="BO75" s="130"/>
      <c r="BP75" s="42"/>
      <c r="BQ75" s="120" t="s">
        <v>781</v>
      </c>
    </row>
    <row r="76" spans="1:69" hidden="1" x14ac:dyDescent="0.35">
      <c r="A76" s="132">
        <v>72</v>
      </c>
      <c r="B76" s="140" t="s">
        <v>256</v>
      </c>
      <c r="C76" s="140" t="s">
        <v>257</v>
      </c>
      <c r="D76" s="140" t="s">
        <v>258</v>
      </c>
      <c r="E76" s="140" t="s">
        <v>259</v>
      </c>
      <c r="F76" s="140" t="s">
        <v>259</v>
      </c>
      <c r="G76" s="140" t="s">
        <v>260</v>
      </c>
      <c r="H76" s="140" t="s">
        <v>261</v>
      </c>
      <c r="I76" s="140">
        <v>18579</v>
      </c>
      <c r="J76" s="140" t="s">
        <v>467</v>
      </c>
      <c r="K76" s="140">
        <v>18579</v>
      </c>
      <c r="L76" s="140" t="s">
        <v>786</v>
      </c>
      <c r="M76" s="140" t="s">
        <v>787</v>
      </c>
      <c r="N76" s="140">
        <v>317298</v>
      </c>
      <c r="O76" s="140" t="s">
        <v>835</v>
      </c>
      <c r="P76" s="140">
        <v>438957</v>
      </c>
      <c r="Q76" s="140" t="s">
        <v>836</v>
      </c>
      <c r="R76" s="140" t="s">
        <v>267</v>
      </c>
      <c r="S76" s="140" t="s">
        <v>837</v>
      </c>
      <c r="T76" s="140" t="s">
        <v>837</v>
      </c>
      <c r="U76" s="140" t="s">
        <v>269</v>
      </c>
      <c r="V76" s="140" t="s">
        <v>270</v>
      </c>
      <c r="W76" s="140">
        <v>0</v>
      </c>
      <c r="X76" s="140" t="s">
        <v>838</v>
      </c>
      <c r="Y76" s="140">
        <v>359349612</v>
      </c>
      <c r="Z76" s="140" t="s">
        <v>839</v>
      </c>
      <c r="AA76" s="140" t="s">
        <v>355</v>
      </c>
      <c r="AB76" s="141">
        <v>65000</v>
      </c>
      <c r="AC76" s="140" t="s">
        <v>350</v>
      </c>
      <c r="AD76" s="140">
        <v>24</v>
      </c>
      <c r="AE76" s="140" t="s">
        <v>342</v>
      </c>
      <c r="AF76" s="140" t="s">
        <v>840</v>
      </c>
      <c r="AG76" s="140" t="s">
        <v>841</v>
      </c>
      <c r="AH76" s="140" t="s">
        <v>345</v>
      </c>
      <c r="AI76" s="140" t="s">
        <v>353</v>
      </c>
      <c r="AJ76" s="141">
        <v>3440</v>
      </c>
      <c r="AK76" s="141">
        <v>3440</v>
      </c>
      <c r="AL76" s="140" t="s">
        <v>789</v>
      </c>
      <c r="AM76" s="141">
        <v>31862.1</v>
      </c>
      <c r="AN76" s="141">
        <v>12857.9</v>
      </c>
      <c r="AO76" s="141">
        <v>44720</v>
      </c>
      <c r="AP76" s="141">
        <v>33137.9</v>
      </c>
      <c r="AQ76" s="141">
        <v>4114.1000000000004</v>
      </c>
      <c r="AR76" s="141">
        <v>37252</v>
      </c>
      <c r="AS76" s="141">
        <v>0</v>
      </c>
      <c r="AT76" s="141">
        <v>0</v>
      </c>
      <c r="AU76" s="141">
        <v>0</v>
      </c>
      <c r="AV76" s="140">
        <v>13</v>
      </c>
      <c r="AW76" s="144"/>
      <c r="AX76" s="144"/>
      <c r="AY76" s="144"/>
      <c r="AZ76" s="144"/>
      <c r="BA76" s="144"/>
      <c r="BB76" s="144"/>
      <c r="BC76" s="144"/>
      <c r="BD76" s="144"/>
      <c r="BE76" s="145"/>
      <c r="BF76" s="144"/>
      <c r="BG76" s="144"/>
      <c r="BH76" s="133" t="s">
        <v>780</v>
      </c>
      <c r="BI76" s="128" t="s">
        <v>100</v>
      </c>
      <c r="BJ76" s="129">
        <v>46207</v>
      </c>
      <c r="BK76" s="130" t="s">
        <v>103</v>
      </c>
      <c r="BL76" s="128" t="s">
        <v>108</v>
      </c>
      <c r="BM76" s="96" t="s">
        <v>180</v>
      </c>
      <c r="BN76" s="94" t="s">
        <v>222</v>
      </c>
      <c r="BO76" s="130"/>
      <c r="BP76" s="42"/>
      <c r="BQ76" s="120" t="s">
        <v>781</v>
      </c>
    </row>
    <row r="77" spans="1:69" hidden="1" x14ac:dyDescent="0.35">
      <c r="A77" s="132">
        <v>73</v>
      </c>
      <c r="B77" s="140" t="s">
        <v>256</v>
      </c>
      <c r="C77" s="140" t="s">
        <v>257</v>
      </c>
      <c r="D77" s="140" t="s">
        <v>258</v>
      </c>
      <c r="E77" s="140" t="s">
        <v>259</v>
      </c>
      <c r="F77" s="140" t="s">
        <v>259</v>
      </c>
      <c r="G77" s="140" t="s">
        <v>260</v>
      </c>
      <c r="H77" s="140" t="s">
        <v>261</v>
      </c>
      <c r="I77" s="140">
        <v>18459</v>
      </c>
      <c r="J77" s="140" t="s">
        <v>292</v>
      </c>
      <c r="K77" s="140">
        <v>18459</v>
      </c>
      <c r="L77" s="140" t="s">
        <v>721</v>
      </c>
      <c r="M77" s="140" t="s">
        <v>722</v>
      </c>
      <c r="N77" s="140">
        <v>26128</v>
      </c>
      <c r="O77" s="140" t="s">
        <v>293</v>
      </c>
      <c r="P77" s="140">
        <v>41786</v>
      </c>
      <c r="Q77" s="140" t="s">
        <v>842</v>
      </c>
      <c r="R77" s="140" t="s">
        <v>267</v>
      </c>
      <c r="S77" s="140" t="s">
        <v>843</v>
      </c>
      <c r="T77" s="140" t="s">
        <v>843</v>
      </c>
      <c r="U77" s="140" t="s">
        <v>269</v>
      </c>
      <c r="V77" s="140" t="s">
        <v>270</v>
      </c>
      <c r="W77" s="140">
        <v>0</v>
      </c>
      <c r="X77" s="140" t="s">
        <v>278</v>
      </c>
      <c r="Y77" s="140">
        <v>359375227</v>
      </c>
      <c r="Z77" s="140" t="s">
        <v>844</v>
      </c>
      <c r="AA77" s="140" t="s">
        <v>845</v>
      </c>
      <c r="AB77" s="141">
        <v>80000</v>
      </c>
      <c r="AC77" s="140" t="s">
        <v>372</v>
      </c>
      <c r="AD77" s="140">
        <v>24</v>
      </c>
      <c r="AE77" s="140" t="s">
        <v>373</v>
      </c>
      <c r="AF77" s="140" t="s">
        <v>623</v>
      </c>
      <c r="AG77" s="140" t="s">
        <v>846</v>
      </c>
      <c r="AH77" s="140" t="s">
        <v>376</v>
      </c>
      <c r="AI77" s="140" t="s">
        <v>834</v>
      </c>
      <c r="AJ77" s="141">
        <v>4200</v>
      </c>
      <c r="AK77" s="141">
        <v>4200</v>
      </c>
      <c r="AL77" s="140" t="s">
        <v>808</v>
      </c>
      <c r="AM77" s="141">
        <v>39460.519999999997</v>
      </c>
      <c r="AN77" s="141">
        <v>15139.48</v>
      </c>
      <c r="AO77" s="141">
        <v>54600</v>
      </c>
      <c r="AP77" s="141">
        <v>40539.480000000003</v>
      </c>
      <c r="AQ77" s="141">
        <v>4806.5200000000004</v>
      </c>
      <c r="AR77" s="141">
        <v>45346</v>
      </c>
      <c r="AS77" s="141">
        <v>0</v>
      </c>
      <c r="AT77" s="141">
        <v>0</v>
      </c>
      <c r="AU77" s="141">
        <v>0</v>
      </c>
      <c r="AV77" s="140">
        <v>13</v>
      </c>
      <c r="AW77" s="144"/>
      <c r="AX77" s="144"/>
      <c r="AY77" s="144"/>
      <c r="AZ77" s="144"/>
      <c r="BA77" s="144"/>
      <c r="BB77" s="144"/>
      <c r="BC77" s="144"/>
      <c r="BD77" s="144"/>
      <c r="BE77" s="145"/>
      <c r="BF77" s="144"/>
      <c r="BG77" s="144"/>
      <c r="BH77" s="133" t="s">
        <v>780</v>
      </c>
      <c r="BI77" s="128" t="s">
        <v>100</v>
      </c>
      <c r="BJ77" s="129">
        <v>46207</v>
      </c>
      <c r="BK77" s="130" t="s">
        <v>103</v>
      </c>
      <c r="BL77" s="128" t="s">
        <v>108</v>
      </c>
      <c r="BM77" s="96" t="s">
        <v>180</v>
      </c>
      <c r="BN77" s="94" t="s">
        <v>222</v>
      </c>
      <c r="BO77" s="130"/>
      <c r="BP77" s="42"/>
      <c r="BQ77" s="120" t="s">
        <v>781</v>
      </c>
    </row>
    <row r="78" spans="1:69" hidden="1" x14ac:dyDescent="0.35">
      <c r="A78" s="132">
        <v>74</v>
      </c>
      <c r="B78" s="140" t="s">
        <v>256</v>
      </c>
      <c r="C78" s="140" t="s">
        <v>257</v>
      </c>
      <c r="D78" s="140" t="s">
        <v>258</v>
      </c>
      <c r="E78" s="140" t="s">
        <v>259</v>
      </c>
      <c r="F78" s="140" t="s">
        <v>259</v>
      </c>
      <c r="G78" s="140" t="s">
        <v>260</v>
      </c>
      <c r="H78" s="140" t="s">
        <v>261</v>
      </c>
      <c r="I78" s="140">
        <v>18459</v>
      </c>
      <c r="J78" s="140" t="s">
        <v>292</v>
      </c>
      <c r="K78" s="140">
        <v>18459</v>
      </c>
      <c r="L78" s="140" t="s">
        <v>721</v>
      </c>
      <c r="M78" s="140" t="s">
        <v>722</v>
      </c>
      <c r="N78" s="140">
        <v>26128</v>
      </c>
      <c r="O78" s="140" t="s">
        <v>293</v>
      </c>
      <c r="P78" s="140">
        <v>41786</v>
      </c>
      <c r="Q78" s="140" t="s">
        <v>842</v>
      </c>
      <c r="R78" s="140" t="s">
        <v>267</v>
      </c>
      <c r="S78" s="140" t="s">
        <v>847</v>
      </c>
      <c r="T78" s="140" t="s">
        <v>847</v>
      </c>
      <c r="U78" s="140" t="s">
        <v>296</v>
      </c>
      <c r="V78" s="140" t="s">
        <v>270</v>
      </c>
      <c r="W78" s="140">
        <v>0</v>
      </c>
      <c r="X78" s="140" t="s">
        <v>278</v>
      </c>
      <c r="Y78" s="140">
        <v>359375279</v>
      </c>
      <c r="Z78" s="140" t="s">
        <v>848</v>
      </c>
      <c r="AA78" s="140" t="s">
        <v>845</v>
      </c>
      <c r="AB78" s="141">
        <v>65000</v>
      </c>
      <c r="AC78" s="140" t="s">
        <v>372</v>
      </c>
      <c r="AD78" s="140">
        <v>24</v>
      </c>
      <c r="AE78" s="140" t="s">
        <v>622</v>
      </c>
      <c r="AF78" s="140" t="s">
        <v>617</v>
      </c>
      <c r="AG78" s="140" t="s">
        <v>846</v>
      </c>
      <c r="AH78" s="140" t="s">
        <v>376</v>
      </c>
      <c r="AI78" s="140" t="s">
        <v>834</v>
      </c>
      <c r="AJ78" s="141">
        <v>3430</v>
      </c>
      <c r="AK78" s="141">
        <v>3430</v>
      </c>
      <c r="AL78" s="140" t="s">
        <v>808</v>
      </c>
      <c r="AM78" s="141">
        <v>32017.16</v>
      </c>
      <c r="AN78" s="141">
        <v>12572.84</v>
      </c>
      <c r="AO78" s="141">
        <v>44590</v>
      </c>
      <c r="AP78" s="141">
        <v>32982.839999999997</v>
      </c>
      <c r="AQ78" s="141">
        <v>3992.16</v>
      </c>
      <c r="AR78" s="141">
        <v>36975</v>
      </c>
      <c r="AS78" s="141">
        <v>0</v>
      </c>
      <c r="AT78" s="141">
        <v>0</v>
      </c>
      <c r="AU78" s="141">
        <v>0</v>
      </c>
      <c r="AV78" s="140">
        <v>13</v>
      </c>
      <c r="AW78" s="144"/>
      <c r="AX78" s="144"/>
      <c r="AY78" s="144"/>
      <c r="AZ78" s="144"/>
      <c r="BA78" s="144"/>
      <c r="BB78" s="144"/>
      <c r="BC78" s="144"/>
      <c r="BD78" s="144"/>
      <c r="BE78" s="145"/>
      <c r="BF78" s="144"/>
      <c r="BG78" s="144"/>
      <c r="BH78" s="133" t="s">
        <v>780</v>
      </c>
      <c r="BI78" s="128" t="s">
        <v>100</v>
      </c>
      <c r="BJ78" s="129">
        <v>46207</v>
      </c>
      <c r="BK78" s="130" t="s">
        <v>103</v>
      </c>
      <c r="BL78" s="128" t="s">
        <v>108</v>
      </c>
      <c r="BM78" s="96" t="s">
        <v>180</v>
      </c>
      <c r="BN78" s="94" t="s">
        <v>222</v>
      </c>
      <c r="BO78" s="130"/>
      <c r="BP78" s="42"/>
      <c r="BQ78" s="120" t="s">
        <v>781</v>
      </c>
    </row>
    <row r="79" spans="1:69" hidden="1" x14ac:dyDescent="0.35">
      <c r="A79" s="132">
        <v>75</v>
      </c>
      <c r="B79" s="140" t="s">
        <v>256</v>
      </c>
      <c r="C79" s="140" t="s">
        <v>257</v>
      </c>
      <c r="D79" s="140" t="s">
        <v>258</v>
      </c>
      <c r="E79" s="140" t="s">
        <v>259</v>
      </c>
      <c r="F79" s="140" t="s">
        <v>259</v>
      </c>
      <c r="G79" s="140" t="s">
        <v>260</v>
      </c>
      <c r="H79" s="140" t="s">
        <v>261</v>
      </c>
      <c r="I79" s="140">
        <v>18586</v>
      </c>
      <c r="J79" s="140" t="s">
        <v>790</v>
      </c>
      <c r="K79" s="140">
        <v>18586</v>
      </c>
      <c r="L79" s="140" t="s">
        <v>721</v>
      </c>
      <c r="M79" s="140" t="s">
        <v>722</v>
      </c>
      <c r="N79" s="140">
        <v>26282</v>
      </c>
      <c r="O79" s="140" t="s">
        <v>791</v>
      </c>
      <c r="P79" s="140">
        <v>41959</v>
      </c>
      <c r="Q79" s="140" t="s">
        <v>792</v>
      </c>
      <c r="R79" s="140" t="s">
        <v>267</v>
      </c>
      <c r="S79" s="140" t="s">
        <v>849</v>
      </c>
      <c r="T79" s="140" t="s">
        <v>849</v>
      </c>
      <c r="U79" s="140" t="s">
        <v>269</v>
      </c>
      <c r="V79" s="140" t="s">
        <v>270</v>
      </c>
      <c r="W79" s="140">
        <v>0</v>
      </c>
      <c r="X79" s="140" t="s">
        <v>575</v>
      </c>
      <c r="Y79" s="140">
        <v>359398235</v>
      </c>
      <c r="Z79" s="140" t="s">
        <v>850</v>
      </c>
      <c r="AA79" s="140" t="s">
        <v>851</v>
      </c>
      <c r="AB79" s="141">
        <v>65000</v>
      </c>
      <c r="AC79" s="140" t="s">
        <v>727</v>
      </c>
      <c r="AD79" s="140">
        <v>24</v>
      </c>
      <c r="AE79" s="140" t="s">
        <v>622</v>
      </c>
      <c r="AF79" s="140" t="s">
        <v>852</v>
      </c>
      <c r="AG79" s="140" t="s">
        <v>853</v>
      </c>
      <c r="AH79" s="140" t="s">
        <v>376</v>
      </c>
      <c r="AI79" s="140" t="s">
        <v>854</v>
      </c>
      <c r="AJ79" s="141">
        <v>3430</v>
      </c>
      <c r="AK79" s="141">
        <v>3430</v>
      </c>
      <c r="AL79" s="140" t="s">
        <v>799</v>
      </c>
      <c r="AM79" s="141">
        <v>28379.7</v>
      </c>
      <c r="AN79" s="141">
        <v>12780.3</v>
      </c>
      <c r="AO79" s="141">
        <v>41160</v>
      </c>
      <c r="AP79" s="141">
        <v>36620.300000000003</v>
      </c>
      <c r="AQ79" s="141">
        <v>4941.7</v>
      </c>
      <c r="AR79" s="141">
        <v>41562</v>
      </c>
      <c r="AS79" s="141">
        <v>0</v>
      </c>
      <c r="AT79" s="141">
        <v>0</v>
      </c>
      <c r="AU79" s="141">
        <v>0</v>
      </c>
      <c r="AV79" s="140">
        <v>12</v>
      </c>
      <c r="AW79" s="144"/>
      <c r="AX79" s="144"/>
      <c r="AY79" s="144"/>
      <c r="AZ79" s="144"/>
      <c r="BA79" s="144"/>
      <c r="BB79" s="144"/>
      <c r="BC79" s="144"/>
      <c r="BD79" s="144"/>
      <c r="BE79" s="145"/>
      <c r="BF79" s="144"/>
      <c r="BG79" s="144"/>
      <c r="BH79" s="133" t="s">
        <v>780</v>
      </c>
      <c r="BI79" s="128" t="s">
        <v>100</v>
      </c>
      <c r="BJ79" s="129">
        <v>46207</v>
      </c>
      <c r="BK79" s="130" t="s">
        <v>103</v>
      </c>
      <c r="BL79" s="128" t="s">
        <v>108</v>
      </c>
      <c r="BM79" s="96" t="s">
        <v>180</v>
      </c>
      <c r="BN79" s="94" t="s">
        <v>222</v>
      </c>
      <c r="BO79" s="130"/>
      <c r="BP79" s="42"/>
      <c r="BQ79" s="120" t="s">
        <v>781</v>
      </c>
    </row>
    <row r="80" spans="1:69" hidden="1" x14ac:dyDescent="0.35">
      <c r="A80" s="132">
        <v>76</v>
      </c>
      <c r="B80" s="140" t="s">
        <v>256</v>
      </c>
      <c r="C80" s="140" t="s">
        <v>257</v>
      </c>
      <c r="D80" s="140" t="s">
        <v>258</v>
      </c>
      <c r="E80" s="140" t="s">
        <v>259</v>
      </c>
      <c r="F80" s="140" t="s">
        <v>259</v>
      </c>
      <c r="G80" s="140" t="s">
        <v>260</v>
      </c>
      <c r="H80" s="140" t="s">
        <v>261</v>
      </c>
      <c r="I80" s="140">
        <v>18622</v>
      </c>
      <c r="J80" s="140" t="s">
        <v>273</v>
      </c>
      <c r="K80" s="140">
        <v>18622</v>
      </c>
      <c r="L80" s="140" t="s">
        <v>786</v>
      </c>
      <c r="M80" s="140" t="s">
        <v>787</v>
      </c>
      <c r="N80" s="140">
        <v>26341</v>
      </c>
      <c r="O80" s="140" t="s">
        <v>274</v>
      </c>
      <c r="P80" s="140">
        <v>642677</v>
      </c>
      <c r="Q80" s="140" t="s">
        <v>275</v>
      </c>
      <c r="R80" s="140" t="s">
        <v>267</v>
      </c>
      <c r="S80" s="140" t="s">
        <v>855</v>
      </c>
      <c r="T80" s="140" t="s">
        <v>855</v>
      </c>
      <c r="U80" s="140" t="s">
        <v>313</v>
      </c>
      <c r="V80" s="140" t="s">
        <v>270</v>
      </c>
      <c r="W80" s="140">
        <v>0</v>
      </c>
      <c r="X80" s="140" t="s">
        <v>856</v>
      </c>
      <c r="Y80" s="140">
        <v>359437598</v>
      </c>
      <c r="Z80" s="140" t="s">
        <v>857</v>
      </c>
      <c r="AA80" s="140" t="s">
        <v>359</v>
      </c>
      <c r="AB80" s="141">
        <v>42000</v>
      </c>
      <c r="AC80" s="140" t="s">
        <v>350</v>
      </c>
      <c r="AD80" s="140">
        <v>24</v>
      </c>
      <c r="AE80" s="140" t="s">
        <v>381</v>
      </c>
      <c r="AF80" s="140" t="s">
        <v>858</v>
      </c>
      <c r="AG80" s="140" t="s">
        <v>859</v>
      </c>
      <c r="AH80" s="140" t="s">
        <v>384</v>
      </c>
      <c r="AI80" s="140" t="s">
        <v>860</v>
      </c>
      <c r="AJ80" s="141">
        <v>2240</v>
      </c>
      <c r="AK80" s="141">
        <v>2240</v>
      </c>
      <c r="AL80" s="140" t="s">
        <v>789</v>
      </c>
      <c r="AM80" s="141">
        <v>18582.09</v>
      </c>
      <c r="AN80" s="141">
        <v>8297.91</v>
      </c>
      <c r="AO80" s="141">
        <v>26880</v>
      </c>
      <c r="AP80" s="141">
        <v>23417.91</v>
      </c>
      <c r="AQ80" s="141">
        <v>3247.09</v>
      </c>
      <c r="AR80" s="141">
        <v>26665</v>
      </c>
      <c r="AS80" s="141">
        <v>0</v>
      </c>
      <c r="AT80" s="141">
        <v>0</v>
      </c>
      <c r="AU80" s="141">
        <v>0</v>
      </c>
      <c r="AV80" s="140">
        <v>12</v>
      </c>
      <c r="AW80" s="144"/>
      <c r="AX80" s="144"/>
      <c r="AY80" s="144"/>
      <c r="AZ80" s="144"/>
      <c r="BA80" s="144"/>
      <c r="BB80" s="144"/>
      <c r="BC80" s="144"/>
      <c r="BD80" s="144"/>
      <c r="BE80" s="145"/>
      <c r="BF80" s="144"/>
      <c r="BG80" s="144"/>
      <c r="BH80" s="133" t="s">
        <v>780</v>
      </c>
      <c r="BI80" s="128" t="s">
        <v>100</v>
      </c>
      <c r="BJ80" s="129">
        <v>46207</v>
      </c>
      <c r="BK80" s="130" t="s">
        <v>103</v>
      </c>
      <c r="BL80" s="128" t="s">
        <v>108</v>
      </c>
      <c r="BM80" s="96" t="s">
        <v>180</v>
      </c>
      <c r="BN80" s="94" t="s">
        <v>222</v>
      </c>
      <c r="BO80" s="130"/>
      <c r="BP80" s="42"/>
      <c r="BQ80" s="120" t="s">
        <v>781</v>
      </c>
    </row>
    <row r="81" spans="1:69" hidden="1" x14ac:dyDescent="0.35">
      <c r="A81" s="132">
        <v>77</v>
      </c>
      <c r="B81" s="140" t="s">
        <v>256</v>
      </c>
      <c r="C81" s="140" t="s">
        <v>257</v>
      </c>
      <c r="D81" s="140" t="s">
        <v>258</v>
      </c>
      <c r="E81" s="140" t="s">
        <v>259</v>
      </c>
      <c r="F81" s="140" t="s">
        <v>259</v>
      </c>
      <c r="G81" s="140" t="s">
        <v>260</v>
      </c>
      <c r="H81" s="140" t="s">
        <v>261</v>
      </c>
      <c r="I81" s="140">
        <v>183186</v>
      </c>
      <c r="J81" s="140" t="s">
        <v>446</v>
      </c>
      <c r="K81" s="140">
        <v>183186</v>
      </c>
      <c r="L81" s="140" t="s">
        <v>721</v>
      </c>
      <c r="M81" s="140" t="s">
        <v>722</v>
      </c>
      <c r="N81" s="140">
        <v>355180</v>
      </c>
      <c r="O81" s="140" t="s">
        <v>447</v>
      </c>
      <c r="P81" s="140">
        <v>505945</v>
      </c>
      <c r="Q81" s="140" t="s">
        <v>448</v>
      </c>
      <c r="R81" s="140" t="s">
        <v>267</v>
      </c>
      <c r="S81" s="140" t="s">
        <v>511</v>
      </c>
      <c r="T81" s="140" t="s">
        <v>511</v>
      </c>
      <c r="U81" s="140" t="s">
        <v>313</v>
      </c>
      <c r="V81" s="140" t="s">
        <v>270</v>
      </c>
      <c r="W81" s="140">
        <v>0</v>
      </c>
      <c r="X81" s="140" t="s">
        <v>512</v>
      </c>
      <c r="Y81" s="140">
        <v>359458422</v>
      </c>
      <c r="Z81" s="140" t="s">
        <v>519</v>
      </c>
      <c r="AA81" s="140" t="s">
        <v>530</v>
      </c>
      <c r="AB81" s="141">
        <v>65000</v>
      </c>
      <c r="AC81" s="140" t="s">
        <v>452</v>
      </c>
      <c r="AD81" s="140">
        <v>24</v>
      </c>
      <c r="AE81" s="140" t="s">
        <v>342</v>
      </c>
      <c r="AF81" s="140" t="s">
        <v>861</v>
      </c>
      <c r="AG81" s="140" t="s">
        <v>529</v>
      </c>
      <c r="AH81" s="140" t="s">
        <v>345</v>
      </c>
      <c r="AI81" s="140" t="s">
        <v>532</v>
      </c>
      <c r="AJ81" s="141">
        <v>3440</v>
      </c>
      <c r="AK81" s="141">
        <v>3440</v>
      </c>
      <c r="AL81" s="140" t="s">
        <v>827</v>
      </c>
      <c r="AM81" s="141">
        <v>28962.17</v>
      </c>
      <c r="AN81" s="141">
        <v>12317.83</v>
      </c>
      <c r="AO81" s="141">
        <v>41280</v>
      </c>
      <c r="AP81" s="141">
        <v>36037.83</v>
      </c>
      <c r="AQ81" s="141">
        <v>4890.17</v>
      </c>
      <c r="AR81" s="141">
        <v>40928</v>
      </c>
      <c r="AS81" s="141">
        <v>0</v>
      </c>
      <c r="AT81" s="141">
        <v>0</v>
      </c>
      <c r="AU81" s="141">
        <v>0</v>
      </c>
      <c r="AV81" s="140">
        <v>12</v>
      </c>
      <c r="AW81" s="144"/>
      <c r="AX81" s="144"/>
      <c r="AY81" s="144"/>
      <c r="AZ81" s="144"/>
      <c r="BA81" s="144"/>
      <c r="BB81" s="144"/>
      <c r="BC81" s="144"/>
      <c r="BD81" s="144"/>
      <c r="BE81" s="145"/>
      <c r="BF81" s="144"/>
      <c r="BG81" s="144"/>
      <c r="BH81" s="133" t="s">
        <v>780</v>
      </c>
      <c r="BI81" s="128" t="s">
        <v>100</v>
      </c>
      <c r="BJ81" s="129">
        <v>46207</v>
      </c>
      <c r="BK81" s="130" t="s">
        <v>103</v>
      </c>
      <c r="BL81" s="128" t="s">
        <v>108</v>
      </c>
      <c r="BM81" s="96" t="s">
        <v>180</v>
      </c>
      <c r="BN81" s="94" t="s">
        <v>222</v>
      </c>
      <c r="BO81" s="130"/>
      <c r="BP81" s="42"/>
      <c r="BQ81" s="120" t="s">
        <v>781</v>
      </c>
    </row>
    <row r="82" spans="1:69" hidden="1" x14ac:dyDescent="0.35">
      <c r="A82" s="132">
        <v>78</v>
      </c>
      <c r="B82" s="140" t="s">
        <v>256</v>
      </c>
      <c r="C82" s="140" t="s">
        <v>257</v>
      </c>
      <c r="D82" s="140" t="s">
        <v>258</v>
      </c>
      <c r="E82" s="140" t="s">
        <v>259</v>
      </c>
      <c r="F82" s="140" t="s">
        <v>259</v>
      </c>
      <c r="G82" s="140" t="s">
        <v>260</v>
      </c>
      <c r="H82" s="140" t="s">
        <v>261</v>
      </c>
      <c r="I82" s="140">
        <v>18580</v>
      </c>
      <c r="J82" s="140" t="s">
        <v>298</v>
      </c>
      <c r="K82" s="140">
        <v>18580</v>
      </c>
      <c r="L82" s="140" t="s">
        <v>862</v>
      </c>
      <c r="M82" s="140" t="s">
        <v>863</v>
      </c>
      <c r="N82" s="140">
        <v>26272</v>
      </c>
      <c r="O82" s="140" t="s">
        <v>299</v>
      </c>
      <c r="P82" s="140">
        <v>41957</v>
      </c>
      <c r="Q82" s="140" t="s">
        <v>864</v>
      </c>
      <c r="R82" s="140" t="s">
        <v>267</v>
      </c>
      <c r="S82" s="140" t="s">
        <v>865</v>
      </c>
      <c r="T82" s="140" t="s">
        <v>865</v>
      </c>
      <c r="U82" s="140" t="s">
        <v>296</v>
      </c>
      <c r="V82" s="140" t="s">
        <v>270</v>
      </c>
      <c r="W82" s="140">
        <v>0</v>
      </c>
      <c r="X82" s="140" t="s">
        <v>866</v>
      </c>
      <c r="Y82" s="140">
        <v>359495218</v>
      </c>
      <c r="Z82" s="140" t="s">
        <v>867</v>
      </c>
      <c r="AA82" s="140" t="s">
        <v>868</v>
      </c>
      <c r="AB82" s="141">
        <v>25000</v>
      </c>
      <c r="AC82" s="140" t="s">
        <v>380</v>
      </c>
      <c r="AD82" s="140">
        <v>18</v>
      </c>
      <c r="AE82" s="140" t="s">
        <v>381</v>
      </c>
      <c r="AF82" s="140" t="s">
        <v>869</v>
      </c>
      <c r="AG82" s="140" t="s">
        <v>870</v>
      </c>
      <c r="AH82" s="140" t="s">
        <v>384</v>
      </c>
      <c r="AI82" s="140" t="s">
        <v>871</v>
      </c>
      <c r="AJ82" s="141">
        <v>1680</v>
      </c>
      <c r="AK82" s="141">
        <v>1680</v>
      </c>
      <c r="AL82" s="140" t="s">
        <v>872</v>
      </c>
      <c r="AM82" s="141">
        <v>15894.08</v>
      </c>
      <c r="AN82" s="141">
        <v>4265.92</v>
      </c>
      <c r="AO82" s="141">
        <v>20160</v>
      </c>
      <c r="AP82" s="141">
        <v>9105.92</v>
      </c>
      <c r="AQ82" s="141">
        <v>660.08</v>
      </c>
      <c r="AR82" s="141">
        <v>9766</v>
      </c>
      <c r="AS82" s="141">
        <v>0</v>
      </c>
      <c r="AT82" s="141">
        <v>0</v>
      </c>
      <c r="AU82" s="141">
        <v>0</v>
      </c>
      <c r="AV82" s="140">
        <v>12</v>
      </c>
      <c r="AW82" s="144"/>
      <c r="AX82" s="144"/>
      <c r="AY82" s="144"/>
      <c r="AZ82" s="144"/>
      <c r="BA82" s="144"/>
      <c r="BB82" s="144"/>
      <c r="BC82" s="144"/>
      <c r="BD82" s="144"/>
      <c r="BE82" s="145"/>
      <c r="BF82" s="144"/>
      <c r="BG82" s="144"/>
      <c r="BH82" s="133" t="s">
        <v>780</v>
      </c>
      <c r="BI82" s="128" t="s">
        <v>100</v>
      </c>
      <c r="BJ82" s="129">
        <v>46207</v>
      </c>
      <c r="BK82" s="130" t="s">
        <v>103</v>
      </c>
      <c r="BL82" s="128" t="s">
        <v>108</v>
      </c>
      <c r="BM82" s="96" t="s">
        <v>180</v>
      </c>
      <c r="BN82" s="94" t="s">
        <v>222</v>
      </c>
      <c r="BO82" s="130"/>
      <c r="BP82" s="42"/>
      <c r="BQ82" s="120" t="s">
        <v>781</v>
      </c>
    </row>
    <row r="83" spans="1:69" hidden="1" x14ac:dyDescent="0.35">
      <c r="A83" s="132">
        <v>79</v>
      </c>
      <c r="B83" s="140" t="s">
        <v>256</v>
      </c>
      <c r="C83" s="140" t="s">
        <v>257</v>
      </c>
      <c r="D83" s="140" t="s">
        <v>258</v>
      </c>
      <c r="E83" s="140" t="s">
        <v>259</v>
      </c>
      <c r="F83" s="140" t="s">
        <v>259</v>
      </c>
      <c r="G83" s="140" t="s">
        <v>260</v>
      </c>
      <c r="H83" s="140" t="s">
        <v>261</v>
      </c>
      <c r="I83" s="140">
        <v>18622</v>
      </c>
      <c r="J83" s="140" t="s">
        <v>273</v>
      </c>
      <c r="K83" s="140">
        <v>18622</v>
      </c>
      <c r="L83" s="140" t="s">
        <v>786</v>
      </c>
      <c r="M83" s="140" t="s">
        <v>787</v>
      </c>
      <c r="N83" s="140">
        <v>481502</v>
      </c>
      <c r="O83" s="140" t="s">
        <v>873</v>
      </c>
      <c r="P83" s="140">
        <v>758630</v>
      </c>
      <c r="Q83" s="140" t="s">
        <v>874</v>
      </c>
      <c r="R83" s="140" t="s">
        <v>267</v>
      </c>
      <c r="S83" s="140" t="s">
        <v>875</v>
      </c>
      <c r="T83" s="140" t="s">
        <v>875</v>
      </c>
      <c r="U83" s="140" t="s">
        <v>269</v>
      </c>
      <c r="V83" s="140" t="s">
        <v>270</v>
      </c>
      <c r="W83" s="140">
        <v>0</v>
      </c>
      <c r="X83" s="140" t="s">
        <v>278</v>
      </c>
      <c r="Y83" s="140">
        <v>359535503</v>
      </c>
      <c r="Z83" s="140" t="s">
        <v>876</v>
      </c>
      <c r="AA83" s="140" t="s">
        <v>877</v>
      </c>
      <c r="AB83" s="141">
        <v>65000</v>
      </c>
      <c r="AC83" s="140" t="s">
        <v>350</v>
      </c>
      <c r="AD83" s="140">
        <v>24</v>
      </c>
      <c r="AE83" s="140" t="s">
        <v>342</v>
      </c>
      <c r="AF83" s="140" t="s">
        <v>589</v>
      </c>
      <c r="AG83" s="140" t="s">
        <v>878</v>
      </c>
      <c r="AH83" s="140" t="s">
        <v>345</v>
      </c>
      <c r="AI83" s="140" t="s">
        <v>879</v>
      </c>
      <c r="AJ83" s="141">
        <v>3460</v>
      </c>
      <c r="AK83" s="141">
        <v>3460</v>
      </c>
      <c r="AL83" s="140" t="s">
        <v>789</v>
      </c>
      <c r="AM83" s="141">
        <v>25937.08</v>
      </c>
      <c r="AN83" s="141">
        <v>12122.92</v>
      </c>
      <c r="AO83" s="141">
        <v>38060</v>
      </c>
      <c r="AP83" s="141">
        <v>39062.92</v>
      </c>
      <c r="AQ83" s="141">
        <v>5888.08</v>
      </c>
      <c r="AR83" s="141">
        <v>44951</v>
      </c>
      <c r="AS83" s="141">
        <v>0</v>
      </c>
      <c r="AT83" s="141">
        <v>0</v>
      </c>
      <c r="AU83" s="141">
        <v>0</v>
      </c>
      <c r="AV83" s="140">
        <v>11</v>
      </c>
      <c r="AW83" s="144"/>
      <c r="AX83" s="144"/>
      <c r="AY83" s="144"/>
      <c r="AZ83" s="144"/>
      <c r="BA83" s="144"/>
      <c r="BB83" s="144"/>
      <c r="BC83" s="144"/>
      <c r="BD83" s="144"/>
      <c r="BE83" s="145"/>
      <c r="BF83" s="144"/>
      <c r="BG83" s="144"/>
      <c r="BH83" s="133" t="s">
        <v>780</v>
      </c>
      <c r="BI83" s="128" t="s">
        <v>100</v>
      </c>
      <c r="BJ83" s="129">
        <v>46207</v>
      </c>
      <c r="BK83" s="130" t="s">
        <v>103</v>
      </c>
      <c r="BL83" s="128" t="s">
        <v>108</v>
      </c>
      <c r="BM83" s="96" t="s">
        <v>180</v>
      </c>
      <c r="BN83" s="94" t="s">
        <v>222</v>
      </c>
      <c r="BO83" s="130"/>
      <c r="BP83" s="42"/>
      <c r="BQ83" s="120" t="s">
        <v>781</v>
      </c>
    </row>
    <row r="84" spans="1:69" hidden="1" x14ac:dyDescent="0.35">
      <c r="A84" s="132">
        <v>80</v>
      </c>
      <c r="B84" s="140" t="s">
        <v>256</v>
      </c>
      <c r="C84" s="140" t="s">
        <v>257</v>
      </c>
      <c r="D84" s="140" t="s">
        <v>258</v>
      </c>
      <c r="E84" s="140" t="s">
        <v>259</v>
      </c>
      <c r="F84" s="140" t="s">
        <v>259</v>
      </c>
      <c r="G84" s="140" t="s">
        <v>260</v>
      </c>
      <c r="H84" s="140" t="s">
        <v>261</v>
      </c>
      <c r="I84" s="140">
        <v>18580</v>
      </c>
      <c r="J84" s="140" t="s">
        <v>298</v>
      </c>
      <c r="K84" s="140">
        <v>18580</v>
      </c>
      <c r="L84" s="140" t="s">
        <v>862</v>
      </c>
      <c r="M84" s="140" t="s">
        <v>863</v>
      </c>
      <c r="N84" s="140">
        <v>26272</v>
      </c>
      <c r="O84" s="140" t="s">
        <v>299</v>
      </c>
      <c r="P84" s="140">
        <v>41957</v>
      </c>
      <c r="Q84" s="140" t="s">
        <v>864</v>
      </c>
      <c r="R84" s="140" t="s">
        <v>267</v>
      </c>
      <c r="S84" s="140" t="s">
        <v>880</v>
      </c>
      <c r="T84" s="140" t="s">
        <v>880</v>
      </c>
      <c r="U84" s="140" t="s">
        <v>269</v>
      </c>
      <c r="V84" s="140" t="s">
        <v>270</v>
      </c>
      <c r="W84" s="140">
        <v>0</v>
      </c>
      <c r="X84" s="140" t="s">
        <v>278</v>
      </c>
      <c r="Y84" s="140">
        <v>359580058</v>
      </c>
      <c r="Z84" s="140" t="s">
        <v>676</v>
      </c>
      <c r="AA84" s="140" t="s">
        <v>361</v>
      </c>
      <c r="AB84" s="141">
        <v>65000</v>
      </c>
      <c r="AC84" s="140" t="s">
        <v>380</v>
      </c>
      <c r="AD84" s="140">
        <v>24</v>
      </c>
      <c r="AE84" s="140" t="s">
        <v>342</v>
      </c>
      <c r="AF84" s="140" t="s">
        <v>881</v>
      </c>
      <c r="AG84" s="140" t="s">
        <v>882</v>
      </c>
      <c r="AH84" s="140" t="s">
        <v>345</v>
      </c>
      <c r="AI84" s="140" t="s">
        <v>883</v>
      </c>
      <c r="AJ84" s="141">
        <v>3460</v>
      </c>
      <c r="AK84" s="141">
        <v>3460</v>
      </c>
      <c r="AL84" s="140" t="s">
        <v>808</v>
      </c>
      <c r="AM84" s="141">
        <v>26153.13</v>
      </c>
      <c r="AN84" s="141">
        <v>11906.87</v>
      </c>
      <c r="AO84" s="141">
        <v>38060</v>
      </c>
      <c r="AP84" s="141">
        <v>38846.870000000003</v>
      </c>
      <c r="AQ84" s="141">
        <v>5822.13</v>
      </c>
      <c r="AR84" s="141">
        <v>44669</v>
      </c>
      <c r="AS84" s="141">
        <v>0</v>
      </c>
      <c r="AT84" s="141">
        <v>0</v>
      </c>
      <c r="AU84" s="141">
        <v>0</v>
      </c>
      <c r="AV84" s="140">
        <v>11</v>
      </c>
      <c r="AW84" s="144"/>
      <c r="AX84" s="144"/>
      <c r="AY84" s="144"/>
      <c r="AZ84" s="144"/>
      <c r="BA84" s="144"/>
      <c r="BB84" s="144"/>
      <c r="BC84" s="144"/>
      <c r="BD84" s="144"/>
      <c r="BE84" s="145"/>
      <c r="BF84" s="144"/>
      <c r="BG84" s="144"/>
      <c r="BH84" s="133" t="s">
        <v>780</v>
      </c>
      <c r="BI84" s="128" t="s">
        <v>100</v>
      </c>
      <c r="BJ84" s="129">
        <v>46207</v>
      </c>
      <c r="BK84" s="130" t="s">
        <v>103</v>
      </c>
      <c r="BL84" s="128" t="s">
        <v>108</v>
      </c>
      <c r="BM84" s="96" t="s">
        <v>180</v>
      </c>
      <c r="BN84" s="94" t="s">
        <v>222</v>
      </c>
      <c r="BO84" s="130"/>
      <c r="BP84" s="42"/>
      <c r="BQ84" s="120" t="s">
        <v>781</v>
      </c>
    </row>
    <row r="85" spans="1:69" hidden="1" x14ac:dyDescent="0.35">
      <c r="A85" s="132">
        <v>81</v>
      </c>
      <c r="B85" s="140" t="s">
        <v>256</v>
      </c>
      <c r="C85" s="140" t="s">
        <v>257</v>
      </c>
      <c r="D85" s="140" t="s">
        <v>258</v>
      </c>
      <c r="E85" s="140" t="s">
        <v>259</v>
      </c>
      <c r="F85" s="140" t="s">
        <v>259</v>
      </c>
      <c r="G85" s="140" t="s">
        <v>260</v>
      </c>
      <c r="H85" s="140" t="s">
        <v>261</v>
      </c>
      <c r="I85" s="140">
        <v>18622</v>
      </c>
      <c r="J85" s="140" t="s">
        <v>273</v>
      </c>
      <c r="K85" s="140">
        <v>18622</v>
      </c>
      <c r="L85" s="140" t="s">
        <v>786</v>
      </c>
      <c r="M85" s="140" t="s">
        <v>787</v>
      </c>
      <c r="N85" s="140">
        <v>453250</v>
      </c>
      <c r="O85" s="140" t="s">
        <v>884</v>
      </c>
      <c r="P85" s="140">
        <v>699451</v>
      </c>
      <c r="Q85" s="140" t="s">
        <v>885</v>
      </c>
      <c r="R85" s="140" t="s">
        <v>267</v>
      </c>
      <c r="S85" s="140" t="s">
        <v>886</v>
      </c>
      <c r="T85" s="140" t="s">
        <v>886</v>
      </c>
      <c r="U85" s="140" t="s">
        <v>269</v>
      </c>
      <c r="V85" s="140" t="s">
        <v>270</v>
      </c>
      <c r="W85" s="140">
        <v>0</v>
      </c>
      <c r="X85" s="140" t="s">
        <v>278</v>
      </c>
      <c r="Y85" s="140">
        <v>359601156</v>
      </c>
      <c r="Z85" s="140" t="s">
        <v>887</v>
      </c>
      <c r="AA85" s="140" t="s">
        <v>888</v>
      </c>
      <c r="AB85" s="141">
        <v>65000</v>
      </c>
      <c r="AC85" s="140" t="s">
        <v>350</v>
      </c>
      <c r="AD85" s="140">
        <v>24</v>
      </c>
      <c r="AE85" s="140" t="s">
        <v>342</v>
      </c>
      <c r="AF85" s="140" t="s">
        <v>474</v>
      </c>
      <c r="AG85" s="140" t="s">
        <v>889</v>
      </c>
      <c r="AH85" s="140" t="s">
        <v>345</v>
      </c>
      <c r="AI85" s="140" t="s">
        <v>879</v>
      </c>
      <c r="AJ85" s="141">
        <v>3460</v>
      </c>
      <c r="AK85" s="141">
        <v>3460</v>
      </c>
      <c r="AL85" s="140" t="s">
        <v>789</v>
      </c>
      <c r="AM85" s="141">
        <v>26639.29</v>
      </c>
      <c r="AN85" s="141">
        <v>11420.71</v>
      </c>
      <c r="AO85" s="141">
        <v>38060</v>
      </c>
      <c r="AP85" s="141">
        <v>38360.71</v>
      </c>
      <c r="AQ85" s="141">
        <v>5674.29</v>
      </c>
      <c r="AR85" s="141">
        <v>44035</v>
      </c>
      <c r="AS85" s="141">
        <v>0</v>
      </c>
      <c r="AT85" s="141">
        <v>0</v>
      </c>
      <c r="AU85" s="141">
        <v>0</v>
      </c>
      <c r="AV85" s="140">
        <v>11</v>
      </c>
      <c r="AW85" s="144"/>
      <c r="AX85" s="144"/>
      <c r="AY85" s="144"/>
      <c r="AZ85" s="144"/>
      <c r="BA85" s="144"/>
      <c r="BB85" s="144"/>
      <c r="BC85" s="144"/>
      <c r="BD85" s="144"/>
      <c r="BE85" s="145"/>
      <c r="BF85" s="144"/>
      <c r="BG85" s="144"/>
      <c r="BH85" s="133" t="s">
        <v>780</v>
      </c>
      <c r="BI85" s="128" t="s">
        <v>100</v>
      </c>
      <c r="BJ85" s="129">
        <v>46207</v>
      </c>
      <c r="BK85" s="130" t="s">
        <v>103</v>
      </c>
      <c r="BL85" s="128" t="s">
        <v>108</v>
      </c>
      <c r="BM85" s="96" t="s">
        <v>180</v>
      </c>
      <c r="BN85" s="94" t="s">
        <v>222</v>
      </c>
      <c r="BO85" s="130"/>
      <c r="BP85" s="42"/>
      <c r="BQ85" s="120" t="s">
        <v>781</v>
      </c>
    </row>
    <row r="86" spans="1:69" hidden="1" x14ac:dyDescent="0.35">
      <c r="A86" s="132">
        <v>82</v>
      </c>
      <c r="B86" s="140" t="s">
        <v>256</v>
      </c>
      <c r="C86" s="140" t="s">
        <v>257</v>
      </c>
      <c r="D86" s="140" t="s">
        <v>258</v>
      </c>
      <c r="E86" s="140" t="s">
        <v>259</v>
      </c>
      <c r="F86" s="140" t="s">
        <v>259</v>
      </c>
      <c r="G86" s="140" t="s">
        <v>260</v>
      </c>
      <c r="H86" s="140" t="s">
        <v>261</v>
      </c>
      <c r="I86" s="140">
        <v>18622</v>
      </c>
      <c r="J86" s="140" t="s">
        <v>273</v>
      </c>
      <c r="K86" s="140">
        <v>18622</v>
      </c>
      <c r="L86" s="140" t="s">
        <v>786</v>
      </c>
      <c r="M86" s="140" t="s">
        <v>787</v>
      </c>
      <c r="N86" s="140">
        <v>26341</v>
      </c>
      <c r="O86" s="140" t="s">
        <v>274</v>
      </c>
      <c r="P86" s="140">
        <v>624632</v>
      </c>
      <c r="Q86" s="140" t="s">
        <v>890</v>
      </c>
      <c r="R86" s="140" t="s">
        <v>267</v>
      </c>
      <c r="S86" s="140" t="s">
        <v>891</v>
      </c>
      <c r="T86" s="140" t="s">
        <v>891</v>
      </c>
      <c r="U86" s="140" t="s">
        <v>313</v>
      </c>
      <c r="V86" s="140" t="s">
        <v>270</v>
      </c>
      <c r="W86" s="140">
        <v>0</v>
      </c>
      <c r="X86" s="140" t="s">
        <v>278</v>
      </c>
      <c r="Y86" s="140">
        <v>359623044</v>
      </c>
      <c r="Z86" s="140" t="s">
        <v>892</v>
      </c>
      <c r="AA86" s="140" t="s">
        <v>893</v>
      </c>
      <c r="AB86" s="141">
        <v>65000</v>
      </c>
      <c r="AC86" s="140" t="s">
        <v>350</v>
      </c>
      <c r="AD86" s="140">
        <v>24</v>
      </c>
      <c r="AE86" s="140" t="s">
        <v>342</v>
      </c>
      <c r="AF86" s="140" t="s">
        <v>829</v>
      </c>
      <c r="AG86" s="140" t="s">
        <v>894</v>
      </c>
      <c r="AH86" s="140" t="s">
        <v>345</v>
      </c>
      <c r="AI86" s="140" t="s">
        <v>879</v>
      </c>
      <c r="AJ86" s="141">
        <v>3440</v>
      </c>
      <c r="AK86" s="141">
        <v>3440</v>
      </c>
      <c r="AL86" s="140" t="s">
        <v>789</v>
      </c>
      <c r="AM86" s="141">
        <v>26810.33</v>
      </c>
      <c r="AN86" s="141">
        <v>11029.67</v>
      </c>
      <c r="AO86" s="141">
        <v>37840</v>
      </c>
      <c r="AP86" s="141">
        <v>38189.67</v>
      </c>
      <c r="AQ86" s="141">
        <v>5522.33</v>
      </c>
      <c r="AR86" s="141">
        <v>43712</v>
      </c>
      <c r="AS86" s="141">
        <v>0</v>
      </c>
      <c r="AT86" s="141">
        <v>0</v>
      </c>
      <c r="AU86" s="141">
        <v>0</v>
      </c>
      <c r="AV86" s="140">
        <v>11</v>
      </c>
      <c r="AW86" s="122"/>
      <c r="AX86" s="122"/>
      <c r="AY86" s="122"/>
      <c r="AZ86" s="122"/>
      <c r="BA86" s="122"/>
      <c r="BB86" s="122"/>
      <c r="BC86" s="122"/>
      <c r="BD86" s="122"/>
      <c r="BE86" s="123"/>
      <c r="BF86" s="122"/>
      <c r="BG86" s="122"/>
      <c r="BH86" s="133" t="s">
        <v>780</v>
      </c>
      <c r="BI86" s="128" t="s">
        <v>100</v>
      </c>
      <c r="BJ86" s="129">
        <v>46208</v>
      </c>
      <c r="BK86" s="130" t="s">
        <v>103</v>
      </c>
      <c r="BL86" s="128" t="s">
        <v>108</v>
      </c>
      <c r="BM86" s="96" t="s">
        <v>180</v>
      </c>
      <c r="BN86" s="94" t="s">
        <v>222</v>
      </c>
      <c r="BO86" s="94"/>
      <c r="BP86" s="42"/>
      <c r="BQ86" s="120" t="s">
        <v>781</v>
      </c>
    </row>
    <row r="87" spans="1:69" hidden="1" x14ac:dyDescent="0.35">
      <c r="A87" s="132">
        <v>83</v>
      </c>
      <c r="B87" s="140" t="s">
        <v>256</v>
      </c>
      <c r="C87" s="140" t="s">
        <v>257</v>
      </c>
      <c r="D87" s="140" t="s">
        <v>258</v>
      </c>
      <c r="E87" s="140" t="s">
        <v>259</v>
      </c>
      <c r="F87" s="140" t="s">
        <v>259</v>
      </c>
      <c r="G87" s="140" t="s">
        <v>260</v>
      </c>
      <c r="H87" s="140" t="s">
        <v>261</v>
      </c>
      <c r="I87" s="140">
        <v>18579</v>
      </c>
      <c r="J87" s="140" t="s">
        <v>467</v>
      </c>
      <c r="K87" s="140">
        <v>18579</v>
      </c>
      <c r="L87" s="140" t="s">
        <v>786</v>
      </c>
      <c r="M87" s="140" t="s">
        <v>787</v>
      </c>
      <c r="N87" s="140">
        <v>317298</v>
      </c>
      <c r="O87" s="140" t="s">
        <v>835</v>
      </c>
      <c r="P87" s="140">
        <v>458448</v>
      </c>
      <c r="Q87" s="140" t="s">
        <v>895</v>
      </c>
      <c r="R87" s="140" t="s">
        <v>267</v>
      </c>
      <c r="S87" s="140" t="s">
        <v>896</v>
      </c>
      <c r="T87" s="140" t="s">
        <v>896</v>
      </c>
      <c r="U87" s="140" t="s">
        <v>269</v>
      </c>
      <c r="V87" s="140" t="s">
        <v>270</v>
      </c>
      <c r="W87" s="140">
        <v>0</v>
      </c>
      <c r="X87" s="140" t="s">
        <v>278</v>
      </c>
      <c r="Y87" s="140">
        <v>359631411</v>
      </c>
      <c r="Z87" s="140" t="s">
        <v>897</v>
      </c>
      <c r="AA87" s="140" t="s">
        <v>626</v>
      </c>
      <c r="AB87" s="141">
        <v>65000</v>
      </c>
      <c r="AC87" s="140" t="s">
        <v>350</v>
      </c>
      <c r="AD87" s="140">
        <v>24</v>
      </c>
      <c r="AE87" s="140" t="s">
        <v>342</v>
      </c>
      <c r="AF87" s="140" t="s">
        <v>898</v>
      </c>
      <c r="AG87" s="140" t="s">
        <v>899</v>
      </c>
      <c r="AH87" s="140" t="s">
        <v>345</v>
      </c>
      <c r="AI87" s="140" t="s">
        <v>900</v>
      </c>
      <c r="AJ87" s="141">
        <v>3460</v>
      </c>
      <c r="AK87" s="141">
        <v>3460</v>
      </c>
      <c r="AL87" s="140" t="s">
        <v>789</v>
      </c>
      <c r="AM87" s="141">
        <v>22734.880000000001</v>
      </c>
      <c r="AN87" s="141">
        <v>11865.12</v>
      </c>
      <c r="AO87" s="141">
        <v>34600</v>
      </c>
      <c r="AP87" s="141">
        <v>42265.120000000003</v>
      </c>
      <c r="AQ87" s="141">
        <v>6949.88</v>
      </c>
      <c r="AR87" s="141">
        <v>49215</v>
      </c>
      <c r="AS87" s="141">
        <v>0</v>
      </c>
      <c r="AT87" s="141">
        <v>0</v>
      </c>
      <c r="AU87" s="141">
        <v>0</v>
      </c>
      <c r="AV87" s="140">
        <v>10</v>
      </c>
      <c r="AW87" s="122"/>
      <c r="AX87" s="122"/>
      <c r="AY87" s="122"/>
      <c r="AZ87" s="122"/>
      <c r="BA87" s="122"/>
      <c r="BB87" s="122"/>
      <c r="BC87" s="122"/>
      <c r="BD87" s="122"/>
      <c r="BE87" s="123"/>
      <c r="BF87" s="122"/>
      <c r="BG87" s="122"/>
      <c r="BH87" s="133" t="s">
        <v>780</v>
      </c>
      <c r="BI87" s="128" t="s">
        <v>100</v>
      </c>
      <c r="BJ87" s="129">
        <v>46208</v>
      </c>
      <c r="BK87" s="130" t="s">
        <v>103</v>
      </c>
      <c r="BL87" s="128" t="s">
        <v>108</v>
      </c>
      <c r="BM87" s="96" t="s">
        <v>180</v>
      </c>
      <c r="BN87" s="94" t="s">
        <v>222</v>
      </c>
      <c r="BO87" s="94"/>
      <c r="BP87" s="42"/>
      <c r="BQ87" s="120" t="s">
        <v>781</v>
      </c>
    </row>
    <row r="88" spans="1:69" hidden="1" x14ac:dyDescent="0.35">
      <c r="A88" s="132">
        <v>84</v>
      </c>
      <c r="B88" s="140" t="s">
        <v>256</v>
      </c>
      <c r="C88" s="140" t="s">
        <v>257</v>
      </c>
      <c r="D88" s="140" t="s">
        <v>258</v>
      </c>
      <c r="E88" s="140" t="s">
        <v>259</v>
      </c>
      <c r="F88" s="140" t="s">
        <v>259</v>
      </c>
      <c r="G88" s="140" t="s">
        <v>260</v>
      </c>
      <c r="H88" s="140" t="s">
        <v>261</v>
      </c>
      <c r="I88" s="140">
        <v>18459</v>
      </c>
      <c r="J88" s="140" t="s">
        <v>292</v>
      </c>
      <c r="K88" s="140">
        <v>18459</v>
      </c>
      <c r="L88" s="140" t="s">
        <v>721</v>
      </c>
      <c r="M88" s="140" t="s">
        <v>722</v>
      </c>
      <c r="N88" s="140">
        <v>26128</v>
      </c>
      <c r="O88" s="140" t="s">
        <v>293</v>
      </c>
      <c r="P88" s="140">
        <v>41786</v>
      </c>
      <c r="Q88" s="140" t="s">
        <v>842</v>
      </c>
      <c r="R88" s="140" t="s">
        <v>267</v>
      </c>
      <c r="S88" s="140" t="s">
        <v>901</v>
      </c>
      <c r="T88" s="140" t="s">
        <v>901</v>
      </c>
      <c r="U88" s="140" t="s">
        <v>296</v>
      </c>
      <c r="V88" s="140" t="s">
        <v>270</v>
      </c>
      <c r="W88" s="140">
        <v>0</v>
      </c>
      <c r="X88" s="140" t="s">
        <v>297</v>
      </c>
      <c r="Y88" s="140">
        <v>359633889</v>
      </c>
      <c r="Z88" s="140" t="s">
        <v>902</v>
      </c>
      <c r="AA88" s="140" t="s">
        <v>903</v>
      </c>
      <c r="AB88" s="141">
        <v>72000</v>
      </c>
      <c r="AC88" s="140" t="s">
        <v>372</v>
      </c>
      <c r="AD88" s="140">
        <v>24</v>
      </c>
      <c r="AE88" s="140" t="s">
        <v>431</v>
      </c>
      <c r="AF88" s="140" t="s">
        <v>904</v>
      </c>
      <c r="AG88" s="140" t="s">
        <v>905</v>
      </c>
      <c r="AH88" s="140" t="s">
        <v>806</v>
      </c>
      <c r="AI88" s="140" t="s">
        <v>906</v>
      </c>
      <c r="AJ88" s="141">
        <v>3820</v>
      </c>
      <c r="AK88" s="141">
        <v>3820</v>
      </c>
      <c r="AL88" s="140" t="s">
        <v>808</v>
      </c>
      <c r="AM88" s="141">
        <v>29813.75</v>
      </c>
      <c r="AN88" s="141">
        <v>12206.25</v>
      </c>
      <c r="AO88" s="141">
        <v>42020</v>
      </c>
      <c r="AP88" s="141">
        <v>42186.25</v>
      </c>
      <c r="AQ88" s="141">
        <v>6066.75</v>
      </c>
      <c r="AR88" s="141">
        <v>48253</v>
      </c>
      <c r="AS88" s="141">
        <v>0</v>
      </c>
      <c r="AT88" s="141">
        <v>0</v>
      </c>
      <c r="AU88" s="141">
        <v>0</v>
      </c>
      <c r="AV88" s="140">
        <v>11</v>
      </c>
      <c r="AW88" s="122"/>
      <c r="AX88" s="122"/>
      <c r="AY88" s="122"/>
      <c r="AZ88" s="122"/>
      <c r="BA88" s="122"/>
      <c r="BB88" s="122"/>
      <c r="BC88" s="122"/>
      <c r="BD88" s="122"/>
      <c r="BE88" s="123"/>
      <c r="BF88" s="122"/>
      <c r="BG88" s="122"/>
      <c r="BH88" s="133" t="s">
        <v>780</v>
      </c>
      <c r="BI88" s="128" t="s">
        <v>100</v>
      </c>
      <c r="BJ88" s="129">
        <v>46208</v>
      </c>
      <c r="BK88" s="130" t="s">
        <v>103</v>
      </c>
      <c r="BL88" s="128" t="s">
        <v>108</v>
      </c>
      <c r="BM88" s="96" t="s">
        <v>180</v>
      </c>
      <c r="BN88" s="94" t="s">
        <v>222</v>
      </c>
      <c r="BO88" s="94"/>
      <c r="BP88" s="42"/>
      <c r="BQ88" s="120" t="s">
        <v>781</v>
      </c>
    </row>
    <row r="89" spans="1:69" hidden="1" x14ac:dyDescent="0.35">
      <c r="A89" s="132">
        <v>85</v>
      </c>
      <c r="B89" s="140" t="s">
        <v>256</v>
      </c>
      <c r="C89" s="140" t="s">
        <v>257</v>
      </c>
      <c r="D89" s="140" t="s">
        <v>258</v>
      </c>
      <c r="E89" s="140" t="s">
        <v>259</v>
      </c>
      <c r="F89" s="140" t="s">
        <v>259</v>
      </c>
      <c r="G89" s="140" t="s">
        <v>260</v>
      </c>
      <c r="H89" s="140" t="s">
        <v>261</v>
      </c>
      <c r="I89" s="140">
        <v>18622</v>
      </c>
      <c r="J89" s="140" t="s">
        <v>273</v>
      </c>
      <c r="K89" s="140">
        <v>18622</v>
      </c>
      <c r="L89" s="140" t="s">
        <v>786</v>
      </c>
      <c r="M89" s="140" t="s">
        <v>787</v>
      </c>
      <c r="N89" s="140">
        <v>503970</v>
      </c>
      <c r="O89" s="140" t="s">
        <v>907</v>
      </c>
      <c r="P89" s="140">
        <v>819935</v>
      </c>
      <c r="Q89" s="140" t="s">
        <v>908</v>
      </c>
      <c r="R89" s="140" t="s">
        <v>267</v>
      </c>
      <c r="S89" s="140" t="s">
        <v>909</v>
      </c>
      <c r="T89" s="140" t="s">
        <v>909</v>
      </c>
      <c r="U89" s="140" t="s">
        <v>269</v>
      </c>
      <c r="V89" s="140" t="s">
        <v>270</v>
      </c>
      <c r="W89" s="140">
        <v>0</v>
      </c>
      <c r="X89" s="140" t="s">
        <v>910</v>
      </c>
      <c r="Y89" s="140">
        <v>359657176</v>
      </c>
      <c r="Z89" s="140" t="s">
        <v>911</v>
      </c>
      <c r="AA89" s="140" t="s">
        <v>912</v>
      </c>
      <c r="AB89" s="141">
        <v>19000</v>
      </c>
      <c r="AC89" s="140" t="s">
        <v>350</v>
      </c>
      <c r="AD89" s="140">
        <v>24</v>
      </c>
      <c r="AE89" s="140" t="s">
        <v>342</v>
      </c>
      <c r="AF89" s="140" t="s">
        <v>913</v>
      </c>
      <c r="AG89" s="140" t="s">
        <v>914</v>
      </c>
      <c r="AH89" s="140" t="s">
        <v>345</v>
      </c>
      <c r="AI89" s="140" t="s">
        <v>900</v>
      </c>
      <c r="AJ89" s="141">
        <v>1010</v>
      </c>
      <c r="AK89" s="141">
        <v>1010</v>
      </c>
      <c r="AL89" s="140" t="s">
        <v>789</v>
      </c>
      <c r="AM89" s="141">
        <v>6843.92</v>
      </c>
      <c r="AN89" s="141">
        <v>3256.08</v>
      </c>
      <c r="AO89" s="141">
        <v>10100</v>
      </c>
      <c r="AP89" s="141">
        <v>12156.08</v>
      </c>
      <c r="AQ89" s="141">
        <v>1921.92</v>
      </c>
      <c r="AR89" s="141">
        <v>14078</v>
      </c>
      <c r="AS89" s="141">
        <v>0</v>
      </c>
      <c r="AT89" s="141">
        <v>0</v>
      </c>
      <c r="AU89" s="141">
        <v>0</v>
      </c>
      <c r="AV89" s="140">
        <v>10</v>
      </c>
      <c r="AW89" s="122"/>
      <c r="AX89" s="122"/>
      <c r="AY89" s="122"/>
      <c r="AZ89" s="122"/>
      <c r="BA89" s="122"/>
      <c r="BB89" s="122"/>
      <c r="BC89" s="122"/>
      <c r="BD89" s="122"/>
      <c r="BE89" s="123"/>
      <c r="BF89" s="122"/>
      <c r="BG89" s="122"/>
      <c r="BH89" s="133" t="s">
        <v>780</v>
      </c>
      <c r="BI89" s="128" t="s">
        <v>100</v>
      </c>
      <c r="BJ89" s="129">
        <v>46208</v>
      </c>
      <c r="BK89" s="130" t="s">
        <v>103</v>
      </c>
      <c r="BL89" s="128" t="s">
        <v>108</v>
      </c>
      <c r="BM89" s="96" t="s">
        <v>180</v>
      </c>
      <c r="BN89" s="94" t="s">
        <v>222</v>
      </c>
      <c r="BO89" s="94"/>
      <c r="BP89" s="42"/>
      <c r="BQ89" s="120" t="s">
        <v>781</v>
      </c>
    </row>
    <row r="90" spans="1:69" hidden="1" x14ac:dyDescent="0.35">
      <c r="A90" s="132">
        <v>86</v>
      </c>
      <c r="B90" s="140" t="s">
        <v>256</v>
      </c>
      <c r="C90" s="140" t="s">
        <v>257</v>
      </c>
      <c r="D90" s="140" t="s">
        <v>258</v>
      </c>
      <c r="E90" s="140" t="s">
        <v>259</v>
      </c>
      <c r="F90" s="140" t="s">
        <v>259</v>
      </c>
      <c r="G90" s="140" t="s">
        <v>260</v>
      </c>
      <c r="H90" s="140" t="s">
        <v>261</v>
      </c>
      <c r="I90" s="140">
        <v>18623</v>
      </c>
      <c r="J90" s="140" t="s">
        <v>280</v>
      </c>
      <c r="K90" s="140">
        <v>18623</v>
      </c>
      <c r="L90" s="140" t="s">
        <v>786</v>
      </c>
      <c r="M90" s="140" t="s">
        <v>787</v>
      </c>
      <c r="N90" s="140">
        <v>419033</v>
      </c>
      <c r="O90" s="140" t="s">
        <v>281</v>
      </c>
      <c r="P90" s="140">
        <v>719293</v>
      </c>
      <c r="Q90" s="140" t="s">
        <v>282</v>
      </c>
      <c r="R90" s="140" t="s">
        <v>267</v>
      </c>
      <c r="S90" s="140" t="s">
        <v>915</v>
      </c>
      <c r="T90" s="140" t="s">
        <v>915</v>
      </c>
      <c r="U90" s="140" t="s">
        <v>269</v>
      </c>
      <c r="V90" s="140" t="s">
        <v>270</v>
      </c>
      <c r="W90" s="140">
        <v>0</v>
      </c>
      <c r="X90" s="140" t="s">
        <v>278</v>
      </c>
      <c r="Y90" s="140">
        <v>359670416</v>
      </c>
      <c r="Z90" s="140" t="s">
        <v>916</v>
      </c>
      <c r="AA90" s="140" t="s">
        <v>883</v>
      </c>
      <c r="AB90" s="141">
        <v>70000</v>
      </c>
      <c r="AC90" s="140" t="s">
        <v>356</v>
      </c>
      <c r="AD90" s="140">
        <v>24</v>
      </c>
      <c r="AE90" s="140" t="s">
        <v>342</v>
      </c>
      <c r="AF90" s="140" t="s">
        <v>824</v>
      </c>
      <c r="AG90" s="140" t="s">
        <v>358</v>
      </c>
      <c r="AH90" s="140" t="s">
        <v>345</v>
      </c>
      <c r="AI90" s="140" t="s">
        <v>917</v>
      </c>
      <c r="AJ90" s="141">
        <v>3730</v>
      </c>
      <c r="AK90" s="141">
        <v>3730</v>
      </c>
      <c r="AL90" s="140" t="s">
        <v>825</v>
      </c>
      <c r="AM90" s="141">
        <v>25096.04</v>
      </c>
      <c r="AN90" s="141">
        <v>12203.96</v>
      </c>
      <c r="AO90" s="141">
        <v>37300</v>
      </c>
      <c r="AP90" s="141">
        <v>44903.96</v>
      </c>
      <c r="AQ90" s="141">
        <v>7274.04</v>
      </c>
      <c r="AR90" s="141">
        <v>52178</v>
      </c>
      <c r="AS90" s="141">
        <v>0</v>
      </c>
      <c r="AT90" s="141">
        <v>0</v>
      </c>
      <c r="AU90" s="141">
        <v>0</v>
      </c>
      <c r="AV90" s="140">
        <v>10</v>
      </c>
      <c r="AW90" s="122"/>
      <c r="AX90" s="122"/>
      <c r="AY90" s="122"/>
      <c r="AZ90" s="122"/>
      <c r="BA90" s="122"/>
      <c r="BB90" s="122"/>
      <c r="BC90" s="122"/>
      <c r="BD90" s="122"/>
      <c r="BE90" s="123"/>
      <c r="BF90" s="122"/>
      <c r="BG90" s="122"/>
      <c r="BH90" s="133" t="s">
        <v>780</v>
      </c>
      <c r="BI90" s="128" t="s">
        <v>100</v>
      </c>
      <c r="BJ90" s="129">
        <v>46208</v>
      </c>
      <c r="BK90" s="130" t="s">
        <v>103</v>
      </c>
      <c r="BL90" s="128" t="s">
        <v>108</v>
      </c>
      <c r="BM90" s="96" t="s">
        <v>180</v>
      </c>
      <c r="BN90" s="94" t="s">
        <v>222</v>
      </c>
      <c r="BO90" s="94"/>
      <c r="BP90" s="42"/>
      <c r="BQ90" s="120" t="s">
        <v>781</v>
      </c>
    </row>
    <row r="91" spans="1:69" hidden="1" x14ac:dyDescent="0.35">
      <c r="A91" s="132">
        <v>87</v>
      </c>
      <c r="B91" s="140" t="s">
        <v>256</v>
      </c>
      <c r="C91" s="140" t="s">
        <v>257</v>
      </c>
      <c r="D91" s="140" t="s">
        <v>258</v>
      </c>
      <c r="E91" s="140" t="s">
        <v>259</v>
      </c>
      <c r="F91" s="140" t="s">
        <v>259</v>
      </c>
      <c r="G91" s="140" t="s">
        <v>260</v>
      </c>
      <c r="H91" s="140" t="s">
        <v>261</v>
      </c>
      <c r="I91" s="140">
        <v>18586</v>
      </c>
      <c r="J91" s="140" t="s">
        <v>790</v>
      </c>
      <c r="K91" s="140">
        <v>18586</v>
      </c>
      <c r="L91" s="140" t="s">
        <v>721</v>
      </c>
      <c r="M91" s="140" t="s">
        <v>722</v>
      </c>
      <c r="N91" s="140">
        <v>362186</v>
      </c>
      <c r="O91" s="140" t="s">
        <v>918</v>
      </c>
      <c r="P91" s="140">
        <v>521938</v>
      </c>
      <c r="Q91" s="140" t="s">
        <v>919</v>
      </c>
      <c r="R91" s="140" t="s">
        <v>267</v>
      </c>
      <c r="S91" s="140" t="s">
        <v>920</v>
      </c>
      <c r="T91" s="140" t="s">
        <v>920</v>
      </c>
      <c r="U91" s="140" t="s">
        <v>269</v>
      </c>
      <c r="V91" s="140" t="s">
        <v>270</v>
      </c>
      <c r="W91" s="140">
        <v>0</v>
      </c>
      <c r="X91" s="140" t="s">
        <v>609</v>
      </c>
      <c r="Y91" s="140">
        <v>359675377</v>
      </c>
      <c r="Z91" s="140" t="s">
        <v>921</v>
      </c>
      <c r="AA91" s="140" t="s">
        <v>906</v>
      </c>
      <c r="AB91" s="141">
        <v>75000</v>
      </c>
      <c r="AC91" s="140" t="s">
        <v>727</v>
      </c>
      <c r="AD91" s="140">
        <v>24</v>
      </c>
      <c r="AE91" s="140" t="s">
        <v>431</v>
      </c>
      <c r="AF91" s="140" t="s">
        <v>922</v>
      </c>
      <c r="AG91" s="140" t="s">
        <v>923</v>
      </c>
      <c r="AH91" s="140" t="s">
        <v>345</v>
      </c>
      <c r="AI91" s="140" t="s">
        <v>924</v>
      </c>
      <c r="AJ91" s="141">
        <v>3970</v>
      </c>
      <c r="AK91" s="141">
        <v>3970</v>
      </c>
      <c r="AL91" s="140" t="s">
        <v>799</v>
      </c>
      <c r="AM91" s="141">
        <v>27367.64</v>
      </c>
      <c r="AN91" s="141">
        <v>12332.36</v>
      </c>
      <c r="AO91" s="141">
        <v>39700</v>
      </c>
      <c r="AP91" s="141">
        <v>47632.36</v>
      </c>
      <c r="AQ91" s="141">
        <v>7503.64</v>
      </c>
      <c r="AR91" s="141">
        <v>55136</v>
      </c>
      <c r="AS91" s="141">
        <v>0</v>
      </c>
      <c r="AT91" s="141">
        <v>0</v>
      </c>
      <c r="AU91" s="141">
        <v>0</v>
      </c>
      <c r="AV91" s="140">
        <v>10</v>
      </c>
      <c r="AW91" s="122"/>
      <c r="AX91" s="122"/>
      <c r="AY91" s="122"/>
      <c r="AZ91" s="122"/>
      <c r="BA91" s="122"/>
      <c r="BB91" s="122"/>
      <c r="BC91" s="122"/>
      <c r="BD91" s="122"/>
      <c r="BE91" s="123"/>
      <c r="BF91" s="122"/>
      <c r="BG91" s="122"/>
      <c r="BH91" s="133" t="s">
        <v>780</v>
      </c>
      <c r="BI91" s="128" t="s">
        <v>100</v>
      </c>
      <c r="BJ91" s="129">
        <v>46208</v>
      </c>
      <c r="BK91" s="130" t="s">
        <v>103</v>
      </c>
      <c r="BL91" s="128" t="s">
        <v>108</v>
      </c>
      <c r="BM91" s="96" t="s">
        <v>180</v>
      </c>
      <c r="BN91" s="94" t="s">
        <v>222</v>
      </c>
      <c r="BO91" s="94"/>
      <c r="BP91" s="42"/>
      <c r="BQ91" s="120" t="s">
        <v>781</v>
      </c>
    </row>
    <row r="92" spans="1:69" hidden="1" x14ac:dyDescent="0.35">
      <c r="A92" s="132">
        <v>88</v>
      </c>
      <c r="B92" s="140" t="s">
        <v>256</v>
      </c>
      <c r="C92" s="140" t="s">
        <v>257</v>
      </c>
      <c r="D92" s="140" t="s">
        <v>258</v>
      </c>
      <c r="E92" s="140" t="s">
        <v>259</v>
      </c>
      <c r="F92" s="140" t="s">
        <v>259</v>
      </c>
      <c r="G92" s="140" t="s">
        <v>260</v>
      </c>
      <c r="H92" s="140" t="s">
        <v>261</v>
      </c>
      <c r="I92" s="140">
        <v>18623</v>
      </c>
      <c r="J92" s="140" t="s">
        <v>280</v>
      </c>
      <c r="K92" s="140">
        <v>18623</v>
      </c>
      <c r="L92" s="140" t="s">
        <v>786</v>
      </c>
      <c r="M92" s="140" t="s">
        <v>787</v>
      </c>
      <c r="N92" s="140">
        <v>26342</v>
      </c>
      <c r="O92" s="140" t="s">
        <v>925</v>
      </c>
      <c r="P92" s="140">
        <v>511343</v>
      </c>
      <c r="Q92" s="140" t="s">
        <v>926</v>
      </c>
      <c r="R92" s="140" t="s">
        <v>267</v>
      </c>
      <c r="S92" s="140" t="s">
        <v>927</v>
      </c>
      <c r="T92" s="140" t="s">
        <v>927</v>
      </c>
      <c r="U92" s="140" t="s">
        <v>269</v>
      </c>
      <c r="V92" s="140" t="s">
        <v>270</v>
      </c>
      <c r="W92" s="140">
        <v>0</v>
      </c>
      <c r="X92" s="140" t="s">
        <v>278</v>
      </c>
      <c r="Y92" s="140">
        <v>359677802</v>
      </c>
      <c r="Z92" s="140" t="s">
        <v>580</v>
      </c>
      <c r="AA92" s="140" t="s">
        <v>364</v>
      </c>
      <c r="AB92" s="141">
        <v>75000</v>
      </c>
      <c r="AC92" s="140" t="s">
        <v>356</v>
      </c>
      <c r="AD92" s="140">
        <v>24</v>
      </c>
      <c r="AE92" s="140" t="s">
        <v>342</v>
      </c>
      <c r="AF92" s="140" t="s">
        <v>928</v>
      </c>
      <c r="AG92" s="140" t="s">
        <v>929</v>
      </c>
      <c r="AH92" s="140" t="s">
        <v>345</v>
      </c>
      <c r="AI92" s="140" t="s">
        <v>917</v>
      </c>
      <c r="AJ92" s="141">
        <v>3990</v>
      </c>
      <c r="AK92" s="141">
        <v>3990</v>
      </c>
      <c r="AL92" s="140" t="s">
        <v>825</v>
      </c>
      <c r="AM92" s="141">
        <v>27001.31</v>
      </c>
      <c r="AN92" s="141">
        <v>12898.69</v>
      </c>
      <c r="AO92" s="141">
        <v>39900</v>
      </c>
      <c r="AP92" s="141">
        <v>47998.69</v>
      </c>
      <c r="AQ92" s="141">
        <v>7769.31</v>
      </c>
      <c r="AR92" s="141">
        <v>55768</v>
      </c>
      <c r="AS92" s="141">
        <v>0</v>
      </c>
      <c r="AT92" s="141">
        <v>0</v>
      </c>
      <c r="AU92" s="141">
        <v>0</v>
      </c>
      <c r="AV92" s="140">
        <v>10</v>
      </c>
      <c r="AW92" s="122"/>
      <c r="AX92" s="122"/>
      <c r="AY92" s="122"/>
      <c r="AZ92" s="122"/>
      <c r="BA92" s="122"/>
      <c r="BB92" s="122"/>
      <c r="BC92" s="122"/>
      <c r="BD92" s="122"/>
      <c r="BE92" s="123"/>
      <c r="BF92" s="122"/>
      <c r="BG92" s="122"/>
      <c r="BH92" s="133" t="s">
        <v>780</v>
      </c>
      <c r="BI92" s="128" t="s">
        <v>100</v>
      </c>
      <c r="BJ92" s="129">
        <v>46208</v>
      </c>
      <c r="BK92" s="130" t="s">
        <v>103</v>
      </c>
      <c r="BL92" s="128" t="s">
        <v>108</v>
      </c>
      <c r="BM92" s="96" t="s">
        <v>180</v>
      </c>
      <c r="BN92" s="94" t="s">
        <v>222</v>
      </c>
      <c r="BO92" s="94"/>
      <c r="BP92" s="42"/>
      <c r="BQ92" s="120" t="s">
        <v>781</v>
      </c>
    </row>
    <row r="93" spans="1:69" hidden="1" x14ac:dyDescent="0.35">
      <c r="A93" s="132">
        <v>89</v>
      </c>
      <c r="B93" s="140" t="s">
        <v>256</v>
      </c>
      <c r="C93" s="140" t="s">
        <v>257</v>
      </c>
      <c r="D93" s="140" t="s">
        <v>258</v>
      </c>
      <c r="E93" s="140" t="s">
        <v>259</v>
      </c>
      <c r="F93" s="140" t="s">
        <v>259</v>
      </c>
      <c r="G93" s="140" t="s">
        <v>260</v>
      </c>
      <c r="H93" s="140" t="s">
        <v>261</v>
      </c>
      <c r="I93" s="140">
        <v>183186</v>
      </c>
      <c r="J93" s="140" t="s">
        <v>446</v>
      </c>
      <c r="K93" s="140">
        <v>183186</v>
      </c>
      <c r="L93" s="140" t="s">
        <v>930</v>
      </c>
      <c r="M93" s="140" t="s">
        <v>931</v>
      </c>
      <c r="N93" s="140">
        <v>446611</v>
      </c>
      <c r="O93" s="140" t="s">
        <v>447</v>
      </c>
      <c r="P93" s="140">
        <v>689701</v>
      </c>
      <c r="Q93" s="140" t="s">
        <v>932</v>
      </c>
      <c r="R93" s="140" t="s">
        <v>267</v>
      </c>
      <c r="S93" s="140" t="s">
        <v>933</v>
      </c>
      <c r="T93" s="140" t="s">
        <v>933</v>
      </c>
      <c r="U93" s="140" t="s">
        <v>313</v>
      </c>
      <c r="V93" s="140" t="s">
        <v>270</v>
      </c>
      <c r="W93" s="140">
        <v>0</v>
      </c>
      <c r="X93" s="140" t="s">
        <v>278</v>
      </c>
      <c r="Y93" s="140">
        <v>359683559</v>
      </c>
      <c r="Z93" s="140" t="s">
        <v>934</v>
      </c>
      <c r="AA93" s="140" t="s">
        <v>935</v>
      </c>
      <c r="AB93" s="141">
        <v>70000</v>
      </c>
      <c r="AC93" s="140" t="s">
        <v>452</v>
      </c>
      <c r="AD93" s="140">
        <v>24</v>
      </c>
      <c r="AE93" s="140" t="s">
        <v>342</v>
      </c>
      <c r="AF93" s="140" t="s">
        <v>936</v>
      </c>
      <c r="AG93" s="140" t="s">
        <v>937</v>
      </c>
      <c r="AH93" s="140" t="s">
        <v>345</v>
      </c>
      <c r="AI93" s="140" t="s">
        <v>938</v>
      </c>
      <c r="AJ93" s="141">
        <v>3730</v>
      </c>
      <c r="AK93" s="141">
        <v>3730</v>
      </c>
      <c r="AL93" s="140" t="s">
        <v>827</v>
      </c>
      <c r="AM93" s="141">
        <v>25609.14</v>
      </c>
      <c r="AN93" s="141">
        <v>11690.86</v>
      </c>
      <c r="AO93" s="141">
        <v>37300</v>
      </c>
      <c r="AP93" s="141">
        <v>44390.86</v>
      </c>
      <c r="AQ93" s="141">
        <v>7103.14</v>
      </c>
      <c r="AR93" s="141">
        <v>51494</v>
      </c>
      <c r="AS93" s="141">
        <v>0</v>
      </c>
      <c r="AT93" s="141">
        <v>0</v>
      </c>
      <c r="AU93" s="141">
        <v>0</v>
      </c>
      <c r="AV93" s="140">
        <v>10</v>
      </c>
      <c r="AW93" s="122"/>
      <c r="AX93" s="122"/>
      <c r="AY93" s="122"/>
      <c r="AZ93" s="122"/>
      <c r="BA93" s="122"/>
      <c r="BB93" s="122"/>
      <c r="BC93" s="122"/>
      <c r="BD93" s="122"/>
      <c r="BE93" s="123"/>
      <c r="BF93" s="122"/>
      <c r="BG93" s="122"/>
      <c r="BH93" s="133" t="s">
        <v>780</v>
      </c>
      <c r="BI93" s="128" t="s">
        <v>100</v>
      </c>
      <c r="BJ93" s="129">
        <v>46208</v>
      </c>
      <c r="BK93" s="130" t="s">
        <v>103</v>
      </c>
      <c r="BL93" s="128" t="s">
        <v>108</v>
      </c>
      <c r="BM93" s="96" t="s">
        <v>180</v>
      </c>
      <c r="BN93" s="94" t="s">
        <v>222</v>
      </c>
      <c r="BO93" s="94"/>
      <c r="BP93" s="42"/>
      <c r="BQ93" s="120" t="s">
        <v>781</v>
      </c>
    </row>
    <row r="94" spans="1:69" hidden="1" x14ac:dyDescent="0.35">
      <c r="A94" s="132">
        <v>90</v>
      </c>
      <c r="B94" s="140" t="s">
        <v>256</v>
      </c>
      <c r="C94" s="140" t="s">
        <v>257</v>
      </c>
      <c r="D94" s="140" t="s">
        <v>258</v>
      </c>
      <c r="E94" s="140" t="s">
        <v>259</v>
      </c>
      <c r="F94" s="140" t="s">
        <v>259</v>
      </c>
      <c r="G94" s="140" t="s">
        <v>260</v>
      </c>
      <c r="H94" s="140" t="s">
        <v>261</v>
      </c>
      <c r="I94" s="140">
        <v>18623</v>
      </c>
      <c r="J94" s="140" t="s">
        <v>280</v>
      </c>
      <c r="K94" s="140">
        <v>18623</v>
      </c>
      <c r="L94" s="140" t="s">
        <v>786</v>
      </c>
      <c r="M94" s="140" t="s">
        <v>787</v>
      </c>
      <c r="N94" s="140">
        <v>367307</v>
      </c>
      <c r="O94" s="140" t="s">
        <v>939</v>
      </c>
      <c r="P94" s="140">
        <v>532399</v>
      </c>
      <c r="Q94" s="140" t="s">
        <v>940</v>
      </c>
      <c r="R94" s="140" t="s">
        <v>267</v>
      </c>
      <c r="S94" s="140" t="s">
        <v>941</v>
      </c>
      <c r="T94" s="140" t="s">
        <v>941</v>
      </c>
      <c r="U94" s="140" t="s">
        <v>269</v>
      </c>
      <c r="V94" s="140" t="s">
        <v>270</v>
      </c>
      <c r="W94" s="140">
        <v>0</v>
      </c>
      <c r="X94" s="140" t="s">
        <v>942</v>
      </c>
      <c r="Y94" s="140">
        <v>359684995</v>
      </c>
      <c r="Z94" s="140" t="s">
        <v>943</v>
      </c>
      <c r="AA94" s="140" t="s">
        <v>935</v>
      </c>
      <c r="AB94" s="141">
        <v>59000</v>
      </c>
      <c r="AC94" s="140" t="s">
        <v>356</v>
      </c>
      <c r="AD94" s="140">
        <v>24</v>
      </c>
      <c r="AE94" s="140" t="s">
        <v>381</v>
      </c>
      <c r="AF94" s="140" t="s">
        <v>944</v>
      </c>
      <c r="AG94" s="140" t="s">
        <v>945</v>
      </c>
      <c r="AH94" s="140" t="s">
        <v>384</v>
      </c>
      <c r="AI94" s="140" t="s">
        <v>917</v>
      </c>
      <c r="AJ94" s="141">
        <v>3140</v>
      </c>
      <c r="AK94" s="141">
        <v>3140</v>
      </c>
      <c r="AL94" s="140" t="s">
        <v>825</v>
      </c>
      <c r="AM94" s="141">
        <v>21302.25</v>
      </c>
      <c r="AN94" s="141">
        <v>10097.75</v>
      </c>
      <c r="AO94" s="141">
        <v>31400</v>
      </c>
      <c r="AP94" s="141">
        <v>37697.75</v>
      </c>
      <c r="AQ94" s="141">
        <v>6089.25</v>
      </c>
      <c r="AR94" s="141">
        <v>43787</v>
      </c>
      <c r="AS94" s="141">
        <v>0</v>
      </c>
      <c r="AT94" s="141">
        <v>0</v>
      </c>
      <c r="AU94" s="141">
        <v>0</v>
      </c>
      <c r="AV94" s="140">
        <v>10</v>
      </c>
      <c r="AW94" s="122"/>
      <c r="AX94" s="122"/>
      <c r="AY94" s="122"/>
      <c r="AZ94" s="122"/>
      <c r="BA94" s="122"/>
      <c r="BB94" s="122"/>
      <c r="BC94" s="122"/>
      <c r="BD94" s="122"/>
      <c r="BE94" s="123"/>
      <c r="BF94" s="122"/>
      <c r="BG94" s="122"/>
      <c r="BH94" s="133" t="s">
        <v>780</v>
      </c>
      <c r="BI94" s="128" t="s">
        <v>100</v>
      </c>
      <c r="BJ94" s="129">
        <v>46208</v>
      </c>
      <c r="BK94" s="130" t="s">
        <v>103</v>
      </c>
      <c r="BL94" s="128" t="s">
        <v>108</v>
      </c>
      <c r="BM94" s="96" t="s">
        <v>180</v>
      </c>
      <c r="BN94" s="94" t="s">
        <v>222</v>
      </c>
      <c r="BO94" s="94"/>
      <c r="BP94" s="42"/>
      <c r="BQ94" s="120" t="s">
        <v>781</v>
      </c>
    </row>
    <row r="95" spans="1:69" hidden="1" x14ac:dyDescent="0.35">
      <c r="A95" s="132">
        <v>91</v>
      </c>
      <c r="B95" s="140" t="s">
        <v>256</v>
      </c>
      <c r="C95" s="140" t="s">
        <v>257</v>
      </c>
      <c r="D95" s="140" t="s">
        <v>258</v>
      </c>
      <c r="E95" s="140" t="s">
        <v>259</v>
      </c>
      <c r="F95" s="140" t="s">
        <v>259</v>
      </c>
      <c r="G95" s="140" t="s">
        <v>260</v>
      </c>
      <c r="H95" s="140" t="s">
        <v>261</v>
      </c>
      <c r="I95" s="140">
        <v>18459</v>
      </c>
      <c r="J95" s="140" t="s">
        <v>292</v>
      </c>
      <c r="K95" s="140">
        <v>18459</v>
      </c>
      <c r="L95" s="140" t="s">
        <v>721</v>
      </c>
      <c r="M95" s="140" t="s">
        <v>722</v>
      </c>
      <c r="N95" s="140">
        <v>26128</v>
      </c>
      <c r="O95" s="140" t="s">
        <v>293</v>
      </c>
      <c r="P95" s="140">
        <v>41990</v>
      </c>
      <c r="Q95" s="140" t="s">
        <v>809</v>
      </c>
      <c r="R95" s="140" t="s">
        <v>267</v>
      </c>
      <c r="S95" s="140" t="s">
        <v>946</v>
      </c>
      <c r="T95" s="140" t="s">
        <v>946</v>
      </c>
      <c r="U95" s="140" t="s">
        <v>296</v>
      </c>
      <c r="V95" s="140" t="s">
        <v>270</v>
      </c>
      <c r="W95" s="140">
        <v>0</v>
      </c>
      <c r="X95" s="140" t="s">
        <v>297</v>
      </c>
      <c r="Y95" s="140">
        <v>359696735</v>
      </c>
      <c r="Z95" s="140" t="s">
        <v>947</v>
      </c>
      <c r="AA95" s="140" t="s">
        <v>948</v>
      </c>
      <c r="AB95" s="141">
        <v>98000</v>
      </c>
      <c r="AC95" s="140" t="s">
        <v>372</v>
      </c>
      <c r="AD95" s="140">
        <v>24</v>
      </c>
      <c r="AE95" s="140" t="s">
        <v>373</v>
      </c>
      <c r="AF95" s="140" t="s">
        <v>949</v>
      </c>
      <c r="AG95" s="140" t="s">
        <v>375</v>
      </c>
      <c r="AH95" s="140" t="s">
        <v>376</v>
      </c>
      <c r="AI95" s="140" t="s">
        <v>950</v>
      </c>
      <c r="AJ95" s="141">
        <v>5140</v>
      </c>
      <c r="AK95" s="141">
        <v>5140</v>
      </c>
      <c r="AL95" s="140" t="s">
        <v>951</v>
      </c>
      <c r="AM95" s="141">
        <v>35822.5</v>
      </c>
      <c r="AN95" s="141">
        <v>15577.5</v>
      </c>
      <c r="AO95" s="141">
        <v>51400</v>
      </c>
      <c r="AP95" s="141">
        <v>62177.5</v>
      </c>
      <c r="AQ95" s="141">
        <v>9398.5</v>
      </c>
      <c r="AR95" s="141">
        <v>71576</v>
      </c>
      <c r="AS95" s="141">
        <v>0</v>
      </c>
      <c r="AT95" s="141">
        <v>0</v>
      </c>
      <c r="AU95" s="141">
        <v>0</v>
      </c>
      <c r="AV95" s="140">
        <v>10</v>
      </c>
      <c r="AW95" s="122"/>
      <c r="AX95" s="122"/>
      <c r="AY95" s="122"/>
      <c r="AZ95" s="122"/>
      <c r="BA95" s="122"/>
      <c r="BB95" s="122"/>
      <c r="BC95" s="122"/>
      <c r="BD95" s="122"/>
      <c r="BE95" s="123"/>
      <c r="BF95" s="122"/>
      <c r="BG95" s="122"/>
      <c r="BH95" s="133" t="s">
        <v>780</v>
      </c>
      <c r="BI95" s="128" t="s">
        <v>100</v>
      </c>
      <c r="BJ95" s="129">
        <v>46208</v>
      </c>
      <c r="BK95" s="130" t="s">
        <v>103</v>
      </c>
      <c r="BL95" s="128" t="s">
        <v>108</v>
      </c>
      <c r="BM95" s="96" t="s">
        <v>180</v>
      </c>
      <c r="BN95" s="94" t="s">
        <v>222</v>
      </c>
      <c r="BO95" s="94"/>
      <c r="BP95" s="42"/>
      <c r="BQ95" s="120" t="s">
        <v>781</v>
      </c>
    </row>
    <row r="96" spans="1:69" hidden="1" x14ac:dyDescent="0.35">
      <c r="A96" s="132">
        <v>92</v>
      </c>
      <c r="B96" s="140" t="s">
        <v>256</v>
      </c>
      <c r="C96" s="140" t="s">
        <v>257</v>
      </c>
      <c r="D96" s="140" t="s">
        <v>258</v>
      </c>
      <c r="E96" s="140" t="s">
        <v>259</v>
      </c>
      <c r="F96" s="140" t="s">
        <v>259</v>
      </c>
      <c r="G96" s="140" t="s">
        <v>260</v>
      </c>
      <c r="H96" s="140" t="s">
        <v>261</v>
      </c>
      <c r="I96" s="140">
        <v>18579</v>
      </c>
      <c r="J96" s="140" t="s">
        <v>467</v>
      </c>
      <c r="K96" s="140">
        <v>18579</v>
      </c>
      <c r="L96" s="140" t="s">
        <v>786</v>
      </c>
      <c r="M96" s="140" t="s">
        <v>787</v>
      </c>
      <c r="N96" s="140">
        <v>317298</v>
      </c>
      <c r="O96" s="140" t="s">
        <v>835</v>
      </c>
      <c r="P96" s="140">
        <v>438957</v>
      </c>
      <c r="Q96" s="140" t="s">
        <v>836</v>
      </c>
      <c r="R96" s="140" t="s">
        <v>267</v>
      </c>
      <c r="S96" s="140" t="s">
        <v>952</v>
      </c>
      <c r="T96" s="140" t="s">
        <v>952</v>
      </c>
      <c r="U96" s="140" t="s">
        <v>269</v>
      </c>
      <c r="V96" s="140" t="s">
        <v>270</v>
      </c>
      <c r="W96" s="140">
        <v>0</v>
      </c>
      <c r="X96" s="140" t="s">
        <v>278</v>
      </c>
      <c r="Y96" s="140">
        <v>359704895</v>
      </c>
      <c r="Z96" s="140" t="s">
        <v>953</v>
      </c>
      <c r="AA96" s="140" t="s">
        <v>954</v>
      </c>
      <c r="AB96" s="141">
        <v>45000</v>
      </c>
      <c r="AC96" s="140" t="s">
        <v>350</v>
      </c>
      <c r="AD96" s="140">
        <v>24</v>
      </c>
      <c r="AE96" s="140" t="s">
        <v>381</v>
      </c>
      <c r="AF96" s="140" t="s">
        <v>955</v>
      </c>
      <c r="AG96" s="140" t="s">
        <v>956</v>
      </c>
      <c r="AH96" s="140" t="s">
        <v>384</v>
      </c>
      <c r="AI96" s="140" t="s">
        <v>900</v>
      </c>
      <c r="AJ96" s="141">
        <v>2400</v>
      </c>
      <c r="AK96" s="141">
        <v>2400</v>
      </c>
      <c r="AL96" s="140" t="s">
        <v>789</v>
      </c>
      <c r="AM96" s="141">
        <v>16596.509999999998</v>
      </c>
      <c r="AN96" s="141">
        <v>7403.49</v>
      </c>
      <c r="AO96" s="141">
        <v>24000</v>
      </c>
      <c r="AP96" s="141">
        <v>28403.49</v>
      </c>
      <c r="AQ96" s="141">
        <v>4518.51</v>
      </c>
      <c r="AR96" s="141">
        <v>32922</v>
      </c>
      <c r="AS96" s="141">
        <v>0</v>
      </c>
      <c r="AT96" s="141">
        <v>0</v>
      </c>
      <c r="AU96" s="141">
        <v>0</v>
      </c>
      <c r="AV96" s="140">
        <v>10</v>
      </c>
      <c r="AW96" s="122"/>
      <c r="AX96" s="122"/>
      <c r="AY96" s="122"/>
      <c r="AZ96" s="122"/>
      <c r="BA96" s="122"/>
      <c r="BB96" s="122"/>
      <c r="BC96" s="122"/>
      <c r="BD96" s="122"/>
      <c r="BE96" s="123"/>
      <c r="BF96" s="122"/>
      <c r="BG96" s="122"/>
      <c r="BH96" s="133" t="s">
        <v>780</v>
      </c>
      <c r="BI96" s="128" t="s">
        <v>100</v>
      </c>
      <c r="BJ96" s="129">
        <v>46208</v>
      </c>
      <c r="BK96" s="130" t="s">
        <v>103</v>
      </c>
      <c r="BL96" s="128" t="s">
        <v>108</v>
      </c>
      <c r="BM96" s="96" t="s">
        <v>180</v>
      </c>
      <c r="BN96" s="94" t="s">
        <v>222</v>
      </c>
      <c r="BO96" s="94"/>
      <c r="BP96" s="42"/>
      <c r="BQ96" s="120" t="s">
        <v>781</v>
      </c>
    </row>
    <row r="97" spans="1:69" hidden="1" x14ac:dyDescent="0.35">
      <c r="A97" s="132">
        <v>93</v>
      </c>
      <c r="B97" s="140" t="s">
        <v>256</v>
      </c>
      <c r="C97" s="140" t="s">
        <v>257</v>
      </c>
      <c r="D97" s="140" t="s">
        <v>258</v>
      </c>
      <c r="E97" s="140" t="s">
        <v>259</v>
      </c>
      <c r="F97" s="140" t="s">
        <v>259</v>
      </c>
      <c r="G97" s="140" t="s">
        <v>260</v>
      </c>
      <c r="H97" s="140" t="s">
        <v>261</v>
      </c>
      <c r="I97" s="140">
        <v>18483</v>
      </c>
      <c r="J97" s="140" t="s">
        <v>720</v>
      </c>
      <c r="K97" s="140">
        <v>18483</v>
      </c>
      <c r="L97" s="140" t="s">
        <v>721</v>
      </c>
      <c r="M97" s="140" t="s">
        <v>722</v>
      </c>
      <c r="N97" s="140">
        <v>26153</v>
      </c>
      <c r="O97" s="140" t="s">
        <v>957</v>
      </c>
      <c r="P97" s="140">
        <v>41811</v>
      </c>
      <c r="Q97" s="140" t="s">
        <v>958</v>
      </c>
      <c r="R97" s="140" t="s">
        <v>267</v>
      </c>
      <c r="S97" s="140" t="s">
        <v>959</v>
      </c>
      <c r="T97" s="140" t="s">
        <v>959</v>
      </c>
      <c r="U97" s="140" t="s">
        <v>296</v>
      </c>
      <c r="V97" s="140" t="s">
        <v>309</v>
      </c>
      <c r="W97" s="140">
        <v>0</v>
      </c>
      <c r="X97" s="140" t="s">
        <v>960</v>
      </c>
      <c r="Y97" s="140">
        <v>359715422</v>
      </c>
      <c r="Z97" s="140" t="s">
        <v>961</v>
      </c>
      <c r="AA97" s="140" t="s">
        <v>962</v>
      </c>
      <c r="AB97" s="141">
        <v>60000</v>
      </c>
      <c r="AC97" s="140" t="s">
        <v>727</v>
      </c>
      <c r="AD97" s="140">
        <v>24</v>
      </c>
      <c r="AE97" s="140" t="s">
        <v>381</v>
      </c>
      <c r="AF97" s="140" t="s">
        <v>955</v>
      </c>
      <c r="AG97" s="140" t="s">
        <v>963</v>
      </c>
      <c r="AH97" s="140" t="s">
        <v>384</v>
      </c>
      <c r="AI97" s="140" t="s">
        <v>924</v>
      </c>
      <c r="AJ97" s="141">
        <v>3190</v>
      </c>
      <c r="AK97" s="141">
        <v>3190</v>
      </c>
      <c r="AL97" s="140" t="s">
        <v>799</v>
      </c>
      <c r="AM97" s="141">
        <v>22263.22</v>
      </c>
      <c r="AN97" s="141">
        <v>9636.7800000000007</v>
      </c>
      <c r="AO97" s="141">
        <v>31900</v>
      </c>
      <c r="AP97" s="141">
        <v>37736.78</v>
      </c>
      <c r="AQ97" s="141">
        <v>6000.22</v>
      </c>
      <c r="AR97" s="141">
        <v>43737</v>
      </c>
      <c r="AS97" s="141">
        <v>0</v>
      </c>
      <c r="AT97" s="141">
        <v>0</v>
      </c>
      <c r="AU97" s="141">
        <v>0</v>
      </c>
      <c r="AV97" s="140">
        <v>10</v>
      </c>
      <c r="AW97" s="122"/>
      <c r="AX97" s="122"/>
      <c r="AY97" s="122"/>
      <c r="AZ97" s="122"/>
      <c r="BA97" s="122"/>
      <c r="BB97" s="122"/>
      <c r="BC97" s="122"/>
      <c r="BD97" s="122"/>
      <c r="BE97" s="123"/>
      <c r="BF97" s="122"/>
      <c r="BG97" s="122"/>
      <c r="BH97" s="133" t="s">
        <v>780</v>
      </c>
      <c r="BI97" s="128" t="s">
        <v>100</v>
      </c>
      <c r="BJ97" s="129">
        <v>46208</v>
      </c>
      <c r="BK97" s="130" t="s">
        <v>103</v>
      </c>
      <c r="BL97" s="128" t="s">
        <v>108</v>
      </c>
      <c r="BM97" s="96" t="s">
        <v>180</v>
      </c>
      <c r="BN97" s="94" t="s">
        <v>222</v>
      </c>
      <c r="BO97" s="94"/>
      <c r="BP97" s="42"/>
      <c r="BQ97" s="120" t="s">
        <v>781</v>
      </c>
    </row>
    <row r="98" spans="1:69" hidden="1" x14ac:dyDescent="0.35">
      <c r="A98" s="132">
        <v>94</v>
      </c>
      <c r="B98" s="140" t="s">
        <v>256</v>
      </c>
      <c r="C98" s="140" t="s">
        <v>257</v>
      </c>
      <c r="D98" s="140" t="s">
        <v>258</v>
      </c>
      <c r="E98" s="140" t="s">
        <v>259</v>
      </c>
      <c r="F98" s="140" t="s">
        <v>259</v>
      </c>
      <c r="G98" s="140" t="s">
        <v>260</v>
      </c>
      <c r="H98" s="140" t="s">
        <v>261</v>
      </c>
      <c r="I98" s="140">
        <v>18622</v>
      </c>
      <c r="J98" s="140" t="s">
        <v>273</v>
      </c>
      <c r="K98" s="140">
        <v>18622</v>
      </c>
      <c r="L98" s="140" t="s">
        <v>786</v>
      </c>
      <c r="M98" s="140" t="s">
        <v>787</v>
      </c>
      <c r="N98" s="140">
        <v>26341</v>
      </c>
      <c r="O98" s="140" t="s">
        <v>274</v>
      </c>
      <c r="P98" s="140">
        <v>642677</v>
      </c>
      <c r="Q98" s="140" t="s">
        <v>275</v>
      </c>
      <c r="R98" s="140" t="s">
        <v>267</v>
      </c>
      <c r="S98" s="140" t="s">
        <v>964</v>
      </c>
      <c r="T98" s="140" t="s">
        <v>964</v>
      </c>
      <c r="U98" s="140" t="s">
        <v>269</v>
      </c>
      <c r="V98" s="140" t="s">
        <v>270</v>
      </c>
      <c r="W98" s="140">
        <v>0</v>
      </c>
      <c r="X98" s="140" t="s">
        <v>278</v>
      </c>
      <c r="Y98" s="140">
        <v>359722445</v>
      </c>
      <c r="Z98" s="140" t="s">
        <v>965</v>
      </c>
      <c r="AA98" s="140" t="s">
        <v>966</v>
      </c>
      <c r="AB98" s="141">
        <v>75000</v>
      </c>
      <c r="AC98" s="140" t="s">
        <v>350</v>
      </c>
      <c r="AD98" s="140">
        <v>24</v>
      </c>
      <c r="AE98" s="140" t="s">
        <v>342</v>
      </c>
      <c r="AF98" s="140" t="s">
        <v>967</v>
      </c>
      <c r="AG98" s="140" t="s">
        <v>352</v>
      </c>
      <c r="AH98" s="140" t="s">
        <v>345</v>
      </c>
      <c r="AI98" s="140" t="s">
        <v>900</v>
      </c>
      <c r="AJ98" s="141">
        <v>3970</v>
      </c>
      <c r="AK98" s="141">
        <v>3970</v>
      </c>
      <c r="AL98" s="140" t="s">
        <v>789</v>
      </c>
      <c r="AM98" s="141">
        <v>27785.03</v>
      </c>
      <c r="AN98" s="141">
        <v>11914.97</v>
      </c>
      <c r="AO98" s="141">
        <v>39700</v>
      </c>
      <c r="AP98" s="141">
        <v>47214.97</v>
      </c>
      <c r="AQ98" s="141">
        <v>7368.03</v>
      </c>
      <c r="AR98" s="141">
        <v>54583</v>
      </c>
      <c r="AS98" s="141">
        <v>0</v>
      </c>
      <c r="AT98" s="141">
        <v>0</v>
      </c>
      <c r="AU98" s="141">
        <v>0</v>
      </c>
      <c r="AV98" s="140">
        <v>10</v>
      </c>
      <c r="AW98" s="122"/>
      <c r="AX98" s="122"/>
      <c r="AY98" s="122"/>
      <c r="AZ98" s="122"/>
      <c r="BA98" s="122"/>
      <c r="BB98" s="122"/>
      <c r="BC98" s="122"/>
      <c r="BD98" s="122"/>
      <c r="BE98" s="123"/>
      <c r="BF98" s="122"/>
      <c r="BG98" s="122"/>
      <c r="BH98" s="133" t="s">
        <v>780</v>
      </c>
      <c r="BI98" s="128" t="s">
        <v>100</v>
      </c>
      <c r="BJ98" s="129">
        <v>46208</v>
      </c>
      <c r="BK98" s="130" t="s">
        <v>103</v>
      </c>
      <c r="BL98" s="128" t="s">
        <v>108</v>
      </c>
      <c r="BM98" s="96" t="s">
        <v>180</v>
      </c>
      <c r="BN98" s="94" t="s">
        <v>222</v>
      </c>
      <c r="BO98" s="94"/>
      <c r="BP98" s="42"/>
      <c r="BQ98" s="120" t="s">
        <v>781</v>
      </c>
    </row>
    <row r="99" spans="1:69" hidden="1" x14ac:dyDescent="0.35">
      <c r="A99" s="132">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8"/>
      <c r="BJ99" s="129"/>
      <c r="BK99" s="130"/>
      <c r="BL99" s="128"/>
      <c r="BM99" s="96"/>
      <c r="BN99" s="94"/>
      <c r="BO99" s="94"/>
      <c r="BP99" s="42"/>
      <c r="BQ99" s="120"/>
    </row>
    <row r="100" spans="1:69" hidden="1" x14ac:dyDescent="0.35">
      <c r="A100" s="132">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8"/>
      <c r="BJ100" s="129"/>
      <c r="BK100" s="130"/>
      <c r="BL100" s="128"/>
      <c r="BM100" s="96"/>
      <c r="BN100" s="94"/>
      <c r="BO100" s="94"/>
      <c r="BP100" s="42"/>
      <c r="BQ100" s="120"/>
    </row>
    <row r="101" spans="1:69" hidden="1" x14ac:dyDescent="0.35">
      <c r="A101" s="132">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8"/>
      <c r="BJ101" s="129"/>
      <c r="BK101" s="130"/>
      <c r="BL101" s="128"/>
      <c r="BM101" s="96"/>
      <c r="BN101" s="94"/>
      <c r="BO101" s="94"/>
      <c r="BP101" s="42"/>
      <c r="BQ101" s="120"/>
    </row>
    <row r="102" spans="1:69" hidden="1" x14ac:dyDescent="0.35">
      <c r="A102" s="132">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8"/>
      <c r="BJ102" s="129"/>
      <c r="BK102" s="130"/>
      <c r="BL102" s="128"/>
      <c r="BM102" s="96"/>
      <c r="BN102" s="94"/>
      <c r="BO102" s="94"/>
      <c r="BP102" s="42"/>
      <c r="BQ102" s="120"/>
    </row>
    <row r="103" spans="1:69" hidden="1" x14ac:dyDescent="0.35">
      <c r="A103" s="132">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8"/>
      <c r="BJ103" s="129"/>
      <c r="BK103" s="130"/>
      <c r="BL103" s="128"/>
      <c r="BM103" s="96"/>
      <c r="BN103" s="94"/>
      <c r="BO103" s="94"/>
      <c r="BP103" s="42"/>
      <c r="BQ103" s="120"/>
    </row>
    <row r="104" spans="1:69" hidden="1" x14ac:dyDescent="0.35">
      <c r="A104" s="132">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8"/>
      <c r="BJ104" s="129"/>
      <c r="BK104" s="130"/>
      <c r="BL104" s="128"/>
      <c r="BM104" s="96"/>
      <c r="BN104" s="94"/>
      <c r="BO104" s="94"/>
      <c r="BP104" s="42"/>
      <c r="BQ104" s="120"/>
    </row>
    <row r="105" spans="1:69" hidden="1" x14ac:dyDescent="0.35">
      <c r="A105" s="132">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8"/>
      <c r="BJ105" s="129"/>
      <c r="BK105" s="130"/>
      <c r="BL105" s="128"/>
      <c r="BM105" s="96"/>
      <c r="BN105" s="94"/>
      <c r="BO105" s="94"/>
      <c r="BP105" s="42"/>
      <c r="BQ105" s="120"/>
    </row>
    <row r="106" spans="1:69" hidden="1" x14ac:dyDescent="0.35">
      <c r="A106" s="132">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8"/>
      <c r="BJ106" s="129"/>
      <c r="BK106" s="130"/>
      <c r="BL106" s="128"/>
      <c r="BM106" s="96"/>
      <c r="BN106" s="94"/>
      <c r="BO106" s="94"/>
      <c r="BP106" s="42"/>
      <c r="BQ106" s="120"/>
    </row>
    <row r="107" spans="1:69" hidden="1" x14ac:dyDescent="0.35">
      <c r="A107" s="132">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8"/>
      <c r="BJ107" s="129"/>
      <c r="BK107" s="130"/>
      <c r="BL107" s="128"/>
      <c r="BM107" s="96"/>
      <c r="BN107" s="94"/>
      <c r="BO107" s="94"/>
      <c r="BP107" s="42"/>
      <c r="BQ107" s="120"/>
    </row>
    <row r="108" spans="1:69" hidden="1" x14ac:dyDescent="0.35">
      <c r="A108" s="132">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8"/>
      <c r="BJ108" s="129"/>
      <c r="BK108" s="130"/>
      <c r="BL108" s="128"/>
      <c r="BM108" s="96"/>
      <c r="BN108" s="94"/>
      <c r="BO108" s="94"/>
      <c r="BP108" s="42"/>
      <c r="BQ108" s="120"/>
    </row>
    <row r="109" spans="1:69" hidden="1" x14ac:dyDescent="0.35">
      <c r="A109" s="132">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8"/>
      <c r="BJ109" s="129"/>
      <c r="BK109" s="130"/>
      <c r="BL109" s="128"/>
      <c r="BM109" s="96"/>
      <c r="BN109" s="94"/>
      <c r="BO109" s="94"/>
      <c r="BP109" s="42"/>
      <c r="BQ109" s="120"/>
    </row>
    <row r="110" spans="1:69" hidden="1" x14ac:dyDescent="0.35">
      <c r="A110" s="132">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8"/>
      <c r="BJ110" s="129"/>
      <c r="BK110" s="130"/>
      <c r="BL110" s="128"/>
      <c r="BM110" s="96"/>
      <c r="BN110" s="94"/>
      <c r="BO110" s="94"/>
      <c r="BP110" s="42"/>
      <c r="BQ110" s="120"/>
    </row>
    <row r="111" spans="1:69" hidden="1" x14ac:dyDescent="0.35">
      <c r="A111" s="132">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8"/>
      <c r="BJ111" s="129"/>
      <c r="BK111" s="130"/>
      <c r="BL111" s="128"/>
      <c r="BM111" s="96"/>
      <c r="BN111" s="94"/>
      <c r="BO111" s="94"/>
      <c r="BP111" s="42"/>
      <c r="BQ111" s="120"/>
    </row>
    <row r="112" spans="1:69" hidden="1" x14ac:dyDescent="0.35">
      <c r="A112" s="132">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8"/>
      <c r="BJ112" s="129"/>
      <c r="BK112" s="130"/>
      <c r="BL112" s="128"/>
      <c r="BM112" s="96"/>
      <c r="BN112" s="94"/>
      <c r="BO112" s="94"/>
      <c r="BP112" s="42"/>
      <c r="BQ112" s="120"/>
    </row>
    <row r="113" spans="1:69" hidden="1" x14ac:dyDescent="0.35">
      <c r="A113" s="132">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8"/>
      <c r="BJ113" s="129"/>
      <c r="BK113" s="130"/>
      <c r="BL113" s="128"/>
      <c r="BM113" s="96"/>
      <c r="BN113" s="94"/>
      <c r="BO113" s="94"/>
      <c r="BP113" s="42"/>
      <c r="BQ113" s="120"/>
    </row>
    <row r="114" spans="1:69" hidden="1" x14ac:dyDescent="0.35">
      <c r="A114" s="132">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8"/>
      <c r="BJ114" s="129"/>
      <c r="BK114" s="130"/>
      <c r="BL114" s="128"/>
      <c r="BM114" s="96"/>
      <c r="BN114" s="94"/>
      <c r="BO114" s="94"/>
      <c r="BP114" s="42"/>
      <c r="BQ114" s="120"/>
    </row>
    <row r="115" spans="1:69" hidden="1" x14ac:dyDescent="0.35">
      <c r="A115" s="132">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hidden="1" x14ac:dyDescent="0.35">
      <c r="A116" s="132">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hidden="1" x14ac:dyDescent="0.35">
      <c r="A117" s="132">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2">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2">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2">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2">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2">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2">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2">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2">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2">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2">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2">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2">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2">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2">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2">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2">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2">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2">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2">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2">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2">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2">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2">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2">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2">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2">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2">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2">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2">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2">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2">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2">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2">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2">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2">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idden="1" x14ac:dyDescent="0.35">
      <c r="A153" s="132">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idden="1" x14ac:dyDescent="0.35">
      <c r="A154" s="132">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hidden="1" customHeight="1" x14ac:dyDescent="0.35">
      <c r="A155" s="132">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5" hidden="1" customHeight="1" x14ac:dyDescent="0.35">
      <c r="A156" s="132">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2">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2">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2">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2">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2">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2">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2">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2">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2">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2">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2">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2">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2">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2">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2">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2">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2">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2">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2">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2">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2">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2">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2">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2">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2">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2">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2">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2">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2">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2">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2">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2">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2">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2">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2">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2">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2">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2">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2">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2">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2">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2">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2">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2">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2">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5">
      <c r="A202" s="132">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idden="1" x14ac:dyDescent="0.35">
      <c r="A203" s="132">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75" hidden="1" customHeight="1" x14ac:dyDescent="0.35">
      <c r="A204" s="132">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2">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2">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2">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2">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2">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2">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2">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2">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2">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2">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2">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2">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2">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2">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2">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hidden="1" x14ac:dyDescent="0.35">
      <c r="A220" s="132">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t="s">
        <v>228</v>
      </c>
    </row>
    <row r="221" spans="1:69" hidden="1" x14ac:dyDescent="0.35">
      <c r="A221" s="132">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t="s">
        <v>228</v>
      </c>
    </row>
    <row r="222" spans="1:69" hidden="1" x14ac:dyDescent="0.35">
      <c r="A222" s="132">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hidden="1" x14ac:dyDescent="0.35">
      <c r="A223" s="132">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t="s">
        <v>230</v>
      </c>
    </row>
    <row r="224" spans="1:69" hidden="1" x14ac:dyDescent="0.35">
      <c r="A224" s="132">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t="s">
        <v>230</v>
      </c>
    </row>
    <row r="225" spans="1:69" hidden="1" x14ac:dyDescent="0.35">
      <c r="A225" s="132">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t="s">
        <v>230</v>
      </c>
    </row>
    <row r="226" spans="1:69" hidden="1" x14ac:dyDescent="0.35">
      <c r="A226" s="132">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t="s">
        <v>230</v>
      </c>
    </row>
    <row r="227" spans="1:69" hidden="1" x14ac:dyDescent="0.35">
      <c r="A227" s="132">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t="s">
        <v>230</v>
      </c>
    </row>
    <row r="228" spans="1:69" hidden="1" x14ac:dyDescent="0.35">
      <c r="A228" s="132">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t="s">
        <v>230</v>
      </c>
    </row>
    <row r="229" spans="1:69" hidden="1" x14ac:dyDescent="0.35">
      <c r="A229" s="132">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t="s">
        <v>229</v>
      </c>
    </row>
    <row r="230" spans="1:69" hidden="1" x14ac:dyDescent="0.35">
      <c r="A230" s="132">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t="s">
        <v>229</v>
      </c>
    </row>
    <row r="231" spans="1:69" hidden="1" x14ac:dyDescent="0.35">
      <c r="A231" s="132">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t="s">
        <v>228</v>
      </c>
    </row>
    <row r="232" spans="1:69" hidden="1" x14ac:dyDescent="0.35">
      <c r="A232" s="132">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hidden="1" x14ac:dyDescent="0.35">
      <c r="A233" s="132">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2">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2">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2">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2">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2">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2">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2">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5">
      <c r="A241" s="132">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idden="1" x14ac:dyDescent="0.35">
      <c r="A242" s="132">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75" hidden="1" customHeight="1" x14ac:dyDescent="0.35">
      <c r="A243" s="132">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2">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2">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2">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2">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2">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2">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2">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2">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2">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2">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2">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2">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2">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2">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2">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2">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2">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2">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2">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2">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2">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2">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2">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2">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2">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2">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2">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5">
      <c r="A271" s="132">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idden="1" x14ac:dyDescent="0.35">
      <c r="A272" s="132">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hidden="1" customHeight="1" x14ac:dyDescent="0.35">
      <c r="A273" s="132">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5" hidden="1" customHeight="1" x14ac:dyDescent="0.35">
      <c r="A274" s="132">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5">
      <c r="A275" s="132">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idden="1" x14ac:dyDescent="0.35">
      <c r="A276" s="132">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75" hidden="1" customHeight="1" x14ac:dyDescent="0.35">
      <c r="A277" s="132">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2">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5">
      <c r="A279" s="132">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idden="1" x14ac:dyDescent="0.35">
      <c r="A280" s="132">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2">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2">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2">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2">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hidden="1" customHeight="1" x14ac:dyDescent="0.35">
      <c r="A285" s="132">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5" hidden="1" customHeight="1" x14ac:dyDescent="0.35">
      <c r="A286" s="132">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5">
      <c r="A287" s="132">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idden="1" x14ac:dyDescent="0.35">
      <c r="A288" s="132">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75" hidden="1" customHeight="1" x14ac:dyDescent="0.35">
      <c r="A289" s="132">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5" hidden="1" customHeight="1" x14ac:dyDescent="0.35">
      <c r="A290" s="132">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2">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2">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2">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2">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2">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2">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2">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2">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2">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2">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2">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5">
      <c r="A302" s="132">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5">
      <c r="A303" s="132">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5" hidden="1" customHeight="1" x14ac:dyDescent="0.35">
      <c r="A304" s="132">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idden="1" x14ac:dyDescent="0.35">
      <c r="A305" s="132">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75" hidden="1" customHeight="1" x14ac:dyDescent="0.35">
      <c r="A306" s="132">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5" hidden="1" customHeight="1" x14ac:dyDescent="0.35">
      <c r="A307" s="132">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2">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5">
      <c r="A309" s="132">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5">
      <c r="A310" s="132">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5" hidden="1" customHeight="1" x14ac:dyDescent="0.35">
      <c r="A311" s="132">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2">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2">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2">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5">
      <c r="A315" s="132">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idden="1" x14ac:dyDescent="0.35">
      <c r="A316" s="132">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5" hidden="1" customHeight="1" x14ac:dyDescent="0.35">
      <c r="A317" s="132">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75" hidden="1" customHeight="1" x14ac:dyDescent="0.35">
      <c r="A318" s="132">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2">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2">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5">
      <c r="A321" s="132">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5">
      <c r="A322" s="132">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75" hidden="1" customHeight="1" x14ac:dyDescent="0.35">
      <c r="A323" s="132">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2">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2">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2">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2">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2">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2">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2">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5">
      <c r="A331" s="132">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idden="1" x14ac:dyDescent="0.35">
      <c r="A332" s="132">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hidden="1" customHeight="1" x14ac:dyDescent="0.35">
      <c r="A333" s="132">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hidden="1" customHeight="1" x14ac:dyDescent="0.35">
      <c r="A334" s="132">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idden="1" x14ac:dyDescent="0.35">
      <c r="A335" s="132">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2">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2">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2">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2">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2">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hidden="1" customHeight="1" x14ac:dyDescent="0.35">
      <c r="A341" s="132">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hidden="1" customHeight="1" x14ac:dyDescent="0.35">
      <c r="A342" s="132">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idden="1" x14ac:dyDescent="0.35">
      <c r="A343" s="132">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2">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2">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2">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hidden="1" customHeight="1" x14ac:dyDescent="0.35">
      <c r="A347" s="132">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75" hidden="1" customHeight="1" x14ac:dyDescent="0.35">
      <c r="A348" s="132">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2">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2">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2">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5">
      <c r="A352" s="132">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idden="1" x14ac:dyDescent="0.35">
      <c r="A353" s="132">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2">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2">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2">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2">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hidden="1" customHeight="1" x14ac:dyDescent="0.35">
      <c r="A358" s="132">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75" hidden="1" customHeight="1" x14ac:dyDescent="0.35">
      <c r="A359" s="132">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2">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2">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5">
      <c r="A362" s="132">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idden="1" x14ac:dyDescent="0.35">
      <c r="A363" s="132">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2">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hidden="1" customHeight="1" x14ac:dyDescent="0.35">
      <c r="A365" s="132">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hidden="1" customHeight="1" x14ac:dyDescent="0.35">
      <c r="A366" s="132">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idden="1" x14ac:dyDescent="0.35">
      <c r="A367" s="132">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2">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2">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2">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hidden="1" customHeight="1" x14ac:dyDescent="0.35">
      <c r="A371" s="132">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hidden="1" customHeight="1" x14ac:dyDescent="0.35">
      <c r="A372" s="132">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idden="1" x14ac:dyDescent="0.35">
      <c r="A373" s="132">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2">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2">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2">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hidden="1" customHeight="1" x14ac:dyDescent="0.35">
      <c r="A377" s="132">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75" hidden="1" customHeight="1" x14ac:dyDescent="0.35">
      <c r="A378" s="132">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2">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2">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2">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2">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2">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2">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2">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2">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5">
      <c r="A387" s="132">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5">
      <c r="A388" s="132">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75" hidden="1" customHeight="1" x14ac:dyDescent="0.35">
      <c r="A389" s="132">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2">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5">
      <c r="A391" s="132">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idden="1" x14ac:dyDescent="0.35">
      <c r="A392" s="132">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2">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2">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2">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2">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2">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2">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hidden="1" customHeight="1" x14ac:dyDescent="0.35">
      <c r="A399" s="132">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75" hidden="1" customHeight="1" x14ac:dyDescent="0.35">
      <c r="A400" s="132">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2">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2">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2">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5">
      <c r="A404" s="132">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idden="1" x14ac:dyDescent="0.35">
      <c r="A405" s="132">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2">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2">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2">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2">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2">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2">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2">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2">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hidden="1" customHeight="1" x14ac:dyDescent="0.35">
      <c r="A414" s="132">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75" hidden="1" customHeight="1" x14ac:dyDescent="0.35">
      <c r="A415" s="132">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5">
      <c r="A416" s="132">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idden="1" x14ac:dyDescent="0.35">
      <c r="A417" s="132">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2">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2">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2">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2">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2">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2">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hidden="1" customHeight="1" x14ac:dyDescent="0.35">
      <c r="A424" s="132">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75" hidden="1" customHeight="1" x14ac:dyDescent="0.35">
      <c r="A425" s="132">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2">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2">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2">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2">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2">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2">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2">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2">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2">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2">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2">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2">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2">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2">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2">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2">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2">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2">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2">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2">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2">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2">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2">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2">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2">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2">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2">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2">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2">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2">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2">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2">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5">
      <c r="A458" s="132">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5">
      <c r="A459" s="132">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75" hidden="1" customHeight="1" x14ac:dyDescent="0.35">
      <c r="A460" s="132">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2">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2">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2">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2">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2">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2">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2">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2">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2">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5">
      <c r="A470" s="132">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idden="1" x14ac:dyDescent="0.35">
      <c r="A471" s="132">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2">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2">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2">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2">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2">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2">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2">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2">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2">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2">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2">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2">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hidden="1" customHeight="1" x14ac:dyDescent="0.35">
      <c r="A484" s="132">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75" hidden="1" customHeight="1" x14ac:dyDescent="0.35">
      <c r="A485" s="132">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2">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2">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5">
      <c r="A488" s="132">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5">
      <c r="A489" s="132">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75" hidden="1" customHeight="1" x14ac:dyDescent="0.35">
      <c r="A490" s="132">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5">
      <c r="A491" s="132">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5">
      <c r="A492" s="132">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hidden="1" customHeight="1" x14ac:dyDescent="0.35">
      <c r="A493" s="132">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idden="1" x14ac:dyDescent="0.35">
      <c r="A494" s="132">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2">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2">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2">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2">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hidden="1" customHeight="1" x14ac:dyDescent="0.35">
      <c r="A499" s="132">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hidden="1" customHeight="1" x14ac:dyDescent="0.35">
      <c r="A500" s="132">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5">
      <c r="A501" s="132">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hidden="1" customHeight="1" x14ac:dyDescent="0.35">
      <c r="A502" s="132">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5">
      <c r="A503" s="132">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75" hidden="1" customHeight="1" x14ac:dyDescent="0.35">
      <c r="A504" s="132">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2">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2">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2">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2">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2">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2">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5">
      <c r="A511" s="132">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idden="1" x14ac:dyDescent="0.35">
      <c r="A512" s="132">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hidden="1" customHeight="1" x14ac:dyDescent="0.35">
      <c r="A513" s="132">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hidden="1" customHeight="1" x14ac:dyDescent="0.35">
      <c r="A514" s="132">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idden="1" x14ac:dyDescent="0.35">
      <c r="A515" s="132">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hidden="1" customHeight="1" x14ac:dyDescent="0.35">
      <c r="A516" s="132">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75" hidden="1" customHeight="1" x14ac:dyDescent="0.35">
      <c r="A517" s="132">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2">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2">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2">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2">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2">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2">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2">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2">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2">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2">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2">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2">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2">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2">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2">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2">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2">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5">
      <c r="A535" s="132">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idden="1" x14ac:dyDescent="0.35">
      <c r="A536" s="132">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hidden="1" customHeight="1" x14ac:dyDescent="0.35">
      <c r="A537" s="132">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75" hidden="1" customHeight="1" x14ac:dyDescent="0.35">
      <c r="A538" s="132">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2">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2">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2">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2">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2">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2">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5">
      <c r="A545" s="132">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5">
      <c r="A546" s="132">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75" hidden="1" customHeight="1" x14ac:dyDescent="0.35">
      <c r="A547" s="132">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2">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2">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2">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2">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2">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2">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2">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2">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2">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5">
      <c r="A557" s="132">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idden="1" x14ac:dyDescent="0.35">
      <c r="A558" s="132">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2">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hidden="1" customHeight="1" x14ac:dyDescent="0.35">
      <c r="A560" s="132">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75" hidden="1" customHeight="1" x14ac:dyDescent="0.35">
      <c r="A561" s="132">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2">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5">
      <c r="A563" s="132">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5">
      <c r="A564" s="132">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75" hidden="1" customHeight="1" x14ac:dyDescent="0.35">
      <c r="A565" s="132">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2">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2">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2">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2">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5">
      <c r="A570" s="132">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5">
      <c r="A571" s="132">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75" hidden="1" customHeight="1" x14ac:dyDescent="0.35">
      <c r="A572" s="132">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5">
      <c r="A573" s="132">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5">
      <c r="A574" s="132">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5" hidden="1" customHeight="1" x14ac:dyDescent="0.35">
      <c r="A575" s="132">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5">
      <c r="A576" s="132">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idden="1" x14ac:dyDescent="0.35">
      <c r="A577" s="132">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hidden="1" customHeight="1" x14ac:dyDescent="0.35">
      <c r="A578" s="132">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5" hidden="1" customHeight="1" x14ac:dyDescent="0.35">
      <c r="A579" s="132">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2">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2">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2">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2">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2">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2">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2">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2">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5">
      <c r="A588" s="132">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5">
      <c r="A589" s="132">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5" hidden="1" customHeight="1" x14ac:dyDescent="0.35">
      <c r="A590" s="132">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2">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2">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2">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2">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2">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2">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2">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2">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2">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2">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2">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2">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2">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2">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2">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2">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5">
      <c r="A607" s="132">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5">
      <c r="A608" s="132">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5" hidden="1" customHeight="1" x14ac:dyDescent="0.35">
      <c r="A609" s="132">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2">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2">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2">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2">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2">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2">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2">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2">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2">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2">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2">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2">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2">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2">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2">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2">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2">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2">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2">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2">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2">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2">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2">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2">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2">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2">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2">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2">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5">
      <c r="A638" s="132">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5">
      <c r="A639" s="132">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5" hidden="1" customHeight="1" x14ac:dyDescent="0.35">
      <c r="A640" s="132">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2">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2">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2">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2">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2">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5">
      <c r="A646" s="132">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5">
      <c r="A647" s="132">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5" hidden="1" customHeight="1" x14ac:dyDescent="0.35">
      <c r="A648" s="132">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5">
      <c r="A649" s="132">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5">
      <c r="A650" s="132">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5" hidden="1" customHeight="1" x14ac:dyDescent="0.35">
      <c r="A651" s="132">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2">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2">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2">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2">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2">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2">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5">
      <c r="A658" s="132">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5">
      <c r="A659" s="132">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5" hidden="1" customHeight="1" x14ac:dyDescent="0.35">
      <c r="A660" s="132">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2">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2">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2">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2">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5">
      <c r="A665" s="132">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5">
      <c r="A666" s="132">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hidden="1" customHeight="1" x14ac:dyDescent="0.35">
      <c r="A667" s="132">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idden="1" x14ac:dyDescent="0.35">
      <c r="A668" s="132">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hidden="1" customHeight="1" x14ac:dyDescent="0.35">
      <c r="A669" s="132">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5" hidden="1" customHeight="1" x14ac:dyDescent="0.35">
      <c r="A670" s="132">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2">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2">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2">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5">
      <c r="A674" s="132">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5">
      <c r="A675" s="132">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hidden="1" customHeight="1" x14ac:dyDescent="0.35">
      <c r="A676" s="132">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idden="1" x14ac:dyDescent="0.35">
      <c r="A677" s="132">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hidden="1" customHeight="1" x14ac:dyDescent="0.35">
      <c r="A678" s="132">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hidden="1" customHeight="1" x14ac:dyDescent="0.35">
      <c r="A679" s="132">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5">
      <c r="A680" s="132">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5" hidden="1" customHeight="1" x14ac:dyDescent="0.35">
      <c r="A681" s="132">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5">
      <c r="A682" s="132">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idden="1" x14ac:dyDescent="0.35">
      <c r="A683" s="132">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hidden="1" customHeight="1" x14ac:dyDescent="0.35">
      <c r="A684" s="132">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5" hidden="1" customHeight="1" x14ac:dyDescent="0.35">
      <c r="A685" s="132">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2">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2">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2">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2">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2">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2">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2">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2">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2">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2">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2">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2">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2">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2">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2">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2">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2">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2">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2">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2">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2">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2">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2">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2">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2">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5">
      <c r="A711" s="132">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5">
      <c r="A712" s="132">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5" hidden="1" customHeight="1" x14ac:dyDescent="0.35">
      <c r="A713" s="132">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2">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5">
      <c r="A715" s="132">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5">
      <c r="A716" s="132">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5" hidden="1" customHeight="1" x14ac:dyDescent="0.35">
      <c r="A717" s="132">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2">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2">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5">
      <c r="A720" s="132">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5">
      <c r="A721" s="132">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hidden="1" customHeight="1" x14ac:dyDescent="0.35">
      <c r="A722" s="132">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idden="1" x14ac:dyDescent="0.35">
      <c r="A723" s="132">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hidden="1" customHeight="1" x14ac:dyDescent="0.35">
      <c r="A724" s="132">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5" hidden="1" customHeight="1" x14ac:dyDescent="0.35">
      <c r="A725" s="132">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2">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2">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2">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2">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5">
      <c r="A730" s="132">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5">
      <c r="A731" s="132">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5" hidden="1" customHeight="1" x14ac:dyDescent="0.35">
      <c r="A732" s="132">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2">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2">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5">
      <c r="A735" s="132">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5">
      <c r="A736" s="132">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5" hidden="1" customHeight="1" x14ac:dyDescent="0.35">
      <c r="A737" s="132">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2">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2">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2">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2">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2">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2">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2">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5">
      <c r="A745" s="132">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5">
      <c r="A746" s="132">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5" hidden="1" customHeight="1" x14ac:dyDescent="0.35">
      <c r="A747" s="132">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2">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2">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5">
      <c r="A750" s="132">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idden="1" x14ac:dyDescent="0.35">
      <c r="A751" s="132">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hidden="1" customHeight="1" x14ac:dyDescent="0.35">
      <c r="A752" s="132">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5" hidden="1" customHeight="1" x14ac:dyDescent="0.35">
      <c r="A753" s="132">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2">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2">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2">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5">
      <c r="A757" s="132">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5">
      <c r="A758" s="132">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5" hidden="1" customHeight="1" x14ac:dyDescent="0.35">
      <c r="A759" s="132">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2">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2">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2">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2">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2">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5">
      <c r="A765" s="132">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5">
      <c r="A766" s="132">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5" hidden="1" customHeight="1" x14ac:dyDescent="0.35">
      <c r="A767" s="132">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5">
      <c r="A768" s="132">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5">
      <c r="A769" s="132">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5" hidden="1" customHeight="1" x14ac:dyDescent="0.35">
      <c r="A770" s="132">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2">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2">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5">
      <c r="A773" s="132">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5">
      <c r="A774" s="132">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5" hidden="1" customHeight="1" x14ac:dyDescent="0.35">
      <c r="A775" s="132">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2">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5">
      <c r="A777" s="132">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idden="1" x14ac:dyDescent="0.35">
      <c r="A778" s="132">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hidden="1" customHeight="1" x14ac:dyDescent="0.35">
      <c r="A779" s="132">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5" hidden="1" customHeight="1" x14ac:dyDescent="0.35">
      <c r="A780" s="132">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2">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2">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5">
      <c r="A783" s="132">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idden="1" x14ac:dyDescent="0.35">
      <c r="A784" s="132">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2">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hidden="1" customHeight="1" x14ac:dyDescent="0.35">
      <c r="A786" s="132">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5" hidden="1" customHeight="1" x14ac:dyDescent="0.35">
      <c r="A787" s="132">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5">
      <c r="A788" s="132">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5">
      <c r="A789" s="132">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hidden="1" customHeight="1" x14ac:dyDescent="0.35">
      <c r="A790" s="132">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idden="1" x14ac:dyDescent="0.35">
      <c r="A791" s="132">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2">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hidden="1" customHeight="1" x14ac:dyDescent="0.35">
      <c r="A793" s="132">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hidden="1" customHeight="1" x14ac:dyDescent="0.35">
      <c r="A794" s="132">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idden="1" x14ac:dyDescent="0.35">
      <c r="A795" s="132">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2">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2">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hidden="1" customHeight="1" x14ac:dyDescent="0.35">
      <c r="A798" s="132">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hidden="1" customHeight="1" x14ac:dyDescent="0.35">
      <c r="A799" s="132">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5">
      <c r="A800" s="132">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5" hidden="1" customHeight="1" x14ac:dyDescent="0.35">
      <c r="A801" s="132">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2">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2">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2">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2">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5">
      <c r="A806" s="132">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idden="1" x14ac:dyDescent="0.35">
      <c r="A807" s="132">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hidden="1" customHeight="1" x14ac:dyDescent="0.35">
      <c r="A808" s="132">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5" hidden="1" customHeight="1" x14ac:dyDescent="0.35">
      <c r="A809" s="132">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5">
      <c r="A810" s="132">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idden="1" x14ac:dyDescent="0.35">
      <c r="A811" s="132">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2">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2">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2">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2">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2">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2">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2">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2">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hidden="1" customHeight="1" x14ac:dyDescent="0.35">
      <c r="A820" s="132">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hidden="1" customHeight="1" x14ac:dyDescent="0.35">
      <c r="A821" s="132">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5">
      <c r="A822" s="132">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hidden="1" customHeight="1" x14ac:dyDescent="0.35">
      <c r="A823" s="132">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idden="1" x14ac:dyDescent="0.35">
      <c r="A824" s="132">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hidden="1" customHeight="1" x14ac:dyDescent="0.35">
      <c r="A825" s="132">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5" hidden="1" customHeight="1" x14ac:dyDescent="0.35">
      <c r="A826" s="132">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2">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5">
      <c r="A828" s="132">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idden="1" x14ac:dyDescent="0.35">
      <c r="A829" s="132">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2">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2">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2">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2">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2">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2">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2">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2">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2">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2">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2">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2">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2">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2">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2">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2">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2">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2">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hidden="1" customHeight="1" x14ac:dyDescent="0.35">
      <c r="A848" s="132">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hidden="1" customHeight="1" x14ac:dyDescent="0.35">
      <c r="A849" s="132">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idden="1" x14ac:dyDescent="0.35">
      <c r="A850" s="132">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2">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2">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2">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2">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2">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2">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2">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2">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2">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2">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2">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2">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2">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2">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2">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2">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2">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2">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2">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2">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2">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2">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2">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2">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2">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2">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2">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2">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2">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2">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2">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2">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2">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2">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2">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2">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2">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2">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2">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2">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2">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2">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2">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2">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2">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2">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2">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2">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2">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2">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2">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2">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2">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2">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2">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2">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2">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2">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2">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2">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2">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2">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2">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2">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2">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2">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2">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2">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hidden="1" customHeight="1" x14ac:dyDescent="0.35">
      <c r="A919" s="132">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5" hidden="1" customHeight="1" x14ac:dyDescent="0.35">
      <c r="A920" s="132">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hidden="1" customHeight="1" x14ac:dyDescent="0.35">
      <c r="A921" s="132">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75" hidden="1" customHeight="1" x14ac:dyDescent="0.35">
      <c r="A922" s="132">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2">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2">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2">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2">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2">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2">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2">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2">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2">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hidden="1" customHeight="1" x14ac:dyDescent="0.35">
      <c r="A932" s="132">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5" hidden="1" customHeight="1" x14ac:dyDescent="0.35">
      <c r="A933" s="132">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2">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2">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2">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2">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2">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2">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2">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2">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2">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2">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2">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2">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2">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2">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2">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2">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2">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2">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2">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2">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2">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2">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2">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2">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2">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2">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2">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2">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2">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2">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2">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2">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2">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2">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2">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2">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2">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2">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2">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5">
      <c r="A973" s="132">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idden="1" x14ac:dyDescent="0.35">
      <c r="A974" s="132">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2">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hidden="1" customHeight="1" x14ac:dyDescent="0.35">
      <c r="A976" s="132">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5" hidden="1" customHeight="1" x14ac:dyDescent="0.35">
      <c r="A977" s="132">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2">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2">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2">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2">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2">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2">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2">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2">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2">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2">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2">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2">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2">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2">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2">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2">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5">
      <c r="A994" s="132">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idden="1" x14ac:dyDescent="0.35">
      <c r="A995" s="132">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2">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2">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2">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2">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2">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2">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2">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2">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hidden="1" customHeight="1" x14ac:dyDescent="0.35">
      <c r="A1004" s="132">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5" hidden="1" customHeight="1" x14ac:dyDescent="0.35">
      <c r="A1005" s="132">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2">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5">
      <c r="A1007" s="132">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idden="1" x14ac:dyDescent="0.35">
      <c r="A1008" s="132">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hidden="1" customHeight="1" x14ac:dyDescent="0.35">
      <c r="A1009" s="132">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5" hidden="1" customHeight="1" x14ac:dyDescent="0.35">
      <c r="A1010" s="132">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2">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2">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2">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2">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2">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2">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2">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2">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2">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2">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5">
      <c r="A1021" s="132">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idden="1" x14ac:dyDescent="0.35">
      <c r="A1022" s="132">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hidden="1" customHeight="1" x14ac:dyDescent="0.35">
      <c r="A1023" s="132">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hidden="1" customHeight="1" x14ac:dyDescent="0.35">
      <c r="A1024" s="132">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5" hidden="1" customHeight="1" x14ac:dyDescent="0.35">
      <c r="A1025" s="132">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75" hidden="1" customHeight="1" x14ac:dyDescent="0.35">
      <c r="A1026" s="132">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5">
      <c r="A1027" s="132">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5">
      <c r="A1028" s="132">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5" hidden="1" customHeight="1" x14ac:dyDescent="0.35">
      <c r="A1029" s="132">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2">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2">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2">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2">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2">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2">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2">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5">
      <c r="A1037" s="132">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5">
      <c r="A1038" s="132">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75" hidden="1" customHeight="1" x14ac:dyDescent="0.35">
      <c r="A1039" s="132">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2">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2">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2">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5">
      <c r="A1043" s="132">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idden="1" x14ac:dyDescent="0.35">
      <c r="A1044" s="132">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hidden="1" customHeight="1" x14ac:dyDescent="0.35">
      <c r="A1045" s="132">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75" hidden="1" customHeight="1" x14ac:dyDescent="0.35">
      <c r="A1046" s="132">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2">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2">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hidden="1" customHeight="1" x14ac:dyDescent="0.35">
      <c r="A1049" s="132">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5" hidden="1" customHeight="1" x14ac:dyDescent="0.35">
      <c r="A1050" s="132">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idden="1" x14ac:dyDescent="0.35">
      <c r="A1051" s="132">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75" hidden="1" customHeight="1" x14ac:dyDescent="0.35">
      <c r="A1052" s="132">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2">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hidden="1" customHeight="1" x14ac:dyDescent="0.35">
      <c r="A1054" s="132">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5" hidden="1" customHeight="1" x14ac:dyDescent="0.35">
      <c r="A1055" s="132">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5">
      <c r="A1056" s="132">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5">
      <c r="A1057" s="132">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75" hidden="1" customHeight="1" x14ac:dyDescent="0.35">
      <c r="A1058" s="132">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2">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2">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2">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5">
      <c r="A1062" s="132">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5">
      <c r="A1063" s="132">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75" hidden="1" customHeight="1" x14ac:dyDescent="0.35">
      <c r="A1064" s="132">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2">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2">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2">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2">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2">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2">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2">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2">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2">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2">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2">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2">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2">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2">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2">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2">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2">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2">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2">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2">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2">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5">
      <c r="A1086" s="132">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idden="1" x14ac:dyDescent="0.35">
      <c r="A1087" s="132">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2">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2">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hidden="1" customHeight="1" x14ac:dyDescent="0.35">
      <c r="A1090" s="132">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5" hidden="1" customHeight="1" x14ac:dyDescent="0.35">
      <c r="A1091" s="132">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75" hidden="1" customHeight="1" x14ac:dyDescent="0.35">
      <c r="A1092" s="132">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2">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2">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2">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2">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2">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5">
      <c r="A1098" s="132">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idden="1" x14ac:dyDescent="0.35">
      <c r="A1099" s="132">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2">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2">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hidden="1" customHeight="1" x14ac:dyDescent="0.35">
      <c r="A1102" s="132">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75" hidden="1" customHeight="1" x14ac:dyDescent="0.35">
      <c r="A1103" s="132">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hidden="1" customHeight="1" x14ac:dyDescent="0.35">
      <c r="A1104" s="132">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5" hidden="1" customHeight="1" x14ac:dyDescent="0.35">
      <c r="A1105" s="132">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2">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2">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2">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2">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2">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2">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2">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2">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2">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2">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2">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2">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2">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2">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5">
      <c r="A1120" s="132">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5">
      <c r="A1121" s="132">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75" hidden="1" customHeight="1" x14ac:dyDescent="0.35">
      <c r="A1122" s="132">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2">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2">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2">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2">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2">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2">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2">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2">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2">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2">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2">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2">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2">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2">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5">
      <c r="A1137" s="132">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5">
      <c r="A1138" s="132">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75" hidden="1" customHeight="1" x14ac:dyDescent="0.35">
      <c r="A1139" s="132">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2">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2">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2">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2">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2">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5">
      <c r="A1145" s="132">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5">
      <c r="A1146" s="132">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5" hidden="1" customHeight="1" x14ac:dyDescent="0.35">
      <c r="A1147" s="132">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2">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5">
      <c r="A1149" s="132">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idden="1" x14ac:dyDescent="0.35">
      <c r="A1150" s="132">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2">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2">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2">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hidden="1" customHeight="1" x14ac:dyDescent="0.35">
      <c r="A1154" s="132">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5" hidden="1" customHeight="1" x14ac:dyDescent="0.35">
      <c r="A1155" s="132">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2">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2">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2">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2">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2">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2">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2">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2">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2">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2">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2">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2">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2">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5">
      <c r="A1169" s="132">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5">
      <c r="A1170" s="132">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hidden="1" customHeight="1" x14ac:dyDescent="0.35">
      <c r="A1171" s="132">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5">
      <c r="A1172" s="132">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5" hidden="1" customHeight="1" x14ac:dyDescent="0.35">
      <c r="A1173" s="132">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2">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2">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5">
      <c r="A1176" s="132">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idden="1" x14ac:dyDescent="0.35">
      <c r="A1177" s="132">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2">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hidden="1" customHeight="1" x14ac:dyDescent="0.35">
      <c r="A1179" s="132">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5" hidden="1" customHeight="1" x14ac:dyDescent="0.35">
      <c r="A1180" s="132">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2">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2">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2">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2">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2">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2">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2">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2">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2">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2">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2">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5">
      <c r="A1192" s="132">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idden="1" x14ac:dyDescent="0.35">
      <c r="A1193" s="132">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2">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2">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hidden="1" customHeight="1" x14ac:dyDescent="0.35">
      <c r="A1196" s="132">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5" hidden="1" customHeight="1" x14ac:dyDescent="0.35">
      <c r="A1197" s="132">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2">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2">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2">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2">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2">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2">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2">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2">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5">
      <c r="A1206" s="132">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5">
      <c r="A1207" s="132">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5" hidden="1" customHeight="1" x14ac:dyDescent="0.35">
      <c r="A1208" s="132">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5">
      <c r="A1209" s="132">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5">
      <c r="A1210" s="132">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5" hidden="1" customHeight="1" x14ac:dyDescent="0.35">
      <c r="A1211" s="132">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2">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2">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2">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2">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2">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2">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2">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2">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2">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2">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2">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2">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2">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2">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2">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2">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2">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2">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2">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2">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2">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2">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2">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2">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2">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5">
      <c r="A1237" s="132">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5">
      <c r="A1238" s="132">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hidden="1" customHeight="1" x14ac:dyDescent="0.35">
      <c r="A1239" s="132">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idden="1" x14ac:dyDescent="0.35">
      <c r="A1240" s="132">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2">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hidden="1" customHeight="1" x14ac:dyDescent="0.35">
      <c r="A1242" s="132">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hidden="1" customHeight="1" x14ac:dyDescent="0.35">
      <c r="A1243" s="132">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5">
      <c r="A1244" s="132">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5" hidden="1" customHeight="1" x14ac:dyDescent="0.35">
      <c r="A1245" s="132">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5">
      <c r="A1246" s="132">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idden="1" x14ac:dyDescent="0.35">
      <c r="A1247" s="132">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2">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2">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2">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2">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2">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2">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2">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2">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2">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hidden="1" customHeight="1" x14ac:dyDescent="0.35">
      <c r="A1257" s="132">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hidden="1" customHeight="1" x14ac:dyDescent="0.35">
      <c r="A1258" s="132">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5">
      <c r="A1259" s="132">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hidden="1" customHeight="1" x14ac:dyDescent="0.35">
      <c r="A1260" s="132">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idden="1" x14ac:dyDescent="0.35">
      <c r="A1261" s="132">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2">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2">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2">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2">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hidden="1" customHeight="1" x14ac:dyDescent="0.35">
      <c r="A1266" s="132">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5" hidden="1" customHeight="1" x14ac:dyDescent="0.35">
      <c r="A1267" s="132">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2">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2">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2">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2">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2">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2">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2">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2">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2">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2">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2">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2">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2">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2">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2">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2">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2">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2">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2">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5">
      <c r="A1287" s="132">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5">
      <c r="A1288" s="132">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5" hidden="1" customHeight="1" x14ac:dyDescent="0.35">
      <c r="A1289" s="132">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2">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2">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2">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2">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2">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2">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2">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5">
      <c r="A1297" s="132">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5">
      <c r="A1298" s="132">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5" hidden="1" customHeight="1" x14ac:dyDescent="0.35">
      <c r="A1299" s="132">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2">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2">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2">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2">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2">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2">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2">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2">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2">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2">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2">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2">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2">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2">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2">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2">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2">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2">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2">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5">
      <c r="A1319" s="132">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idden="1" x14ac:dyDescent="0.35">
      <c r="A1320" s="132">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2">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2">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2">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2">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2">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2">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2">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hidden="1" customHeight="1" x14ac:dyDescent="0.35">
      <c r="A1328" s="132">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5" hidden="1" customHeight="1" x14ac:dyDescent="0.35">
      <c r="A1329" s="132">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2">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2">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2">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5">
      <c r="A1333" s="132">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5">
      <c r="A1334" s="132">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5" hidden="1" customHeight="1" x14ac:dyDescent="0.35">
      <c r="A1335" s="132">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2">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5">
      <c r="A1337" s="132">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5">
      <c r="A1338" s="132">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5" hidden="1" customHeight="1" x14ac:dyDescent="0.35">
      <c r="A1339" s="132">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2">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2">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5">
      <c r="A1342" s="132">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idden="1" x14ac:dyDescent="0.35">
      <c r="A1343" s="132">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hidden="1" customHeight="1" x14ac:dyDescent="0.35">
      <c r="A1344" s="132">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5" hidden="1" customHeight="1" x14ac:dyDescent="0.35">
      <c r="A1345" s="132">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2">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2">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5">
      <c r="A1348" s="132">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5">
      <c r="A1349" s="132">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5" hidden="1" customHeight="1" x14ac:dyDescent="0.35">
      <c r="A1350" s="132">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5">
      <c r="A1351" s="132">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idden="1" x14ac:dyDescent="0.35">
      <c r="A1352" s="132">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hidden="1" customHeight="1" x14ac:dyDescent="0.35">
      <c r="A1353" s="132">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5" hidden="1" customHeight="1" x14ac:dyDescent="0.35">
      <c r="A1354" s="132">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2">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2">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2">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2">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2">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2">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2">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5">
      <c r="A1362" s="132">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5">
      <c r="A1363" s="132">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5" hidden="1" customHeight="1" x14ac:dyDescent="0.35">
      <c r="A1364" s="132">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2">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2">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2">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5">
      <c r="A1368" s="132">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idden="1" x14ac:dyDescent="0.35">
      <c r="A1369" s="132">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2">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2">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2">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hidden="1" customHeight="1" x14ac:dyDescent="0.35">
      <c r="A1373" s="132">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5" hidden="1" customHeight="1" x14ac:dyDescent="0.35">
      <c r="A1374" s="132">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5">
      <c r="A1375" s="132">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idden="1" x14ac:dyDescent="0.35">
      <c r="A1376" s="132">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hidden="1" customHeight="1" x14ac:dyDescent="0.35">
      <c r="A1377" s="132">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5" hidden="1" customHeight="1" x14ac:dyDescent="0.35">
      <c r="A1378" s="132">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2">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2">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2">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2">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2">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2">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2">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2">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2">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2">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2">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2">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2">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5">
      <c r="A1392" s="132">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5">
      <c r="A1393" s="132">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5" hidden="1" customHeight="1" x14ac:dyDescent="0.35">
      <c r="A1394" s="132">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2">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2">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2">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2">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2">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2">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2">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2">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2">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2">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2">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2">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2">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2">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2">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5">
      <c r="A1410" s="132">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5">
      <c r="A1411" s="132">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75" hidden="1" customHeight="1" x14ac:dyDescent="0.35">
      <c r="A1412" s="132">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2">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2">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2">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5">
      <c r="A1416" s="132">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5">
      <c r="A1417" s="132">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5" hidden="1" customHeight="1" x14ac:dyDescent="0.35">
      <c r="A1418" s="132">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2">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2">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2">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2">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2">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2">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2">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5">
      <c r="A1426" s="132">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5">
      <c r="A1427" s="132">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5" hidden="1" customHeight="1" x14ac:dyDescent="0.35">
      <c r="A1428" s="132">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2">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2">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2">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5">
      <c r="A1432" s="132">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5">
      <c r="A1433" s="132">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5" hidden="1" customHeight="1" x14ac:dyDescent="0.35">
      <c r="A1434" s="132">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2">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2">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2">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2">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2">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5">
      <c r="A1440" s="132">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5">
      <c r="A1441" s="132">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5" hidden="1" customHeight="1" x14ac:dyDescent="0.35">
      <c r="A1442" s="132">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2">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5">
      <c r="A1444" s="132">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5">
      <c r="A1445" s="132">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75" hidden="1" customHeight="1" x14ac:dyDescent="0.35">
      <c r="A1446" s="132">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idden="1" x14ac:dyDescent="0.35">
      <c r="A1447" s="132">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5" hidden="1" customHeight="1" x14ac:dyDescent="0.35">
      <c r="A1448" s="132">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hidden="1" customHeight="1" x14ac:dyDescent="0.35">
      <c r="A1449" s="132">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75" hidden="1" customHeight="1" x14ac:dyDescent="0.35">
      <c r="A1450" s="132">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2">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2">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2">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2">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2">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2">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2">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2">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2">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5">
      <c r="A1460" s="132">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idden="1" x14ac:dyDescent="0.35">
      <c r="A1461" s="132">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hidden="1" customHeight="1" x14ac:dyDescent="0.35">
      <c r="A1462" s="132">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hidden="1" customHeight="1" x14ac:dyDescent="0.35">
      <c r="A1463" s="132">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5">
      <c r="A1464" s="132">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5" hidden="1" customHeight="1" x14ac:dyDescent="0.35">
      <c r="A1465" s="132">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5">
      <c r="A1466" s="132">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5">
      <c r="A1467" s="132">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75" hidden="1" customHeight="1" x14ac:dyDescent="0.35">
      <c r="A1468" s="132">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2">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5">
      <c r="A1470" s="132">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5">
      <c r="A1471" s="132">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75" hidden="1" customHeight="1" x14ac:dyDescent="0.35">
      <c r="A1472" s="132">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2">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2">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2">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2">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2">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2">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2">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2">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5">
      <c r="A1481" s="132">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idden="1" x14ac:dyDescent="0.35">
      <c r="A1482" s="132">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5" hidden="1" customHeight="1" x14ac:dyDescent="0.35">
      <c r="A1483" s="132">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2">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2">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hidden="1" customHeight="1" x14ac:dyDescent="0.35">
      <c r="A1486" s="132">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75" hidden="1" customHeight="1" x14ac:dyDescent="0.35">
      <c r="A1487" s="132">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2">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2">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2">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5">
      <c r="A1491" s="132">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5">
      <c r="A1492" s="132">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5" hidden="1" customHeight="1" x14ac:dyDescent="0.35">
      <c r="A1493" s="132">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5">
      <c r="A1494" s="132">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5">
      <c r="A1495" s="132">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5" hidden="1" customHeight="1" x14ac:dyDescent="0.35">
      <c r="A1496" s="132">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2">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2">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2">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2">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2">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2">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2">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2">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2">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5">
      <c r="A1506" s="132">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5">
      <c r="A1507" s="132">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75" hidden="1" customHeight="1" x14ac:dyDescent="0.35">
      <c r="A1508" s="132">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2">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2">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2">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2">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2">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2">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2">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5">
      <c r="A1516" s="132">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5">
      <c r="A1517" s="132">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hidden="1" customHeight="1" x14ac:dyDescent="0.35">
      <c r="A1518" s="132">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idden="1" x14ac:dyDescent="0.35">
      <c r="A1519" s="132">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5" hidden="1" customHeight="1" x14ac:dyDescent="0.35">
      <c r="A1520" s="132">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75" hidden="1" customHeight="1" x14ac:dyDescent="0.35">
      <c r="A1521" s="132">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2">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5">
      <c r="A1523" s="132">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idden="1" x14ac:dyDescent="0.35">
      <c r="A1524" s="132">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2">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hidden="1" customHeight="1" x14ac:dyDescent="0.35">
      <c r="A1526" s="132">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75" hidden="1" customHeight="1" x14ac:dyDescent="0.35">
      <c r="A1527" s="132">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2">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5">
      <c r="A1529" s="132">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5">
      <c r="A1530" s="132">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5" hidden="1" customHeight="1" x14ac:dyDescent="0.35">
      <c r="A1531" s="132">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2">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2">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2">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2">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2">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2">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2">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2">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2">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2">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2">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2">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2">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2">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2">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2">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2">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2">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2">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2">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2">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2">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2">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2">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2">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2">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2">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2">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2">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2">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2">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2">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5">
      <c r="A1564" s="132">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5">
      <c r="A1565" s="132">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75" hidden="1" customHeight="1" x14ac:dyDescent="0.35">
      <c r="A1566" s="132">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2">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2">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2">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5">
      <c r="A1570" s="132">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5">
      <c r="A1571" s="132">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75" hidden="1" customHeight="1" x14ac:dyDescent="0.35">
      <c r="A1572" s="132">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2">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2">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2">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2">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2">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5">
      <c r="A1578" s="132">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idden="1" x14ac:dyDescent="0.35">
      <c r="A1579" s="132">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2">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hidden="1" customHeight="1" x14ac:dyDescent="0.35">
      <c r="A1581" s="132">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75" hidden="1" customHeight="1" x14ac:dyDescent="0.35">
      <c r="A1582" s="132">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2">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2">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2">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2">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2">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2">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2">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2">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2">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2">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2">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2">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2">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2">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2">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2">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2">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2">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2">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2">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2">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2">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2">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2">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2">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5">
      <c r="A1608" s="132">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5">
      <c r="A1609" s="132">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5" hidden="1" customHeight="1" x14ac:dyDescent="0.35">
      <c r="A1610" s="132">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2">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2">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2">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2">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2">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2">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2">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2">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2">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2">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2">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2">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2">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2">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2">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2">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2">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2">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2">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2">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2">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2">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2">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2">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2">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2">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2">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2">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2">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2">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2">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2">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2">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2">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2">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2">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2">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2">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2">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2">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2">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2">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2">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2">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2">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2">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2">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2">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2">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2">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2">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2">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2">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2">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2">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2">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2">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2">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2">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2">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2">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2">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2">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2">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5">
      <c r="A1675" s="132">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5">
      <c r="A1676" s="132">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5" hidden="1" customHeight="1" x14ac:dyDescent="0.35">
      <c r="A1677" s="132">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2">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2">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2">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2">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2">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2">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2">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2">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2">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2">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2">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2">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2">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2">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2">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2">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2">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2">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2">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2">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2">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2">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2">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2">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2">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2">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2">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2">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2">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2">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2">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2">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2">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2">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2">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2">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2">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2">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2">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2">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2">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2">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2">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2">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2">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2">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2">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2">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2">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2">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2">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2">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2">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2">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2">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2">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2">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2">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2">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2">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2">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2">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2">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2">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2">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2">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2">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2">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2">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2">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2">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2">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2">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2">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2">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5">
      <c r="A1753" s="132">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idden="1" x14ac:dyDescent="0.35">
      <c r="A1754" s="132">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hidden="1" customHeight="1" x14ac:dyDescent="0.35">
      <c r="A1755" s="132">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75" hidden="1" customHeight="1" x14ac:dyDescent="0.35">
      <c r="A1756" s="132">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2">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2">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2">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2">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2">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2">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2">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2">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2">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2">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2">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2">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2">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2">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2">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2">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2">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2">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2">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2">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2">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2">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2">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2">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2">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2">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2">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2">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2">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2">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2">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2">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2">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2">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2">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2">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2">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2">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2">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2">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2">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2">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5">
      <c r="A1799" s="132">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5">
      <c r="A1800" s="132">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hidden="1" customHeight="1" x14ac:dyDescent="0.35">
      <c r="A1801" s="132">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5">
      <c r="A1802" s="132">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hidden="1" customHeight="1" x14ac:dyDescent="0.35">
      <c r="A1803" s="132">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idden="1" x14ac:dyDescent="0.35">
      <c r="A1804" s="132">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2">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2">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hidden="1" customHeight="1" x14ac:dyDescent="0.35">
      <c r="A1807" s="132">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75" hidden="1" customHeight="1" x14ac:dyDescent="0.35">
      <c r="A1808" s="132">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5">
      <c r="A1809" s="132">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5">
      <c r="A1810" s="132">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75" hidden="1" customHeight="1" x14ac:dyDescent="0.35">
      <c r="A1811" s="132">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2">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5">
      <c r="A1813" s="132">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5">
      <c r="A1814" s="132">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75" hidden="1" customHeight="1" x14ac:dyDescent="0.35">
      <c r="A1815" s="132">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2">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2">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2">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2">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2">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2">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2">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2">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2">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2">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2">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2">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2">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2">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2">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2">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2">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2">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2">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2">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2">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2">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2">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2">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2">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2">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5">
      <c r="A1842" s="132">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5">
      <c r="A1843" s="132">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75" hidden="1" customHeight="1" x14ac:dyDescent="0.35">
      <c r="A1844" s="132">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2">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2">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2">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2">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2">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2">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2">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5">
      <c r="A1852" s="132">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5">
      <c r="A1853" s="132">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75" hidden="1" customHeight="1" x14ac:dyDescent="0.35">
      <c r="A1854" s="132">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5">
      <c r="A1855" s="132">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5">
      <c r="A1856" s="132">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75" hidden="1" customHeight="1" x14ac:dyDescent="0.35">
      <c r="A1857" s="132">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2">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2">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2">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2">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2">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2">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2">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2">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2">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5">
      <c r="A1867" s="132">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5">
      <c r="A1868" s="132">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5" hidden="1" customHeight="1" x14ac:dyDescent="0.35">
      <c r="A1869" s="132">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2">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2">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5">
      <c r="A1872" s="132">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5">
      <c r="A1873" s="132">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5" hidden="1" customHeight="1" x14ac:dyDescent="0.35">
      <c r="A1874" s="132">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2">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2">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2">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2">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2">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2">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2">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2">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2">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2">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5">
      <c r="A1885" s="132">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5">
      <c r="A1886" s="132">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5" hidden="1" customHeight="1" x14ac:dyDescent="0.35">
      <c r="A1887" s="132">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2">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2">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2">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2">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2">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2">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2">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2">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5">
      <c r="A1896" s="132">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5">
      <c r="A1897" s="132">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75" hidden="1" customHeight="1" x14ac:dyDescent="0.35">
      <c r="A1898" s="132">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2">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2">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2">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2">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5">
      <c r="A1903" s="132">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5">
      <c r="A1904" s="132">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75" hidden="1" customHeight="1" x14ac:dyDescent="0.35">
      <c r="A1905" s="132">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2">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2">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2">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2">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2">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2">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2">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2">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2">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2">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2">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2">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2">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2">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2">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2">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2">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2">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2">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2">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2">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2">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2">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2">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5">
      <c r="A1930" s="132">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5">
      <c r="A1931" s="132">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hidden="1" customHeight="1" x14ac:dyDescent="0.35">
      <c r="A1932" s="132">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5">
      <c r="A1933" s="132">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75" hidden="1" customHeight="1" x14ac:dyDescent="0.35">
      <c r="A1934" s="132">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2">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2">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2">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2">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2">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2">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2">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2">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5">
      <c r="A1943" s="132">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5">
      <c r="A1944" s="132">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75" hidden="1" customHeight="1" x14ac:dyDescent="0.35">
      <c r="A1945" s="132">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2">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2">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2">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2">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5">
      <c r="A1950" s="132">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idden="1" x14ac:dyDescent="0.35">
      <c r="A1951" s="132">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hidden="1" customHeight="1" x14ac:dyDescent="0.35">
      <c r="A1952" s="132">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75" hidden="1" customHeight="1" x14ac:dyDescent="0.35">
      <c r="A1953" s="132">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2">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2">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2">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2">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2">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2">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2">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2">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5">
      <c r="A1962" s="132">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5">
      <c r="A1963" s="132">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5" hidden="1" customHeight="1" x14ac:dyDescent="0.35">
      <c r="A1964" s="132">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2">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2">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2">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2">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5">
      <c r="A1969" s="132">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5">
      <c r="A1970" s="132">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5" hidden="1" customHeight="1" x14ac:dyDescent="0.35">
      <c r="A1971" s="132">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2">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2">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2">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2">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2">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2">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2">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2">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5">
      <c r="A1980" s="132">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5">
      <c r="A1981" s="132">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5" hidden="1" customHeight="1" x14ac:dyDescent="0.35">
      <c r="A1982" s="132">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5">
      <c r="A1983" s="132">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5">
      <c r="A1984" s="132">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5" hidden="1" customHeight="1" x14ac:dyDescent="0.35">
      <c r="A1985" s="132">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2">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2">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2">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2">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2">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2">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2">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2">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2">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2">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2">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2">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2">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2">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2">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2">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2">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2">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5">
      <c r="A2004" s="132">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5">
      <c r="A2005" s="132">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5" hidden="1" customHeight="1" x14ac:dyDescent="0.35">
      <c r="A2006" s="132">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5">
      <c r="A2007" s="132">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5">
      <c r="A2008" s="132">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5" hidden="1" customHeight="1" x14ac:dyDescent="0.35">
      <c r="A2009" s="132">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5">
      <c r="A2010" s="132">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5">
      <c r="A2011" s="132">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5" hidden="1" customHeight="1" x14ac:dyDescent="0.35">
      <c r="A2012" s="132">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2">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2">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2">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2">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2">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2">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2">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2">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2">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2">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5">
      <c r="A2023" s="132">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idden="1" x14ac:dyDescent="0.35">
      <c r="A2024" s="132">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2">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hidden="1" customHeight="1" x14ac:dyDescent="0.35">
      <c r="A2026" s="132">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hidden="1" customHeight="1" x14ac:dyDescent="0.35">
      <c r="A2027" s="132">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5">
      <c r="A2028" s="132">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5" hidden="1" customHeight="1" x14ac:dyDescent="0.35">
      <c r="A2029" s="132">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2">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2">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5">
      <c r="A2032" s="132">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idden="1" x14ac:dyDescent="0.35">
      <c r="A2033" s="132">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hidden="1" customHeight="1" x14ac:dyDescent="0.35">
      <c r="A2034" s="132">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5" hidden="1" customHeight="1" x14ac:dyDescent="0.35">
      <c r="A2035" s="132">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2">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2">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2">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2">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2">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2">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2">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2">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2">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2">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2">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2">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2">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2">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2">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2">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2">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2">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2">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5">
      <c r="A2055" s="132">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idden="1" x14ac:dyDescent="0.35">
      <c r="A2056" s="132">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hidden="1" customHeight="1" x14ac:dyDescent="0.35">
      <c r="A2057" s="132">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hidden="1" customHeight="1" x14ac:dyDescent="0.35">
      <c r="A2058" s="132">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idden="1" x14ac:dyDescent="0.35">
      <c r="A2059" s="132">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hidden="1" customHeight="1" x14ac:dyDescent="0.35">
      <c r="A2060" s="132">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hidden="1" customHeight="1" x14ac:dyDescent="0.35">
      <c r="A2061" s="132">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5">
      <c r="A2062" s="132">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hidden="1" customHeight="1" x14ac:dyDescent="0.35">
      <c r="A2063" s="132">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idden="1" x14ac:dyDescent="0.35">
      <c r="A2064" s="132">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hidden="1" customHeight="1" x14ac:dyDescent="0.35">
      <c r="A2065" s="132">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5" hidden="1" customHeight="1" x14ac:dyDescent="0.35">
      <c r="A2066" s="132">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2">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5">
      <c r="A2068" s="132">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idden="1" x14ac:dyDescent="0.35">
      <c r="A2069" s="132">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2">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2">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2">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hidden="1" customHeight="1" x14ac:dyDescent="0.35">
      <c r="A2073" s="132">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hidden="1" customHeight="1" x14ac:dyDescent="0.35">
      <c r="A2074" s="132">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5">
      <c r="A2075" s="132">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5" hidden="1" customHeight="1" x14ac:dyDescent="0.35">
      <c r="A2076" s="132">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2">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2">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2">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2">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2">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2">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2">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5">
      <c r="A2084" s="132">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5">
      <c r="A2085" s="132">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hidden="1" customHeight="1" x14ac:dyDescent="0.35">
      <c r="A2086" s="132">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idden="1" x14ac:dyDescent="0.35">
      <c r="A2087" s="132">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hidden="1" customHeight="1" x14ac:dyDescent="0.35">
      <c r="A2088" s="132">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5" hidden="1" customHeight="1" x14ac:dyDescent="0.35">
      <c r="A2089" s="132">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2">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2">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2">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2">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2">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2">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2">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2">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2">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2">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5">
      <c r="A2100" s="132">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5">
      <c r="A2101" s="132">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5" hidden="1" customHeight="1" x14ac:dyDescent="0.35">
      <c r="A2102" s="132">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2">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2">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5">
      <c r="A2105" s="132">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5">
      <c r="A2106" s="132">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5" hidden="1" customHeight="1" x14ac:dyDescent="0.35">
      <c r="A2107" s="132">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5">
      <c r="A2108" s="132">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idden="1" x14ac:dyDescent="0.35">
      <c r="A2109" s="132">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2">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hidden="1" customHeight="1" x14ac:dyDescent="0.35">
      <c r="A2111" s="132">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5" hidden="1" customHeight="1" x14ac:dyDescent="0.35">
      <c r="A2112" s="132">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2">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2">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2">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2">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2">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2">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2">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5">
      <c r="A2120" s="132">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5">
      <c r="A2121" s="132">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5" hidden="1" customHeight="1" x14ac:dyDescent="0.35">
      <c r="A2122" s="132">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2">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5">
      <c r="A2124" s="132">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5">
      <c r="A2125" s="132">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5" hidden="1" customHeight="1" x14ac:dyDescent="0.35">
      <c r="A2126" s="132">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2">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2">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2">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5">
      <c r="A2130" s="132">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5">
      <c r="A2131" s="132">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5" hidden="1" customHeight="1" x14ac:dyDescent="0.35">
      <c r="A2132" s="132">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2">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2">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5">
      <c r="A2135" s="132">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idden="1" x14ac:dyDescent="0.35">
      <c r="A2136" s="132">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hidden="1" customHeight="1" x14ac:dyDescent="0.35">
      <c r="A2137" s="132">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5" hidden="1" customHeight="1" x14ac:dyDescent="0.35">
      <c r="A2138" s="132">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2">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2">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2">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2">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2">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2">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2">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2">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2">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2">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2">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2">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2">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2">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2">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2">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2">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2">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5">
      <c r="A2157" s="132">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5">
      <c r="A2158" s="132">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hidden="1" customHeight="1" x14ac:dyDescent="0.35">
      <c r="A2159" s="132">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5">
      <c r="A2160" s="132">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5" hidden="1" customHeight="1" x14ac:dyDescent="0.35">
      <c r="A2161" s="132">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2">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2">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2">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2">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2">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2">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5">
      <c r="A2168" s="132">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idden="1" x14ac:dyDescent="0.35">
      <c r="A2169" s="132">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hidden="1" customHeight="1" x14ac:dyDescent="0.35">
      <c r="A2170" s="132">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5" hidden="1" customHeight="1" x14ac:dyDescent="0.35">
      <c r="A2171" s="132">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5">
      <c r="A2172" s="132">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5">
      <c r="A2173" s="132">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5" hidden="1" customHeight="1" x14ac:dyDescent="0.35">
      <c r="A2174" s="132">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2">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2">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2">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2">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2">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2">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2">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2">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2">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2">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2">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2">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2">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2">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2">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2">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2">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2">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2">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2">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2">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2">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2">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2">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2">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2">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2">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2">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2">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2">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2">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2">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2">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2">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2">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2">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2">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2">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2">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2">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2">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2">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2">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2">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2">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2">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2">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2">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2">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2">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2">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2">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2">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2">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2">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2">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2">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2">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2">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2">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2">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2">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2">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2">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2">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2">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2">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2">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2">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2">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2">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2">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2">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2">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2">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5">
      <c r="A2250" s="132">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idden="1" x14ac:dyDescent="0.35">
      <c r="A2251" s="132">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hidden="1" customHeight="1" x14ac:dyDescent="0.35">
      <c r="A2252" s="132">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5" hidden="1" customHeight="1" x14ac:dyDescent="0.35">
      <c r="A2253" s="132">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2">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2">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2">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2">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2">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2">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2">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2">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2">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2">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2">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2">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2">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2">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2">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2">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2">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2">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5">
      <c r="A2272" s="132">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5">
      <c r="A2273" s="132">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5" hidden="1" customHeight="1" x14ac:dyDescent="0.35">
      <c r="A2274" s="132">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2">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5">
      <c r="A2276" s="132">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5">
      <c r="A2277" s="132">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hidden="1" customHeight="1" x14ac:dyDescent="0.35">
      <c r="A2278" s="132">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5">
      <c r="A2279" s="132">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75" hidden="1" customHeight="1" x14ac:dyDescent="0.35">
      <c r="A2280" s="132">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2">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2">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2">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2">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2">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2">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2">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2">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5">
      <c r="A2289" s="132">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5">
      <c r="A2290" s="132">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75" hidden="1" customHeight="1" x14ac:dyDescent="0.35">
      <c r="A2291" s="132">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2">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2">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2">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2">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2">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2">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2">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2">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2">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2">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2">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2">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2">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2">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2">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2">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2">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2">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2">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5">
      <c r="A2311" s="132">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5">
      <c r="A2312" s="132">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75" hidden="1" customHeight="1" x14ac:dyDescent="0.35">
      <c r="A2313" s="132">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2">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5">
      <c r="A2315" s="132">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5">
      <c r="A2316" s="132">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75" hidden="1" customHeight="1" x14ac:dyDescent="0.35">
      <c r="A2317" s="132">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2">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2">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2">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2">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2">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2">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2">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2">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2">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2">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2">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2">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2">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2">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2">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2">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2">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2">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2">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2">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2">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2">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2">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2">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2">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2">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2">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5">
      <c r="A2345" s="132">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idden="1" x14ac:dyDescent="0.35">
      <c r="A2346" s="132">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hidden="1" customHeight="1" x14ac:dyDescent="0.35">
      <c r="A2347" s="132">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75" hidden="1" customHeight="1" x14ac:dyDescent="0.35">
      <c r="A2348" s="132">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2">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2">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2">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2">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5">
      <c r="A2353" s="132">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5">
      <c r="A2354" s="132">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75" hidden="1" customHeight="1" x14ac:dyDescent="0.35">
      <c r="A2355" s="132">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2">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2">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2">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2">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2">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5">
      <c r="A2361" s="132">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5">
      <c r="A2362" s="132">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75" hidden="1" customHeight="1" x14ac:dyDescent="0.35">
      <c r="A2363" s="132">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2">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2">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2">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2">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2">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2">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2">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2">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2">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2">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5">
      <c r="A2374" s="132">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5">
      <c r="A2375" s="132">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hidden="1" customHeight="1" x14ac:dyDescent="0.35">
      <c r="A2376" s="132">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idden="1" x14ac:dyDescent="0.35">
      <c r="A2377" s="132">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hidden="1" customHeight="1" x14ac:dyDescent="0.35">
      <c r="A2378" s="132">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5" hidden="1" customHeight="1" x14ac:dyDescent="0.35">
      <c r="A2379" s="132">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2">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2">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2">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2">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2">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2">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5">
      <c r="A2386" s="132">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5">
      <c r="A2387" s="132">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hidden="1" customHeight="1" x14ac:dyDescent="0.35">
      <c r="A2388" s="132">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idden="1" x14ac:dyDescent="0.35">
      <c r="A2389" s="132">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hidden="1" customHeight="1" x14ac:dyDescent="0.35">
      <c r="A2390" s="132">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5" hidden="1" customHeight="1" x14ac:dyDescent="0.35">
      <c r="A2391" s="132">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5">
      <c r="A2392" s="132">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5">
      <c r="A2393" s="132">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hidden="1" customHeight="1" x14ac:dyDescent="0.35">
      <c r="A2394" s="132">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5">
      <c r="A2395" s="132">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5" hidden="1" customHeight="1" x14ac:dyDescent="0.35">
      <c r="A2396" s="132">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2">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5">
      <c r="A2398" s="132">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5">
      <c r="A2399" s="132">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5" hidden="1" customHeight="1" x14ac:dyDescent="0.35">
      <c r="A2400" s="132">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5">
      <c r="A2401" s="132">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5">
      <c r="A2402" s="132">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hidden="1" customHeight="1" x14ac:dyDescent="0.35">
      <c r="A2403" s="132">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idden="1" x14ac:dyDescent="0.35">
      <c r="A2404" s="132">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hidden="1" customHeight="1" x14ac:dyDescent="0.35">
      <c r="A2405" s="132">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5" hidden="1" customHeight="1" x14ac:dyDescent="0.35">
      <c r="A2406" s="132">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2">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5">
      <c r="A2408" s="132">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idden="1" x14ac:dyDescent="0.35">
      <c r="A2409" s="132">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2">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2">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hidden="1" customHeight="1" x14ac:dyDescent="0.35">
      <c r="A2412" s="132">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5" hidden="1" customHeight="1" x14ac:dyDescent="0.35">
      <c r="A2413" s="132">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2">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2">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2">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2">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2">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2">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2">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2">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2">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5">
      <c r="A2423" s="132">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5">
      <c r="A2424" s="132">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5" hidden="1" customHeight="1" x14ac:dyDescent="0.35">
      <c r="A2425" s="132">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5">
      <c r="A2426" s="132">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idden="1" x14ac:dyDescent="0.35">
      <c r="A2427" s="132">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2">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2">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2">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2">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2">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hidden="1" customHeight="1" x14ac:dyDescent="0.35">
      <c r="A2433" s="132">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5" hidden="1" customHeight="1" x14ac:dyDescent="0.35">
      <c r="A2434" s="132">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2">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2">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5">
      <c r="A2437" s="132">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5">
      <c r="A2438" s="132">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5" hidden="1" customHeight="1" x14ac:dyDescent="0.35">
      <c r="A2439" s="132">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2">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2">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2">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2">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2">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5">
      <c r="A2445" s="132">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5">
      <c r="A2446" s="132">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5" hidden="1" customHeight="1" x14ac:dyDescent="0.35">
      <c r="A2447" s="132">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2">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2">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2">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2">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2">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2">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2">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2">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2">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2">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2">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2">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2">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2">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2">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2">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2">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2">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2">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5">
      <c r="A2467" s="132">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idden="1" x14ac:dyDescent="0.35">
      <c r="A2468" s="132">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hidden="1" customHeight="1" x14ac:dyDescent="0.35">
      <c r="A2469" s="132">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5" hidden="1" customHeight="1" x14ac:dyDescent="0.35">
      <c r="A2470" s="132">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2">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2">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5">
      <c r="A2473" s="132">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5">
      <c r="A2474" s="132">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5" hidden="1" customHeight="1" x14ac:dyDescent="0.35">
      <c r="A2475" s="132">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2">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2">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5">
      <c r="A2478" s="132">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idden="1" x14ac:dyDescent="0.35">
      <c r="A2479" s="132">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hidden="1" customHeight="1" x14ac:dyDescent="0.35">
      <c r="A2480" s="132">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5" hidden="1" customHeight="1" x14ac:dyDescent="0.35">
      <c r="A2481" s="132">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2">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5">
      <c r="A2483" s="132">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idden="1" x14ac:dyDescent="0.35">
      <c r="A2484" s="132">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2">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hidden="1" customHeight="1" x14ac:dyDescent="0.35">
      <c r="A2486" s="132">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5" hidden="1" customHeight="1" x14ac:dyDescent="0.35">
      <c r="A2487" s="132">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2">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5">
      <c r="A2489" s="132">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idden="1" x14ac:dyDescent="0.35">
      <c r="A2490" s="132">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hidden="1" customHeight="1" x14ac:dyDescent="0.35">
      <c r="A2491" s="132">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hidden="1" customHeight="1" x14ac:dyDescent="0.35">
      <c r="A2492" s="132">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5">
      <c r="A2493" s="132">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5" hidden="1" customHeight="1" x14ac:dyDescent="0.35">
      <c r="A2494" s="132">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5">
      <c r="A2495" s="132">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5">
      <c r="A2496" s="132">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5" hidden="1" customHeight="1" x14ac:dyDescent="0.35">
      <c r="A2497" s="132">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2">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2">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2">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2">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2">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5">
      <c r="A2503" s="132">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idden="1" x14ac:dyDescent="0.35">
      <c r="A2504" s="132">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hidden="1" customHeight="1" x14ac:dyDescent="0.35">
      <c r="A2505" s="132">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5" hidden="1" customHeight="1" x14ac:dyDescent="0.35">
      <c r="A2506" s="132">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5">
      <c r="A2507" s="132">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5">
      <c r="A2508" s="132">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5" hidden="1" customHeight="1" x14ac:dyDescent="0.35">
      <c r="A2509" s="132">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2">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2">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2">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2">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5">
      <c r="A2514" s="132">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idden="1" x14ac:dyDescent="0.35">
      <c r="A2515" s="132">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hidden="1" customHeight="1" x14ac:dyDescent="0.35">
      <c r="A2516" s="132">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75" hidden="1" customHeight="1" x14ac:dyDescent="0.35">
      <c r="A2517" s="132">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2">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2">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2">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2">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2">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2">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2">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2">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2">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5">
      <c r="A2527" s="132">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idden="1" x14ac:dyDescent="0.35">
      <c r="A2528" s="132">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hidden="1" customHeight="1" x14ac:dyDescent="0.35">
      <c r="A2529" s="132">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75" hidden="1" customHeight="1" x14ac:dyDescent="0.35">
      <c r="A2530" s="132">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2">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2">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2">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5">
      <c r="A2534" s="132">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5">
      <c r="A2535" s="132">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75" hidden="1" customHeight="1" x14ac:dyDescent="0.35">
      <c r="A2536" s="132">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2">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2">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2">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2">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5">
      <c r="A2541" s="132">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5">
      <c r="A2542" s="132">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75" hidden="1" customHeight="1" x14ac:dyDescent="0.35">
      <c r="A2543" s="132">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5">
      <c r="A2544" s="132">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5">
      <c r="A2545" s="132">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75" hidden="1" customHeight="1" x14ac:dyDescent="0.35">
      <c r="A2546" s="132">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2">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2">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2">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2">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5">
      <c r="A2551" s="132">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5">
      <c r="A2552" s="132">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75" hidden="1" customHeight="1" x14ac:dyDescent="0.35">
      <c r="A2553" s="132">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2">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5">
      <c r="A2555" s="132">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5">
      <c r="A2556" s="132">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hidden="1" customHeight="1" x14ac:dyDescent="0.35">
      <c r="A2557" s="132">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5">
      <c r="A2558" s="132">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75" hidden="1" customHeight="1" x14ac:dyDescent="0.35">
      <c r="A2559" s="132">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5">
      <c r="A2560" s="132">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5">
      <c r="A2561" s="132">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75" hidden="1" customHeight="1" x14ac:dyDescent="0.35">
      <c r="A2562" s="132">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2">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2">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5">
      <c r="A2565" s="132">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5">
      <c r="A2566" s="132">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75" hidden="1" customHeight="1" x14ac:dyDescent="0.35">
      <c r="A2567" s="132">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2">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2">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2">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2">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5">
      <c r="A2572" s="132">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5">
      <c r="A2573" s="132">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75" hidden="1" customHeight="1" x14ac:dyDescent="0.35">
      <c r="A2574" s="132">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2">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5">
      <c r="A2576" s="132">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5">
      <c r="A2577" s="132">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75" hidden="1" customHeight="1" x14ac:dyDescent="0.35">
      <c r="A2578" s="132">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2">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2">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2">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2">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2">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5">
      <c r="A2584" s="132">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idden="1" x14ac:dyDescent="0.35">
      <c r="A2585" s="132">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hidden="1" customHeight="1" x14ac:dyDescent="0.35">
      <c r="A2586" s="132">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75" hidden="1" customHeight="1" x14ac:dyDescent="0.35">
      <c r="A2587" s="132">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2">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2">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2">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2">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5">
      <c r="A2592" s="132">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5">
      <c r="A2593" s="132">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75" hidden="1" customHeight="1" x14ac:dyDescent="0.35">
      <c r="A2594" s="132">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2">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2">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2">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2">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2">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2">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5">
      <c r="A2601" s="132">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5">
      <c r="A2602" s="132">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75" hidden="1" customHeight="1" x14ac:dyDescent="0.35">
      <c r="A2603" s="132">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2">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2">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2">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2">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2">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2">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2">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2">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2">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2">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2">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2">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5">
      <c r="A2616" s="132">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5">
      <c r="A2617" s="132">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75" hidden="1" customHeight="1" x14ac:dyDescent="0.35">
      <c r="A2618" s="132">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2">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5">
      <c r="A2620" s="132">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5">
      <c r="A2621" s="132">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5" hidden="1" customHeight="1" x14ac:dyDescent="0.35">
      <c r="A2622" s="132">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2">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2">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2">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5">
      <c r="A2626" s="132">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5">
      <c r="A2627" s="132">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75" hidden="1" customHeight="1" x14ac:dyDescent="0.35">
      <c r="A2628" s="132">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2">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2">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2">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5">
      <c r="A2632" s="132">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idden="1" x14ac:dyDescent="0.35">
      <c r="A2633" s="132">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hidden="1" customHeight="1" x14ac:dyDescent="0.35">
      <c r="A2634" s="132">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hidden="1" customHeight="1" x14ac:dyDescent="0.35">
      <c r="A2635" s="132">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idden="1" x14ac:dyDescent="0.35">
      <c r="A2636" s="132">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2">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2">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2">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hidden="1" customHeight="1" x14ac:dyDescent="0.35">
      <c r="A2640" s="132">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hidden="1" customHeight="1" x14ac:dyDescent="0.35">
      <c r="A2641" s="132">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5">
      <c r="A2642" s="132">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75" hidden="1" customHeight="1" x14ac:dyDescent="0.35">
      <c r="A2643" s="132">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5">
      <c r="A2644" s="132">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5" hidden="1" customHeight="1" x14ac:dyDescent="0.35">
      <c r="A2645" s="132">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2">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2">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2">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5">
      <c r="A2649" s="132">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idden="1" x14ac:dyDescent="0.35">
      <c r="A2650" s="132">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2">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2">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hidden="1" customHeight="1" x14ac:dyDescent="0.35">
      <c r="A2653" s="132">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75" hidden="1" customHeight="1" x14ac:dyDescent="0.35">
      <c r="A2654" s="132">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hidden="1" customHeight="1" x14ac:dyDescent="0.35">
      <c r="A2655" s="132">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5" hidden="1" customHeight="1" x14ac:dyDescent="0.35">
      <c r="A2656" s="132">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5">
      <c r="A2657" s="132">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idden="1" x14ac:dyDescent="0.35">
      <c r="A2658" s="132">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5" hidden="1" customHeight="1" x14ac:dyDescent="0.35">
      <c r="A2659" s="132">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hidden="1" customHeight="1" x14ac:dyDescent="0.35">
      <c r="A2660" s="132">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75" hidden="1" customHeight="1" x14ac:dyDescent="0.35">
      <c r="A2661" s="132">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2">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2">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5">
      <c r="A2664" s="132">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idden="1" x14ac:dyDescent="0.35">
      <c r="A2665" s="132">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hidden="1" customHeight="1" x14ac:dyDescent="0.35">
      <c r="A2666" s="132">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5" hidden="1" customHeight="1" x14ac:dyDescent="0.35">
      <c r="A2667" s="132">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2">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2">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2">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5">
      <c r="A2671" s="132">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5">
      <c r="A2672" s="132">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5" hidden="1" customHeight="1" x14ac:dyDescent="0.35">
      <c r="A2673" s="132">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2">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5">
      <c r="A2675" s="132">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idden="1" x14ac:dyDescent="0.35">
      <c r="A2676" s="132">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hidden="1" customHeight="1" x14ac:dyDescent="0.35">
      <c r="A2677" s="132">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5" hidden="1" customHeight="1" x14ac:dyDescent="0.35">
      <c r="A2678" s="132">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2">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2">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2">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5">
      <c r="A2682" s="132">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idden="1" x14ac:dyDescent="0.35">
      <c r="A2683" s="132">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75" hidden="1" customHeight="1" x14ac:dyDescent="0.35">
      <c r="A2684" s="132">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hidden="1" customHeight="1" x14ac:dyDescent="0.35">
      <c r="A2685" s="132">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idden="1" x14ac:dyDescent="0.35">
      <c r="A2686" s="132">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2">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hidden="1" customHeight="1" x14ac:dyDescent="0.35">
      <c r="A2688" s="132">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hidden="1" customHeight="1" x14ac:dyDescent="0.35">
      <c r="A2689" s="132">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idden="1" x14ac:dyDescent="0.35">
      <c r="A2690" s="132">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hidden="1" customHeight="1" x14ac:dyDescent="0.35">
      <c r="A2691" s="132">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5" hidden="1" customHeight="1" x14ac:dyDescent="0.35">
      <c r="A2692" s="132">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5">
      <c r="A2693" s="132">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5">
      <c r="A2694" s="132">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5" hidden="1" customHeight="1" x14ac:dyDescent="0.35">
      <c r="A2695" s="132">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2">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2">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2">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2">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2">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5">
      <c r="A2701" s="132">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idden="1" x14ac:dyDescent="0.35">
      <c r="A2702" s="132">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2">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hidden="1" customHeight="1" x14ac:dyDescent="0.35">
      <c r="A2704" s="132">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5" hidden="1" customHeight="1" x14ac:dyDescent="0.35">
      <c r="A2705" s="132">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2">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2">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2">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2">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2">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2">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2">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2">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2">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2">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2">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2">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2">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2">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2">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2">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2">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2">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2">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2">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2">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2">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2">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5">
      <c r="A2729" s="132">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5">
      <c r="A2730" s="132">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5" hidden="1" customHeight="1" x14ac:dyDescent="0.35">
      <c r="A2731" s="132">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2">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2">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2">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2">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2">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2">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2">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2">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2">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2">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2">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2">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2">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2">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2">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2">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2">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2">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2">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2">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2">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5">
      <c r="A2753" s="132">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5">
      <c r="A2754" s="132">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5" hidden="1" customHeight="1" x14ac:dyDescent="0.35">
      <c r="A2755" s="132">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2">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2">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2">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5">
      <c r="A2759" s="132">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5">
      <c r="A2760" s="132">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5" hidden="1" customHeight="1" x14ac:dyDescent="0.35">
      <c r="A2761" s="132">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5">
      <c r="A2762" s="132">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5">
      <c r="A2763" s="132">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5" hidden="1" customHeight="1" x14ac:dyDescent="0.35">
      <c r="A2764" s="132">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2">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2">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2">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2">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2">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2">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2">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2">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2">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2">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2">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2">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2">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2">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2">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2">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2">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2">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2">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5">
      <c r="A2784" s="132">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5">
      <c r="A2785" s="132">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5" hidden="1" customHeight="1" x14ac:dyDescent="0.35">
      <c r="A2786" s="132">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2">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2">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2">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5">
      <c r="A2790" s="132">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idden="1" x14ac:dyDescent="0.35">
      <c r="A2791" s="132">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hidden="1" customHeight="1" x14ac:dyDescent="0.35">
      <c r="A2792" s="132">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hidden="1" customHeight="1" x14ac:dyDescent="0.35">
      <c r="A2793" s="132">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5">
      <c r="A2794" s="132">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5" hidden="1" customHeight="1" x14ac:dyDescent="0.35">
      <c r="A2795" s="132">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2">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2">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5">
      <c r="A2798" s="132">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idden="1" x14ac:dyDescent="0.35">
      <c r="A2799" s="132">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hidden="1" customHeight="1" x14ac:dyDescent="0.35">
      <c r="A2800" s="132">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hidden="1" customHeight="1" x14ac:dyDescent="0.35">
      <c r="A2801" s="132">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5">
      <c r="A2802" s="132">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hidden="1" customHeight="1" x14ac:dyDescent="0.35">
      <c r="A2803" s="132">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5">
      <c r="A2804" s="132">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5" hidden="1" customHeight="1" x14ac:dyDescent="0.35">
      <c r="A2805" s="132">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2">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5">
      <c r="A2807" s="132">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5">
      <c r="A2808" s="132">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5" hidden="1" customHeight="1" x14ac:dyDescent="0.35">
      <c r="A2809" s="132">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5">
      <c r="A2810" s="132">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5">
      <c r="A2811" s="132">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hidden="1" customHeight="1" x14ac:dyDescent="0.35">
      <c r="A2812" s="132">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5">
      <c r="A2813" s="132">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5" hidden="1" customHeight="1" x14ac:dyDescent="0.35">
      <c r="A2814" s="132">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2">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5">
      <c r="A2816" s="132">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5">
      <c r="A2817" s="132">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hidden="1" customHeight="1" x14ac:dyDescent="0.35">
      <c r="A2818" s="132">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idden="1" x14ac:dyDescent="0.35">
      <c r="A2819" s="132">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hidden="1" customHeight="1" x14ac:dyDescent="0.35">
      <c r="A2820" s="132">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5" hidden="1" customHeight="1" x14ac:dyDescent="0.35">
      <c r="A2821" s="132">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2">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5">
      <c r="A2823" s="132">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5">
      <c r="A2824" s="132">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75" hidden="1" customHeight="1" x14ac:dyDescent="0.35">
      <c r="A2825" s="132">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5">
      <c r="A2826" s="132">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idden="1" x14ac:dyDescent="0.35">
      <c r="A2827" s="132">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2">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2">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hidden="1" customHeight="1" x14ac:dyDescent="0.35">
      <c r="A2830" s="132">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hidden="1" customHeight="1" x14ac:dyDescent="0.35">
      <c r="A2831" s="132">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5">
      <c r="A2832" s="132">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5" hidden="1" customHeight="1" x14ac:dyDescent="0.35">
      <c r="A2833" s="132">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2">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5">
      <c r="A2835" s="132">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idden="1" x14ac:dyDescent="0.35">
      <c r="A2836" s="132">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hidden="1" customHeight="1" x14ac:dyDescent="0.35">
      <c r="A2837" s="132">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75" hidden="1" customHeight="1" x14ac:dyDescent="0.35">
      <c r="A2838" s="132">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2">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2">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5">
      <c r="A2841" s="132">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idden="1" x14ac:dyDescent="0.35">
      <c r="A2842" s="132">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2">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hidden="1" customHeight="1" x14ac:dyDescent="0.35">
      <c r="A2844" s="132">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hidden="1" customHeight="1" x14ac:dyDescent="0.35">
      <c r="A2845" s="132">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5">
      <c r="A2846" s="132">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75" hidden="1" customHeight="1" x14ac:dyDescent="0.35">
      <c r="A2847" s="132">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2">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2">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5">
      <c r="A2850" s="132">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idden="1" x14ac:dyDescent="0.35">
      <c r="A2851" s="132">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2">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2">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2">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2">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2">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hidden="1" customHeight="1" x14ac:dyDescent="0.35">
      <c r="A2857" s="132">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hidden="1" customHeight="1" x14ac:dyDescent="0.35">
      <c r="A2858" s="132">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5">
      <c r="A2859" s="132">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hidden="1" customHeight="1" x14ac:dyDescent="0.35">
      <c r="A2860" s="132">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idden="1" x14ac:dyDescent="0.35">
      <c r="A2861" s="132">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2">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2">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hidden="1" customHeight="1" x14ac:dyDescent="0.35">
      <c r="A2864" s="132">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hidden="1" customHeight="1" x14ac:dyDescent="0.35">
      <c r="A2865" s="132">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5">
      <c r="A2866" s="132">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75" hidden="1" customHeight="1" x14ac:dyDescent="0.35">
      <c r="A2867" s="132">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5">
      <c r="A2868" s="132">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idden="1" x14ac:dyDescent="0.35">
      <c r="A2869" s="132">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2">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hidden="1" customHeight="1" x14ac:dyDescent="0.35">
      <c r="A2871" s="132">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hidden="1" customHeight="1" x14ac:dyDescent="0.35">
      <c r="A2872" s="132">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idden="1" x14ac:dyDescent="0.35">
      <c r="A2873" s="132">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2">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2">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2">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2">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2">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2">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2">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2">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hidden="1" customHeight="1" x14ac:dyDescent="0.35">
      <c r="A2882" s="132">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hidden="1" customHeight="1" x14ac:dyDescent="0.35">
      <c r="A2883" s="132">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idden="1" x14ac:dyDescent="0.35">
      <c r="A2884" s="132">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hidden="1" customHeight="1" x14ac:dyDescent="0.35">
      <c r="A2885" s="132">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hidden="1" customHeight="1" x14ac:dyDescent="0.35">
      <c r="A2886" s="132">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idden="1" x14ac:dyDescent="0.35">
      <c r="A2887" s="132">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2">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2">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2">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2">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2">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hidden="1" customHeight="1" x14ac:dyDescent="0.35">
      <c r="A2893" s="132">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75" hidden="1" customHeight="1" x14ac:dyDescent="0.35">
      <c r="A2894" s="132">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5">
      <c r="A2895" s="132">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5">
      <c r="A2896" s="132">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hidden="1" customHeight="1" x14ac:dyDescent="0.35">
      <c r="A2897" s="132">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5">
      <c r="A2898" s="132">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75" hidden="1" customHeight="1" x14ac:dyDescent="0.35">
      <c r="A2899" s="132">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5">
      <c r="A2900" s="132">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5">
      <c r="A2901" s="132">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75" hidden="1" customHeight="1" x14ac:dyDescent="0.35">
      <c r="A2902" s="132">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2">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5">
      <c r="A2904" s="132">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idden="1" x14ac:dyDescent="0.35">
      <c r="A2905" s="132">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hidden="1" customHeight="1" x14ac:dyDescent="0.35">
      <c r="A2906" s="132">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75" hidden="1" customHeight="1" x14ac:dyDescent="0.35">
      <c r="A2907" s="132">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2">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2">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2">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2">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5">
      <c r="A2912" s="132">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idden="1" x14ac:dyDescent="0.35">
      <c r="A2913" s="132">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2">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hidden="1" customHeight="1" x14ac:dyDescent="0.35">
      <c r="A2915" s="132">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hidden="1" customHeight="1" x14ac:dyDescent="0.35">
      <c r="A2916" s="132">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idden="1" x14ac:dyDescent="0.35">
      <c r="A2917" s="132">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2">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hidden="1" customHeight="1" x14ac:dyDescent="0.35">
      <c r="A2919" s="132">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75" hidden="1" customHeight="1" x14ac:dyDescent="0.35">
      <c r="A2920" s="132">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2">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2">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2">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5">
      <c r="A2924" s="132">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idden="1" x14ac:dyDescent="0.35">
      <c r="A2925" s="132">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2">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2">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2">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2">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2">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hidden="1" customHeight="1" x14ac:dyDescent="0.35">
      <c r="A2931" s="132">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hidden="1" customHeight="1" x14ac:dyDescent="0.35">
      <c r="A2932" s="132">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idden="1" x14ac:dyDescent="0.35">
      <c r="A2933" s="132">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2">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2">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2">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hidden="1" customHeight="1" x14ac:dyDescent="0.35">
      <c r="A2937" s="132">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hidden="1" customHeight="1" x14ac:dyDescent="0.35">
      <c r="A2938" s="132">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5">
      <c r="A2939" s="132">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75" hidden="1" customHeight="1" x14ac:dyDescent="0.35">
      <c r="A2940" s="132">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2">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5">
      <c r="A2942" s="132">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idden="1" x14ac:dyDescent="0.35">
      <c r="A2943" s="132">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hidden="1" customHeight="1" x14ac:dyDescent="0.35">
      <c r="A2944" s="132">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hidden="1" customHeight="1" x14ac:dyDescent="0.35">
      <c r="A2945" s="132">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5">
      <c r="A2946" s="132">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hidden="1" customHeight="1" x14ac:dyDescent="0.35">
      <c r="A2947" s="132">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idden="1" x14ac:dyDescent="0.35">
      <c r="A2948" s="132">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2">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2">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2">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2">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2">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2">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2">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2">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2">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2">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2">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2">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hidden="1" customHeight="1" x14ac:dyDescent="0.35">
      <c r="A2961" s="132">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hidden="1" customHeight="1" x14ac:dyDescent="0.35">
      <c r="A2962" s="132">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5">
      <c r="A2963" s="132">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75" hidden="1" customHeight="1" x14ac:dyDescent="0.35">
      <c r="A2964" s="132">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5">
      <c r="A2965" s="132">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5">
      <c r="A2966" s="132">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hidden="1" customHeight="1" x14ac:dyDescent="0.35">
      <c r="A2967" s="132">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idden="1" x14ac:dyDescent="0.35">
      <c r="A2968" s="132">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hidden="1" customHeight="1" x14ac:dyDescent="0.35">
      <c r="A2969" s="132">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75" hidden="1" customHeight="1" x14ac:dyDescent="0.35">
      <c r="A2970" s="132">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5">
      <c r="A2971" s="132">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idden="1" x14ac:dyDescent="0.35">
      <c r="A2972" s="132">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2">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2">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2">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hidden="1" customHeight="1" x14ac:dyDescent="0.35">
      <c r="A2976" s="132">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75" hidden="1" customHeight="1" x14ac:dyDescent="0.35">
      <c r="A2977" s="132">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2">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2">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2">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2">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5">
      <c r="A2982" s="132">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idden="1" x14ac:dyDescent="0.35">
      <c r="A2983" s="132">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hidden="1" customHeight="1" x14ac:dyDescent="0.35">
      <c r="A2984" s="132">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hidden="1" customHeight="1" x14ac:dyDescent="0.35">
      <c r="A2985" s="132">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idden="1" x14ac:dyDescent="0.35">
      <c r="A2986" s="132">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2">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2">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hidden="1" customHeight="1" x14ac:dyDescent="0.35">
      <c r="A2989" s="132">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hidden="1" customHeight="1" x14ac:dyDescent="0.35">
      <c r="A2990" s="132">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idden="1" x14ac:dyDescent="0.35">
      <c r="A2991" s="132">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hidden="1" customHeight="1" x14ac:dyDescent="0.35">
      <c r="A2992" s="132">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hidden="1" customHeight="1" x14ac:dyDescent="0.35">
      <c r="A2993" s="132">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idden="1" x14ac:dyDescent="0.35">
      <c r="A2994" s="132">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2">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2">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hidden="1" customHeight="1" x14ac:dyDescent="0.35">
      <c r="A2997" s="132">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hidden="1" customHeight="1" x14ac:dyDescent="0.35">
      <c r="A2998" s="132">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idden="1" x14ac:dyDescent="0.35">
      <c r="A2999" s="132">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2">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2">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2">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2">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hidden="1" customHeight="1" x14ac:dyDescent="0.35">
      <c r="A3004" s="132">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hidden="1" customHeight="1" x14ac:dyDescent="0.35">
      <c r="A3005" s="132">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idden="1" x14ac:dyDescent="0.35">
      <c r="A3006" s="132">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2">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2">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hidden="1" customHeight="1" x14ac:dyDescent="0.35">
      <c r="A3009" s="132">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hidden="1" customHeight="1" x14ac:dyDescent="0.35">
      <c r="A3010" s="132">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5" hidden="1" customHeight="1" x14ac:dyDescent="0.35">
      <c r="A3011" s="132">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hidden="1" customHeight="1" x14ac:dyDescent="0.35">
      <c r="A3012" s="132">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75" hidden="1" customHeight="1" x14ac:dyDescent="0.35">
      <c r="A3013" s="132">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hidden="1" customHeight="1" x14ac:dyDescent="0.35">
      <c r="A3014" s="132">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5">
      <c r="A3015" s="132">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hidden="1" customHeight="1" x14ac:dyDescent="0.35">
      <c r="A3016" s="132">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idden="1" x14ac:dyDescent="0.35">
      <c r="A3017" s="132">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2">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2">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2">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2">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2">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hidden="1" customHeight="1" x14ac:dyDescent="0.35">
      <c r="A3023" s="132">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5" hidden="1" customHeight="1" x14ac:dyDescent="0.35">
      <c r="A3024" s="132">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2">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2">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2">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5">
      <c r="A3028" s="132">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idden="1" x14ac:dyDescent="0.35">
      <c r="A3029" s="132">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2">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2">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hidden="1" customHeight="1" x14ac:dyDescent="0.35">
      <c r="A3032" s="132">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5" hidden="1" customHeight="1" x14ac:dyDescent="0.35">
      <c r="A3033" s="132">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2">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2">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2">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2">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5">
      <c r="A3038" s="132">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idden="1" x14ac:dyDescent="0.35">
      <c r="A3039" s="132">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2">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hidden="1" customHeight="1" x14ac:dyDescent="0.35">
      <c r="A3041" s="132">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hidden="1" customHeight="1" x14ac:dyDescent="0.35">
      <c r="A3042" s="132">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idden="1" x14ac:dyDescent="0.35">
      <c r="A3043" s="132">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2">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2">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2">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2">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2">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2">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2">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2">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2">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2">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2">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hidden="1" customHeight="1" x14ac:dyDescent="0.35">
      <c r="A3055" s="132">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hidden="1" customHeight="1" x14ac:dyDescent="0.35">
      <c r="A3056" s="132">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idden="1" x14ac:dyDescent="0.35">
      <c r="A3057" s="132">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2">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hidden="1" customHeight="1" x14ac:dyDescent="0.35">
      <c r="A3059" s="132">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hidden="1" customHeight="1" x14ac:dyDescent="0.35">
      <c r="A3060" s="132">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idden="1" x14ac:dyDescent="0.35">
      <c r="A3061" s="132">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2">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2">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2">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2">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2">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2">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2">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2">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2">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2">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2">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2">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2">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2">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2">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2">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2">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2">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2">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2">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hidden="1" customHeight="1" x14ac:dyDescent="0.35">
      <c r="A3082" s="132">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hidden="1" customHeight="1" x14ac:dyDescent="0.35">
      <c r="A3083" s="132">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idden="1" x14ac:dyDescent="0.35">
      <c r="A3084" s="132">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2">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2">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hidden="1" customHeight="1" x14ac:dyDescent="0.35">
      <c r="A3087" s="132">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hidden="1" customHeight="1" x14ac:dyDescent="0.35">
      <c r="A3088" s="132">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idden="1" x14ac:dyDescent="0.35">
      <c r="A3089" s="132">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2">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2">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2">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hidden="1" customHeight="1" x14ac:dyDescent="0.35">
      <c r="A3093" s="132">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hidden="1" customHeight="1" x14ac:dyDescent="0.35">
      <c r="A3094" s="132">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idden="1" x14ac:dyDescent="0.35">
      <c r="A3095" s="132">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2">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hidden="1" customHeight="1" x14ac:dyDescent="0.35">
      <c r="A3097" s="132">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hidden="1" customHeight="1" x14ac:dyDescent="0.35">
      <c r="A3098" s="132">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idden="1" x14ac:dyDescent="0.35">
      <c r="A3099" s="132">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2">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2">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2">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hidden="1" customHeight="1" x14ac:dyDescent="0.35">
      <c r="A3103" s="132">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hidden="1" customHeight="1" x14ac:dyDescent="0.35">
      <c r="A3104" s="132">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5">
      <c r="A3105" s="132">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5" hidden="1" customHeight="1" x14ac:dyDescent="0.35">
      <c r="A3106" s="132">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5">
      <c r="A3107" s="132">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idden="1" x14ac:dyDescent="0.35">
      <c r="A3108" s="132">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hidden="1" customHeight="1" x14ac:dyDescent="0.35">
      <c r="A3109" s="132">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5" hidden="1" customHeight="1" x14ac:dyDescent="0.35">
      <c r="A3110" s="132">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2">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5">
      <c r="A3112" s="132">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5">
      <c r="A3113" s="132">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5" hidden="1" customHeight="1" x14ac:dyDescent="0.35">
      <c r="A3114" s="132">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2">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2">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2">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2">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5">
      <c r="A3119" s="132">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idden="1" x14ac:dyDescent="0.35">
      <c r="A3120" s="132">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2">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2">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hidden="1" customHeight="1" x14ac:dyDescent="0.35">
      <c r="A3123" s="132">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5" hidden="1" customHeight="1" x14ac:dyDescent="0.35">
      <c r="A3124" s="132">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5">
      <c r="A3125" s="132">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idden="1" x14ac:dyDescent="0.35">
      <c r="A3126" s="132">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2">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2">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2">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2">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hidden="1" customHeight="1" x14ac:dyDescent="0.35">
      <c r="A3131" s="132">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hidden="1" customHeight="1" x14ac:dyDescent="0.35">
      <c r="A3132" s="132">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idden="1" x14ac:dyDescent="0.35">
      <c r="A3133" s="132">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2">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2">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2">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2">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2">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2">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hidden="1" customHeight="1" x14ac:dyDescent="0.35">
      <c r="A3140" s="132">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5" hidden="1" customHeight="1" x14ac:dyDescent="0.35">
      <c r="A3141" s="132">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5">
      <c r="A3142" s="132">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idden="1" x14ac:dyDescent="0.35">
      <c r="A3143" s="132">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2">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2">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2">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2">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2">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2">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2">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2">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2">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hidden="1" customHeight="1" x14ac:dyDescent="0.35">
      <c r="A3153" s="132">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hidden="1" customHeight="1" x14ac:dyDescent="0.35">
      <c r="A3154" s="132">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idden="1" x14ac:dyDescent="0.35">
      <c r="A3155" s="132">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2">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hidden="1" customHeight="1" x14ac:dyDescent="0.35">
      <c r="A3157" s="132">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5" hidden="1" customHeight="1" x14ac:dyDescent="0.35">
      <c r="A3158" s="132">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5">
      <c r="A3159" s="132">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5">
      <c r="A3160" s="132">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hidden="1" customHeight="1" x14ac:dyDescent="0.35">
      <c r="A3161" s="132">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idden="1" x14ac:dyDescent="0.35">
      <c r="A3162" s="132">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75" hidden="1" customHeight="1" x14ac:dyDescent="0.35">
      <c r="A3163" s="132">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2">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hidden="1" customHeight="1" x14ac:dyDescent="0.35">
      <c r="A3165" s="132">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5" hidden="1" customHeight="1" x14ac:dyDescent="0.35">
      <c r="A3166" s="132">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75" hidden="1" customHeight="1" x14ac:dyDescent="0.35">
      <c r="A3167" s="132">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5">
      <c r="A3168" s="132">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idden="1" x14ac:dyDescent="0.35">
      <c r="A3169" s="132">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75" hidden="1" customHeight="1" x14ac:dyDescent="0.35">
      <c r="A3170" s="132">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2">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2">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2">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2">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2">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hidden="1" customHeight="1" x14ac:dyDescent="0.35">
      <c r="A3176" s="132">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hidden="1" customHeight="1" x14ac:dyDescent="0.35">
      <c r="A3177" s="132">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idden="1" x14ac:dyDescent="0.35">
      <c r="A3178" s="132">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2">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2">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2">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2">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2">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2">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2">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2">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2">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2">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2">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2">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2">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2">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2">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2">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2">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2">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2">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2">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2">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2">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2">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2">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2">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2">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2">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2">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2">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2">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2">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2">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2">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2">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2">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2">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2">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2">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2">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2">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2">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2">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2">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2">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2">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2">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2">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hidden="1" customHeight="1" x14ac:dyDescent="0.35">
      <c r="A3226" s="132">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hidden="1" customHeight="1" x14ac:dyDescent="0.35">
      <c r="A3227" s="132">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75" hidden="1" customHeight="1" x14ac:dyDescent="0.35">
      <c r="A3228" s="132">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2">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2">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2">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2">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hidden="1" customHeight="1" x14ac:dyDescent="0.35">
      <c r="A3233" s="132">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hidden="1" customHeight="1" x14ac:dyDescent="0.35">
      <c r="A3234" s="132">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75" hidden="1" customHeight="1" x14ac:dyDescent="0.35">
      <c r="A3235" s="132">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2">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hidden="1" customHeight="1" x14ac:dyDescent="0.35">
      <c r="A3237" s="132">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hidden="1" customHeight="1" x14ac:dyDescent="0.35">
      <c r="A3238" s="132">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hidden="1" customHeight="1" x14ac:dyDescent="0.35">
      <c r="A3239" s="132">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5" hidden="1" customHeight="1" x14ac:dyDescent="0.35">
      <c r="A3240" s="132">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hidden="1" customHeight="1" x14ac:dyDescent="0.35">
      <c r="A3241" s="132">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hidden="1" customHeight="1" x14ac:dyDescent="0.35">
      <c r="A3242" s="132">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5" hidden="1" customHeight="1" x14ac:dyDescent="0.35">
      <c r="A3243" s="132">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2">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2">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2">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2">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2">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2">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2">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2">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2">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2">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2">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2">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2">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2">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2">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2">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2">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2">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hidden="1" customHeight="1" x14ac:dyDescent="0.35">
      <c r="A3262" s="132">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75" hidden="1" customHeight="1" x14ac:dyDescent="0.35">
      <c r="A3263" s="132">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2">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2">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2">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2">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2">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hidden="1" customHeight="1" x14ac:dyDescent="0.35">
      <c r="A3269" s="132">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5" hidden="1" customHeight="1" x14ac:dyDescent="0.35">
      <c r="A3270" s="132">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hidden="1" customHeight="1" x14ac:dyDescent="0.35">
      <c r="A3271" s="132">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hidden="1" customHeight="1" x14ac:dyDescent="0.35">
      <c r="A3272" s="132">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hidden="1" customHeight="1" x14ac:dyDescent="0.35">
      <c r="A3273" s="132">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hidden="1" customHeight="1" x14ac:dyDescent="0.35">
      <c r="A3274" s="132">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hidden="1" customHeight="1" x14ac:dyDescent="0.35">
      <c r="A3275" s="132">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75" hidden="1" customHeight="1" x14ac:dyDescent="0.35">
      <c r="A3276" s="132">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2">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2">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2">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2">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2">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2">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2">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2">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2">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2">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2">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2">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2">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2">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2">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2">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2">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2">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2">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2">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2">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2">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2">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2">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2">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2">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2">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2">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2">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2">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2">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2">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2">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2">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2">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2">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2">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2">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2">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2">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2">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2">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2">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2">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2">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2">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2">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2">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2">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2">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2">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2">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2">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2">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2">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2">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2">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2">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2">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hidden="1" customHeight="1" x14ac:dyDescent="0.35">
      <c r="A3336" s="132">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5" hidden="1" customHeight="1" x14ac:dyDescent="0.35">
      <c r="A3337" s="132">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2">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2">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2">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2">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2">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hidden="1" customHeight="1" x14ac:dyDescent="0.35">
      <c r="A3343" s="132">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75" hidden="1" customHeight="1" x14ac:dyDescent="0.35">
      <c r="A3344" s="132">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hidden="1" customHeight="1" x14ac:dyDescent="0.35">
      <c r="A3345" s="132">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hidden="1" customHeight="1" x14ac:dyDescent="0.35">
      <c r="A3346" s="132">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75" hidden="1" customHeight="1" x14ac:dyDescent="0.35">
      <c r="A3347" s="132">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2">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2">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hidden="1" customHeight="1" x14ac:dyDescent="0.35">
      <c r="A3350" s="132">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hidden="1" customHeight="1" x14ac:dyDescent="0.35">
      <c r="A3351" s="132">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75" hidden="1" customHeight="1" x14ac:dyDescent="0.35">
      <c r="A3352" s="132">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2">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2">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2">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2">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2">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2">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2">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2">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2">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2">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2">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2">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2">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2">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2">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2">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2">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2">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2">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2">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2">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2">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2">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2">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2">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2">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2">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2">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2">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2">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2">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2">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2">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2">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2">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2">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2">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2">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2">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2">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2">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2">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2">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2">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2">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2">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2">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2">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2">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2">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2">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2">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2">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2">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2">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2">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2">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2">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2">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2">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2">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2">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2">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2">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hidden="1" customHeight="1" x14ac:dyDescent="0.35">
      <c r="A3417" s="132">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5" hidden="1" customHeight="1" x14ac:dyDescent="0.35">
      <c r="A3418" s="132">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2">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2">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2">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2">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2">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2">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2">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2">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2">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2">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2">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2">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2">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2">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2">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2">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2">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2">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2">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2">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2">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2">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2">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2">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2">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2">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2">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2">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2">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2">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2">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2">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2">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2">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2">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2">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2">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2">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2">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2">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2">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2">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2">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2">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2">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2">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2">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2">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2">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2">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2">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2">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2">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2">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2">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2">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2">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2">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2">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2">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2">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2">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2">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2">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2">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2">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2">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2">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2">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2">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2">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2">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2">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2">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2">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2">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2">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2">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2">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2">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2">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2">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2">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2">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2">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2">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2">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2">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2">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2">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2">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2">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2">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2">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2">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2">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2">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2">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2">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2">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2">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2">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2">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2">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2">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2">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2">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2">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2">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2">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2">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2">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2">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2">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2">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2">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2">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2">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2">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2">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2">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2">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2">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2">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2">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2">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2">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2">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2">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2">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2">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2">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2">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2">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2">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2">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2">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2">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2">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2">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2">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2">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2">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2">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2">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2">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2">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2">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2">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2">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2">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2">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2">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2">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2">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2">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2">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2">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2">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2">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2">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2">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2">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2">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2">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2">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2">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2">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2">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2">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2">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2">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2">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2">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2">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2">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2">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2">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2">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2">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2">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2">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2">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2">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2">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2">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2">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2">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2">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2">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2">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2">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2">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2">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2">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2">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2">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2">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2">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2">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2">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2">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2">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2">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2">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2">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2">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2">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2">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2">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2">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2">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2">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2">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2">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2">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2">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2">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2">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2">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2">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2">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2">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2">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2">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2">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2">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2">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2">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2">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2">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2">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2">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2">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2">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2">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2">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2">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2">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2">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2">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2">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2">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2">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2">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2">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2">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2">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2">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2">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2">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2">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2">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2">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2">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2">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2">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2">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2">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2">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2">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2">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2">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2">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2">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2">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2">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2">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2">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2">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2">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2">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2">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2">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2">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2">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2">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2">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2">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2">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2">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2">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2">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2">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2">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2">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2">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2">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2">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2">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2">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2">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2">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2">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2">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2">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2">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2">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2">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2">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2">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2">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2">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2">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2">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2">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2">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2">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2">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2">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2">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2">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2">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2">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2">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2">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2">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2">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2">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2">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2">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2">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2">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2">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2">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2">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2">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2">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2">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2">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2">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2">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2">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2">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2">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2">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2">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2">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2">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2">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2">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2">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2">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2">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2">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2">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2">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2">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2">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2">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2">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2">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2">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2">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2">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2">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2">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2">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2">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2">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2">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2">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2">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2">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2">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2">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2">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2">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2">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2">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2">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2">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2">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2">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2">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2">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2">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2">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2">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2">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2">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2">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2">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2">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2">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2">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2">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2">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2">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2">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2">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2">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2">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2">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2">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2">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2">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2">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2">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2">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2">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2">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2">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2">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2">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2">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2">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2">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2">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2">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2">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2">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2">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2">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2">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2">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2">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2">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2">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2">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2">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2">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2">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2">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2">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2">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2">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2">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2">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2">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2">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2">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2">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2">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2">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2">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2">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2">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2">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2">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2">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2">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2">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2">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2">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2">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2">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2">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2">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2">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2">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2">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2">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2">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2">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2">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2">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2">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2">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2">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2">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2">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2">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2">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2">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2">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2">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2">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2">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2">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2">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2">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2">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2">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2">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2">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2">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2">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2">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2">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2">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2">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2">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2">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2">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2">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2">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2">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2">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2">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2">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2">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2">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2">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2">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2">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2">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2">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2">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2">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2">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2">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2">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2">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2">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2">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2">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2">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2">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2">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2">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2">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2">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2">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2">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2">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2">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2">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2">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2">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2">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2">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2">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2">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2">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2">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2">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2">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2">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2">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2">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2">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2">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2">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2">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2">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2">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2">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2">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2">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2">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2">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2">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2">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2">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2">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2">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2">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2">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5">
      <c r="A3968" s="132">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hidden="1" customHeight="1" x14ac:dyDescent="0.35">
      <c r="A3969" s="132">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2">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2">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2">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2">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2">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2">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2">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2">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2">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2">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2">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2">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2">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2">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2">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2">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2">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2">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2">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2">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2">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2">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2">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2">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2">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2">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2">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2">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2">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2">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2">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2">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2">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2">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2">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2">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2">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2">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2">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2">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2">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2">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2">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2">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2">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2">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2">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2">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2">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2">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2">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2">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2">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2">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2">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2">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2">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2">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2">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2">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2">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2">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2">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2">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2">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2">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2">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2">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2">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2">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2">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2">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2">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2">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2">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2">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2">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2">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2">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2">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2">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2">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2">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2">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2">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2">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2">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2">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2">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2">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2">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2">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2">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2">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2">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2">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2">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2">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2">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2">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2">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2">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2">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2">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2">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2">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2">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2">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2">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2">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2">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2">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2">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2">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2">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2">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2">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2">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2">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2">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2">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2">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2">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2">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2">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2">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2">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2">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2">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2">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2">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2">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2">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2">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2">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2">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2">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2">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2">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2">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2">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2">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2">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2">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2">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2">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2">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2">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2">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2">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2">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2">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2">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2">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2">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2">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2">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2">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2">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2">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2">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2">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2">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2">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2">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2">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2">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2">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2">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2">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2">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2">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2">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2">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2">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2">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2">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2">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2">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2">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2">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2">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2">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2">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2">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2">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2">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2">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2">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2">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2">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2">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2">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2">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2">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2">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2">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2">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2">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2">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2">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2">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2">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2">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2">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2">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2">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2">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2">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2">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2">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2">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2">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2">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2">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2">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2">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2">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2">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2">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2">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2">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2">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2">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2">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2">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2">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2">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2">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2">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2">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2">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2">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2">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2">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2">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2">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2">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2">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2">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2">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2">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2">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2">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2">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2">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2">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2">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2">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2">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2">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2">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2">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2">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2">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2">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2">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2">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2">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2">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2">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2">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2">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2">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2">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2">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2">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2">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2">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2">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2">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2">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2">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2">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2">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2">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2">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2">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2">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2">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2">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2">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2">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2">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2">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2">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2">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2">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2">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2">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2">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2">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2">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2">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2">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2">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2">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2">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2">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2">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2">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2">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2">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2">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2">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2">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2">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2">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2">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2">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2">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2">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2">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2">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2">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2">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2">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2">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2">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2">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2">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2">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2">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2">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2">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2">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2">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2">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2">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2">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2">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2">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2">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2">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2">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2">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2">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2">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2">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2">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2">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2">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2">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2">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2">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2">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2">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2">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2">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2">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2">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2">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2">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2">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2">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2">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2">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2">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2">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2">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2">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2">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2">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2">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2">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2">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2">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2">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2">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2">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2">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2">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2">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2">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2">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2">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2">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2">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2">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2">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2">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2">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2">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2">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2">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2">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2">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2">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2">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2">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2">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2">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2">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2">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2">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2">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2">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2">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2">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2">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2">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2">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2">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2">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2">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2">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2">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2">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2">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2">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2">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2">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2">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2">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2">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2">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2">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2">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2">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2">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2">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2">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2">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2">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2">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2">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2">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2">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2">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2">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2">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2">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2">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2">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2">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2">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2">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2">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2">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2">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2">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2">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2">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2">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2">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2">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2">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2">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2">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2">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2">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2">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2">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2">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2">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2">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2">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2">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2">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2">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2">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2">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2">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2">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2">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2">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2">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2">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2">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2">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2">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2">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2">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2">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2">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2">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2">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2">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2">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2">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2">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2">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2">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2">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2">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2">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2">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2">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2">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2">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2">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2">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2">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2">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2">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2">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2">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2">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2">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2">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2">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2">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2">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2">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2">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2">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2">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2">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2">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2">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2">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2">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2">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2">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2">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2">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2">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2">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2">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2">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2">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2">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2">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2">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2">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2">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2">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2">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2">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2">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2">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2">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2">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2">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2">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2">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2">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2">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2">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2">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2">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2">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2">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2">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2">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2">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2">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2">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2">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2">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2">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2">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2">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2">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2">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2">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2">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2">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2">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2">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2">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2">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2">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2">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2">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2">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2">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2">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2">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2">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2">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2">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2">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2">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2">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2">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2">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2">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2">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2">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2">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2">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2">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2">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2">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2">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2">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2">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2">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2">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2">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2">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2">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2">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2">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2">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2">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2">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2">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2">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2">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2">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2">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2">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2">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2">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2">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2">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2">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2">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2">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2">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2">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2">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2">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2">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2">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2">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2">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2">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2">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2">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2">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2">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2">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2">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2">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2">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2">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2">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2">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2">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2">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2">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2">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2">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2">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2">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2">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2">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2">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2">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2">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2">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2">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2">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2">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2">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2">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2">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2">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2">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2">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2">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2">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2">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2">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2">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2">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2">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2">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2">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2">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2">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2">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2">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2">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2">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2">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2">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2">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2">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2">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2">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2">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2">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2">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2">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2">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2">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2">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2">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2">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2">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2">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2">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2">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2">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2">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2">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2">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2">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2">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2">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2">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2">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2">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2">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2">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2">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2">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2">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2">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2">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2">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2">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2">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2">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2">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2">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2">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2">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2">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2">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2">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2">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2">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2">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2">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2">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2">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2">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2">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2">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2">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2">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2">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2">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2">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2">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2">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2">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2">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2">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2">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2">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2">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2">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2">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2">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2">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2">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2">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2">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2">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2">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2">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2">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2">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2">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2">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2">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2">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2">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2">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2">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2">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2">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2">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2">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2">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2">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2">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2">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2">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2">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2">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2">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2">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2">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2">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2">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2">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2">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2">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2">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2">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2">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2">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2">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2">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2">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2">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2">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2">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2">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2">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2">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2">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2">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2">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2">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2">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2">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2">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2">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2">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2">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2">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2">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2">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2">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2">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2">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2">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2">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2">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2">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2">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2">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2">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2">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2">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2">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2">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2">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2">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2">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2">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2">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2">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2">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2">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2">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2">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2">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2">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2">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2">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2">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2">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2">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2">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2">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2">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2">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2">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2">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2">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2">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2">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2">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2">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2">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2">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2">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2">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2">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2">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2">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2">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2">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2">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2">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2">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2">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2">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2">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2">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2">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2">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2">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2">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2">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2">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2">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2">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2">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2">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2">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2">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2">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2">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2">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2">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2">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2">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2">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2">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2">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2">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2">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2">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2">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2">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2">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2">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2">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2">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2">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2">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2">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2">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2">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2">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2">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2">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2">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2">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2">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2">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2">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2">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2">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2">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2">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2">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2">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2">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2">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2">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2">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2">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2">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2">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2">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2">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2">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2">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2">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2">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2">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2">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2">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2">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2">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2">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2">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2">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2">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2">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2">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2">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2">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2">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2">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2">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2">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2">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2">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2">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2">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2">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2">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2">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2">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2">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2">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2">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2">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2">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2">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2">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2">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2">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2">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2">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2">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2">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2">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2">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2">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2">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2">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2">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2">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2">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2">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2">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2">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2">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2">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2">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2">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2">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2">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2">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2">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2">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2">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2">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2">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2">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2">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2">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2">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2">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2">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2">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2">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2">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2">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2">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2">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2">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2">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2">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2">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2">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2">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2">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2">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2">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2">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2">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2">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2">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2">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2">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2">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2">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2">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2">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2">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2">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2">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2">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2">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2">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2">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2">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2">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2">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2">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2">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2">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2">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2">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2">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2">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2">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2">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2">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2">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2">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2">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2">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2">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2">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2">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2">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2">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2">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2">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2">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2">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2">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2">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2">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2">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2">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2">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2">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2">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2">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2">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2">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2">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2">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2">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2">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2">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2">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2">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2">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2">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2">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2">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2">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2">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2">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2">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2">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2">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2">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2">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2">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2">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2">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2">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2">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2">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2">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2">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2">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2">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2">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2">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2">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2">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2">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2">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2">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2">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2">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2">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2">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2">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2">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2">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2">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2">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2">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2">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2">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2">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2">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2">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2">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2">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2">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2">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2">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2">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2">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2">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2">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2">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2">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2">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2">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2">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2">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2">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2">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2">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2">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2">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2">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2">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2">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2">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2">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2">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2">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2">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2">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2">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2">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2">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2">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2">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2">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2">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2">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2">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2">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2">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2">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2">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2">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2">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2">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2">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2">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2">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2">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2">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2">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2">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2">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2">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2">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2">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2">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2">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2">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2">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2">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2">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2">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2">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2">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2">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2">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2">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2">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2">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2">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2">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2">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2">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2">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2">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2">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2">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2">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2">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2">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2">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2">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2">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2">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2">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2">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2">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2">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2">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2">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2">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2">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2">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2">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2">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2">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2">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2">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2">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2">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2">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2">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2">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2">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2">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2">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2">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2">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2">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2">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2">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2">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2">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2">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2">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2">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2">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2">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2">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2">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2">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2">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2">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2">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2">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2">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2">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2">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2">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2">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2">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2">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2">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2">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2">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2">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2">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2">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2">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2">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2">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2">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2">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2">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2">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2">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2">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2">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2">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2">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2">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2">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2">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2">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2">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2">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2">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2">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2">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2">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2">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2">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2">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2">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2">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2">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2">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2">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2">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2">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2">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2">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2">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2">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2">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2">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2">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2">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2">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2">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2">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2">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2">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2">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2">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2">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2">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2">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2">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2">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2">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2">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2">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2">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2">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2">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2">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2">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2">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2">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2">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2">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2">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2">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2">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2">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2">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2">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2">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2">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2">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2">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2">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2">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2">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2">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2">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2">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2">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2">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2">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2">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2">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2">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2">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2">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2">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2">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2">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2">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2">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2">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2">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2">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2">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2">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2">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2">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2">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2">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2">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2">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2">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2">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2">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2">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2">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2">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2">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2">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2">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2">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2">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2">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2">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2">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2">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2">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2">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2">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2">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2">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2">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2">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2">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2">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2">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2">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2">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2">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2">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2">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2">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2">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2">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2">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2">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2">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2">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2">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2">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2">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2">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2">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2">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2">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2">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2">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2">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2">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2">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2">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2">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2">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2">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2">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2">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2">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2">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2">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2">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2">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2">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2">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2">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2">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2">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2">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2">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2">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2">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2">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2">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2">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2">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2">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2">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2">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2">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2">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2">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2">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2">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2">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2">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2">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2">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2">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2">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2">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2">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2">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2">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2">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2">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2">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2">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2">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2">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2">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2">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2">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2">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2">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2">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2">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2">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2">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2">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2">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2">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2">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2">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2">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2">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2">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2">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2">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2">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2">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2">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2">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2">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2">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2">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2">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2">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2">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2">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2">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2">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2">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2">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2">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2">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2">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2">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2">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2">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2">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2">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2">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2">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2">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2">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2">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2">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2">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2">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2">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2">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2">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2">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2">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2">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2">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2">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2">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2">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2">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2">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2">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2">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2">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2">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2">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2">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2">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2">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2">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2">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2">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2">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2">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2">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2">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2">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2">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2">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2">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2">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2">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2">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2">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2">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2">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2">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2">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2">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2">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2">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2">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2">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2">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2">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2">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2">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2">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2">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2">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2">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2">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2">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2">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2">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2">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2">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2">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2">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2">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2">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2">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2">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2">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2">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2">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2">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2">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2">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2">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2">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2">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2">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2">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2">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2">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2">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2">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2">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2">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2">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2">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2">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2">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2">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2">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2">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2">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2">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2">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2">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2">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2">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2">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2">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2">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2">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2">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2">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2">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2">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2">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2">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2">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2">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2">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2">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2">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2">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2">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2">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2">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2">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2">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2">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2">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2">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2">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2">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2">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2">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2">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2">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2">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2">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2">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2">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2">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2">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2">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2">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2">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2">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2">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2">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2">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2">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2">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2">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2">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2">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2">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2">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2">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2">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2">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2">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2">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2">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2">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2">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2">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2">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2">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2">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2">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2">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2">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2">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2">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2">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2">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2">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2">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2">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2">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2">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2">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2">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2">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2">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2">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2">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2">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2">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2">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2">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2">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2">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2">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2">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2">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2">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2">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2">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2">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2">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2">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2">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2">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2">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2">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2">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2">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2">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2">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2">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2">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2">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2">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2">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2">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2">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2">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2">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2">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2">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2">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2">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2">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2">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2">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2">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2">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2">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2">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2">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2">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2">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2">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2">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2">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2">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2">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2">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2">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2">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2">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2">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2">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2">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2">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2">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2">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2">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2">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2">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2">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2">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2">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2">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2">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2">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2">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2">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2">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2">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2">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2">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2">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2">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2">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2">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2">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2">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2">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2">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2">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2">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2">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2">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2">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2">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2">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2">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2">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2">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2">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2">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2">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2">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2">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2">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2">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2">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2">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2">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2">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2">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2">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2">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2">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2">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2">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2">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2">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2">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2">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2">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2">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2">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2">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2">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2">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2">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2">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2">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2">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2">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2">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2">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2">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2">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2">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2">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2">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2">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2">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2">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2">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2">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2">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2">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2">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2">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2">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2">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2">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2">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2">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2">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2">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2">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2">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2">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2">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2">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2">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2">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2">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2">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2">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2">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2">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2">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2">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2">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2">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2">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2">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2">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2">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2">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2">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2">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2">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2">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2">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2">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2">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2">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2">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2">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2">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2">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2">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2">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2">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2">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2">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2">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2">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2">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2">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2">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2">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2">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2">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2">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2">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2">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2">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2">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2">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2">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2">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2">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2">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2">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2">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2">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2">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2">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2">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2">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2">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2">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2">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2">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2">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2">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2">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2">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2">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2">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2">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2">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2">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2">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2">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2">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2">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2">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2">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2">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2">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2">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2">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2">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2">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2">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2">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2">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2">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2">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2">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2">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2">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2">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2">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2">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2">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2">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2">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2">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2">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2">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2">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2">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2">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2">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2">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2">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2">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2">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2">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2">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2">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2">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2">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2">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2">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2">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2">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2">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2">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2">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2">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2">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2">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2">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2">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2">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2">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2">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2">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2">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2">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2">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2">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2">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2">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2">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2">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2">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2">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2">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2">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2">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2">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2">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2">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2">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2">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2">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2">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2">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2">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2">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2">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2">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2">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2">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2">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2">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2">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2">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2">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2">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2">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2">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2">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2">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2">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2">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2">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2">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2">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2">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2">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2">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2">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2">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2">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2">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2">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2">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2">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2">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2">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2">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2">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2">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2">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2">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2">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2">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2">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2">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2">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2">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2">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2">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2">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2">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2">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2">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2">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2">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2">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2">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2">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2">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2">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5">
      <c r="A6003" s="132">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hidden="1" customHeight="1" x14ac:dyDescent="0.35">
      <c r="A6004" s="132">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5"/>
  </sheetData>
  <sheetProtection autoFilter="0"/>
  <autoFilter ref="A4:BR6004" xr:uid="{0739AAAC-89A0-4907-B1C9-C9A11AC67F15}">
    <filterColumn colId="67">
      <customFilters>
        <customFilter operator="notEqual" val=" "/>
      </customFilters>
    </filterColumn>
  </autoFilter>
  <conditionalFormatting sqref="Y5:Y18">
    <cfRule type="duplicateValues" dxfId="108" priority="115"/>
    <cfRule type="duplicateValues" dxfId="107" priority="118"/>
    <cfRule type="duplicateValues" dxfId="106" priority="117"/>
    <cfRule type="duplicateValues" dxfId="105" priority="116"/>
    <cfRule type="duplicateValues" dxfId="104" priority="119"/>
  </conditionalFormatting>
  <conditionalFormatting sqref="Y19">
    <cfRule type="duplicateValues" dxfId="103" priority="102"/>
    <cfRule type="duplicateValues" dxfId="102" priority="101"/>
    <cfRule type="duplicateValues" dxfId="101" priority="100"/>
    <cfRule type="duplicateValues" dxfId="100" priority="99"/>
    <cfRule type="duplicateValues" dxfId="99" priority="98"/>
  </conditionalFormatting>
  <conditionalFormatting sqref="Y20">
    <cfRule type="duplicateValues" dxfId="98" priority="97"/>
    <cfRule type="duplicateValues" dxfId="97" priority="96"/>
    <cfRule type="duplicateValues" dxfId="96" priority="95"/>
    <cfRule type="duplicateValues" dxfId="95" priority="94"/>
    <cfRule type="duplicateValues" dxfId="94" priority="93"/>
  </conditionalFormatting>
  <conditionalFormatting sqref="Y21">
    <cfRule type="duplicateValues" dxfId="93" priority="89"/>
    <cfRule type="duplicateValues" dxfId="92" priority="88"/>
    <cfRule type="duplicateValues" dxfId="91" priority="92"/>
    <cfRule type="duplicateValues" dxfId="90" priority="91"/>
    <cfRule type="duplicateValues" dxfId="89" priority="90"/>
  </conditionalFormatting>
  <conditionalFormatting sqref="Y22">
    <cfRule type="duplicateValues" dxfId="88" priority="84"/>
    <cfRule type="duplicateValues" dxfId="87" priority="83"/>
    <cfRule type="duplicateValues" dxfId="86" priority="87"/>
    <cfRule type="duplicateValues" dxfId="85" priority="86"/>
    <cfRule type="duplicateValues" dxfId="84" priority="85"/>
  </conditionalFormatting>
  <conditionalFormatting sqref="Y23">
    <cfRule type="duplicateValues" dxfId="83" priority="82"/>
    <cfRule type="duplicateValues" dxfId="82" priority="81"/>
    <cfRule type="duplicateValues" dxfId="81" priority="80"/>
    <cfRule type="duplicateValues" dxfId="80" priority="79"/>
    <cfRule type="duplicateValues" dxfId="79" priority="78"/>
  </conditionalFormatting>
  <conditionalFormatting sqref="Y24">
    <cfRule type="duplicateValues" dxfId="78" priority="77"/>
    <cfRule type="duplicateValues" dxfId="77" priority="76"/>
    <cfRule type="duplicateValues" dxfId="76" priority="75"/>
    <cfRule type="duplicateValues" dxfId="75" priority="74"/>
    <cfRule type="duplicateValues" dxfId="74" priority="73"/>
  </conditionalFormatting>
  <conditionalFormatting sqref="Y25">
    <cfRule type="duplicateValues" dxfId="73" priority="72"/>
    <cfRule type="duplicateValues" dxfId="72" priority="71"/>
    <cfRule type="duplicateValues" dxfId="71" priority="70"/>
    <cfRule type="duplicateValues" dxfId="70" priority="69"/>
    <cfRule type="duplicateValues" dxfId="69" priority="68"/>
  </conditionalFormatting>
  <conditionalFormatting sqref="Y26">
    <cfRule type="duplicateValues" dxfId="68" priority="67"/>
    <cfRule type="duplicateValues" dxfId="67" priority="66"/>
    <cfRule type="duplicateValues" dxfId="66" priority="65"/>
    <cfRule type="duplicateValues" dxfId="65" priority="64"/>
    <cfRule type="duplicateValues" dxfId="64" priority="63"/>
  </conditionalFormatting>
  <conditionalFormatting sqref="Y27">
    <cfRule type="duplicateValues" dxfId="63" priority="58"/>
    <cfRule type="duplicateValues" dxfId="62" priority="59"/>
    <cfRule type="duplicateValues" dxfId="61" priority="62"/>
    <cfRule type="duplicateValues" dxfId="60" priority="61"/>
    <cfRule type="duplicateValues" dxfId="59" priority="60"/>
  </conditionalFormatting>
  <conditionalFormatting sqref="Y28:Y35">
    <cfRule type="duplicateValues" dxfId="58" priority="56"/>
    <cfRule type="duplicateValues" dxfId="57" priority="57"/>
    <cfRule type="duplicateValues" dxfId="56" priority="53"/>
    <cfRule type="duplicateValues" dxfId="55" priority="54"/>
    <cfRule type="duplicateValues" dxfId="54" priority="55"/>
  </conditionalFormatting>
  <conditionalFormatting sqref="Y36">
    <cfRule type="duplicateValues" dxfId="53" priority="48"/>
    <cfRule type="duplicateValues" dxfId="52" priority="52"/>
    <cfRule type="duplicateValues" dxfId="51" priority="51"/>
    <cfRule type="duplicateValues" dxfId="50" priority="50"/>
    <cfRule type="duplicateValues" dxfId="49" priority="49"/>
  </conditionalFormatting>
  <conditionalFormatting sqref="Y37">
    <cfRule type="duplicateValues" dxfId="48" priority="47"/>
    <cfRule type="duplicateValues" dxfId="47" priority="46"/>
    <cfRule type="duplicateValues" dxfId="46" priority="45"/>
    <cfRule type="duplicateValues" dxfId="45" priority="44"/>
    <cfRule type="duplicateValues" dxfId="44" priority="43"/>
  </conditionalFormatting>
  <conditionalFormatting sqref="Y38">
    <cfRule type="duplicateValues" dxfId="43" priority="42"/>
    <cfRule type="duplicateValues" dxfId="42" priority="41"/>
    <cfRule type="duplicateValues" dxfId="41" priority="40"/>
    <cfRule type="duplicateValues" dxfId="40" priority="39"/>
    <cfRule type="duplicateValues" dxfId="39" priority="38"/>
  </conditionalFormatting>
  <conditionalFormatting sqref="Y39:Y42">
    <cfRule type="duplicateValues" dxfId="38" priority="37"/>
    <cfRule type="duplicateValues" dxfId="37" priority="36"/>
    <cfRule type="duplicateValues" dxfId="36" priority="35"/>
    <cfRule type="duplicateValues" dxfId="35" priority="34"/>
    <cfRule type="duplicateValues" dxfId="34" priority="33"/>
  </conditionalFormatting>
  <conditionalFormatting sqref="Y43:Y48">
    <cfRule type="duplicateValues" dxfId="33" priority="32"/>
    <cfRule type="duplicateValues" dxfId="32" priority="31"/>
    <cfRule type="duplicateValues" dxfId="31" priority="30"/>
    <cfRule type="duplicateValues" dxfId="30" priority="29"/>
    <cfRule type="duplicateValues" dxfId="29" priority="28"/>
  </conditionalFormatting>
  <conditionalFormatting sqref="Y49:Y50">
    <cfRule type="duplicateValues" dxfId="28" priority="26"/>
    <cfRule type="duplicateValues" dxfId="27" priority="27"/>
    <cfRule type="duplicateValues" dxfId="26" priority="25"/>
    <cfRule type="duplicateValues" dxfId="25" priority="24"/>
    <cfRule type="duplicateValues" dxfId="24" priority="23"/>
  </conditionalFormatting>
  <conditionalFormatting sqref="Y51:Y56">
    <cfRule type="duplicateValues" dxfId="23" priority="21"/>
    <cfRule type="duplicateValues" dxfId="22" priority="22"/>
    <cfRule type="duplicateValues" dxfId="21" priority="20"/>
    <cfRule type="duplicateValues" dxfId="20" priority="19"/>
    <cfRule type="duplicateValues" dxfId="19" priority="18"/>
  </conditionalFormatting>
  <conditionalFormatting sqref="Y57:Y59">
    <cfRule type="duplicateValues" dxfId="18" priority="17"/>
    <cfRule type="duplicateValues" dxfId="17" priority="16"/>
    <cfRule type="duplicateValues" dxfId="16" priority="15"/>
    <cfRule type="duplicateValues" dxfId="15" priority="14"/>
    <cfRule type="duplicateValues" dxfId="14" priority="13"/>
  </conditionalFormatting>
  <conditionalFormatting sqref="Y60">
    <cfRule type="duplicateValues" dxfId="13" priority="12"/>
    <cfRule type="duplicateValues" dxfId="12" priority="11"/>
    <cfRule type="duplicateValues" dxfId="11" priority="10"/>
    <cfRule type="duplicateValues" dxfId="10" priority="9"/>
    <cfRule type="duplicateValues" dxfId="9" priority="8"/>
  </conditionalFormatting>
  <conditionalFormatting sqref="Y61">
    <cfRule type="duplicateValues" dxfId="8" priority="3"/>
    <cfRule type="duplicateValues" dxfId="7" priority="7"/>
    <cfRule type="duplicateValues" dxfId="6" priority="6"/>
    <cfRule type="duplicateValues" dxfId="5" priority="5"/>
    <cfRule type="duplicateValues" dxfId="4" priority="4"/>
  </conditionalFormatting>
  <conditionalFormatting sqref="Y62:Y98">
    <cfRule type="duplicateValues" dxfId="3" priority="1"/>
    <cfRule type="duplicateValues" dxfId="2" priority="2"/>
  </conditionalFormatting>
  <conditionalFormatting sqref="BQ5:BQ18">
    <cfRule type="duplicateValues" dxfId="1" priority="114"/>
    <cfRule type="duplicateValues" dxfId="0" priority="113"/>
  </conditionalFormatting>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F5:BG6" xr:uid="{6BF225CE-F213-43A8-9476-0ACED8C8275D}">
      <formula1>AND(ISNUMBER(BF5),LEN(BF5)=10,NOT(ISERROR(VALUE(BF5))))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BI5:BI61 BI99:BI6004</xm:sqref>
        </x14:dataValidation>
        <x14:dataValidation type="list" allowBlank="1" showInputMessage="1" showErrorMessage="1" xr:uid="{8C4989A0-12F0-42B8-9C9A-F4C03FD59526}">
          <x14:formula1>
            <xm:f>IF($BI5="Visited",'Backup sheet'!$D$2:$D$6,'Backup sheet'!$D$7)</xm:f>
          </x14:formula1>
          <xm:sqref>BK5:BK61 BK99:BK6004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2026-07-17T09:17:06Z</dcterms:modified>
</cp:coreProperties>
</file>