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711/"/>
    </mc:Choice>
  </mc:AlternateContent>
  <xr:revisionPtr revIDLastSave="10" documentId="13_ncr:1_{B8B7F2FD-D847-47D5-AA6B-45DC31C584B9}" xr6:coauthVersionLast="47" xr6:coauthVersionMax="47" xr10:uidLastSave="{782674C7-5348-41D2-8CAF-E6AECEC8BDE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<sst xmlns="http://schemas.openxmlformats.org/spreadsheetml/2006/main" count="374" uniqueCount="311">
  <si>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</si>
  <si>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</si>
  <si>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</si>
  <si>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</si>
  <si>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</si>
  <si>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</si>
  <si>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</si>
  <si>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</si>
  <si>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</si>
  <si>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</si>
  <si>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</si>
  <si>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</si>
  <si>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</si>
  <si>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</si>
  <si>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</si>
  <si>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</si>
  <si>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</si>
  <si>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</si>
  <si>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</si>
  <si>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</si>
  <si>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</si>
  <si>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</si>
  <si>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</si>
  <si>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</si>
  <si>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</si>
  <si>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</si>
  <si>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</si>
  <si>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</si>
  <si>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</si>
  <si>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</si>
  <si>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</si>
  <si>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</si>
  <si>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</si>
  <si>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</si>
  <si>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</si>
  <si>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</si>
  <si>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</si>
  <si>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</si>
  <si>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</si>
  <si>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</si>
  <si>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</si>
  <si>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</si>
  <si>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</si>
  <si>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</si>
  <si>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</si>
  <si>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</si>
  <si>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</si>
  <si>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</si>
  <si>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</si>
  <si>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</si>
  <si>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</si>
  <si>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</si>
  <si>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</si>
  <si>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</si>
  <si>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</si>
  <si>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</si>
  <si>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</si>
  <si>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</si>
  <si>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</si>
  <si>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</si>
  <si>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</si>
  <si>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</si>
  <si>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</si>
  <si>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</si>
  <si>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</si>
  <si>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</si>
  <si>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</si>
  <si>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</si>
  <si>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</si>
  <si>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</si>
  <si>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</si>
  <si>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</si>
  <si>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</si>
  <si>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</si>
  <si>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</si>
  <si>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</si>
  <si>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</si>
  <si>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</si>
  <si>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</si>
  <si>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</si>
  <si>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</si>
  <si>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</si>
  <si>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</si>
  <si>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</si>
  <si>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</si>
  <si>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</si>
  <si>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</si>
  <si>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</si>
  <si>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</si>
  <si>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</si>
  <si>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</si>
  <si>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</si>
  <si>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</si>
  <si>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</si>
  <si>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</si>
  <si>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</si>
  <si>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</si>
  <si>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</si>
  <si>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</si>
  <si>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</si>
  <si>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</si>
  <si>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</si>
  <si>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</si>
  <si>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</si>
  <si>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</si>
  <si>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</si>
  <si>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</si>
  <si>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</si>
  <si>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</si>
  <si>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</si>
  <si>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</si>
  <si>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</si>
  <si>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</si>
  <si>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</si>
  <si>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</si>
  <si>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</si>
  <si>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</si>
  <si>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</si>
  <si>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</si>
  <si>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</si>
  <si>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</si>
  <si>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</si>
  <si>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</si>
  <si>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</si>
  <si>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</si>
  <si>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</si>
  <si>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</si>
  <si>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</si>
  <si>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</si>
  <si>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</si>
  <si>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</si>
  <si>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</si>
  <si>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</si>
  <si>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</si>
  <si>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</si>
  <si>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</si>
  <si>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</si>
  <si>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</si>
  <si>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</si>
  <si>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</si>
  <si>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</si>
  <si>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</si>
  <si>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</si>
  <si>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</si>
  <si>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</si>
  <si>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</si>
  <si>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</si>
  <si>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</si>
  <si>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</si>
  <si>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</si>
  <si>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</si>
  <si>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</si>
  <si>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</si>
  <si>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</si>
  <si>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</si>
  <si>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</si>
  <si>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</si>
  <si>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</si>
  <si>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</si>
  <si>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</si>
  <si>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</si>
  <si>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</si>
  <si>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</si>
  <si>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</si>
  <si>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</si>
  <si>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</si>
  <si>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</si>
  <si>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</si>
  <si>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</si>
  <si>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</si>
  <si>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</si>
  <si>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</si>
  <si>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</si>
  <si>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</si>
  <si>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</si>
  <si>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</si>
  <si>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</si>
  <si>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</si>
  <si>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</si>
  <si>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</si>
  <si>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</si>
  <si>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</si>
  <si>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</si>
  <si>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</si>
  <si>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</si>
  <si>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</si>
  <si>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</si>
  <si>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</si>
  <si>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</si>
  <si>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</si>
  <si>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</si>
  <si>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</si>
  <si>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</si>
  <si>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</si>
  <si>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</si>
  <si>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</si>
  <si>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</si>
  <si>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</si>
  <si>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</si>
  <si>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</si>
  <si>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</si>
  <si>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</si>
  <si>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</si>
  <si>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</si>
  <si>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</si>
  <si>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</si>
  <si>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</si>
  <si>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</si>
  <si>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</si>
  <si>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</si>
  <si>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</si>
  <si>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</si>
  <si>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</si>
  <si>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</si>
  <si>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</si>
  <si>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</si>
  <si>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</si>
  <si>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</si>
  <si>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</si>
  <si>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</si>
  <si>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</si>
  <si>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</si>
  <si>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</si>
  <si>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</si>
  <si>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</si>
  <si>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</si>
  <si>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</si>
  <si>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</si>
  <si>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</si>
  <si>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</si>
  <si>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</si>
  <si>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</si>
  <si>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</si>
  <si>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</si>
  <si>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</si>
  <si>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</si>
  <si>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</si>
  <si>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</si>
  <si>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</si>
  <si>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</si>
  <si>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</si>
  <si>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</si>
  <si>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</si>
  <si>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</si>
  <si>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</si>
  <si>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</si>
  <si>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</si>
  <si>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</si>
  <si>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</si>
  <si>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</si>
  <si>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</si>
  <si>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</si>
  <si>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</si>
  <si>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</si>
  <si>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</si>
  <si>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</si>
  <si>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</si>
  <si>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</si>
  <si>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Kolkata</t>
  </si>
  <si>
    <t>Panskura</t>
  </si>
  <si>
    <t>WB3033</t>
  </si>
  <si>
    <t>Chandipur</t>
  </si>
  <si>
    <t>Taltala</t>
  </si>
  <si>
    <t>SF0079573</t>
  </si>
  <si>
    <t>Sumangal  Ray</t>
  </si>
  <si>
    <t>BIBHISANPUR</t>
  </si>
  <si>
    <t>689611 Samaresh1</t>
  </si>
  <si>
    <t>Chetana</t>
  </si>
  <si>
    <t>SID951376090957</t>
  </si>
  <si>
    <t>GENERAL</t>
  </si>
  <si>
    <t>HINDU</t>
  </si>
  <si>
    <t>Agriculture &amp; Farming</t>
  </si>
  <si>
    <t>TAPASHI DAS</t>
  </si>
  <si>
    <t>28-Apr-2023</t>
  </si>
  <si>
    <t>07</t>
  </si>
  <si>
    <t>2</t>
  </si>
  <si>
    <t>4.79 Yrs</t>
  </si>
  <si>
    <t>12 Aug 2021</t>
  </si>
  <si>
    <t>&gt; 4 to 6 Years</t>
  </si>
  <si>
    <t>07-Jun-2023</t>
  </si>
  <si>
    <t>05-Jun-2025</t>
  </si>
  <si>
    <t>Open</t>
  </si>
  <si>
    <t>Chinmoy Ahir/SF0042291</t>
  </si>
  <si>
    <t>Dual Staff</t>
  </si>
  <si>
    <t>Sumangal Ray</t>
  </si>
  <si>
    <t>SF0062929</t>
  </si>
  <si>
    <t>Ashiskumar Ojha</t>
  </si>
  <si>
    <t>L</t>
  </si>
  <si>
    <t>Available &amp; Updated</t>
  </si>
  <si>
    <t>R</t>
  </si>
  <si>
    <t>BM</t>
  </si>
  <si>
    <t>BQM-Field</t>
  </si>
  <si>
    <t>CSS</t>
  </si>
  <si>
    <t>Sourav Jana/SF0036774</t>
  </si>
  <si>
    <t>Subrata Dey/SF0097371</t>
  </si>
  <si>
    <t>Narendra Nath Acharya/SF0103718</t>
  </si>
  <si>
    <t>Deepak Kujur/SF0101649</t>
  </si>
  <si>
    <t>No Action Taken</t>
  </si>
  <si>
    <t>Completed-Report Submitted</t>
  </si>
  <si>
    <t>SF0090872</t>
  </si>
  <si>
    <t>Asif Ali Sardar</t>
  </si>
  <si>
    <t>Loan Officer</t>
  </si>
  <si>
    <t>I have visited the borrower's village with Ashiskumar Ojha/BQM field &amp; Before reaching the borrower house, We contacted to the borrower via tele calling for presence of the borrower at her house &amp; The call was received by the borrower husband, named - Dilip Das &amp; The borrower husband threated us with rough language &amp; he also told us if we go to their house then borrower husband will beat us &amp; Also threaten that, If further any of staff will visit their hosue then he tie with rope then we have check with loan card &amp; movment register that, 02 EMIs Rs.4500/-  collected by LO Asif Sardar/SF0090872  in the M/O-Feb'25  &amp; Mar'25 but not accounted in the FIMO.</t>
  </si>
  <si>
    <t>351498875</t>
  </si>
  <si>
    <t>Terminated</t>
  </si>
  <si>
    <t>Chinmoy Ahir</t>
  </si>
  <si>
    <t>SF0042291</t>
  </si>
  <si>
    <t>As per the loan card &amp; cross check with movement register,  LO Asif Sardar/SF0090872 collected the EMI Rs.2250/- on 07-02-25 but not accounted in the FIMO.</t>
  </si>
  <si>
    <t>As per the loan card &amp; cross check with movement register,  LO Asif Sardar/SF0090872 collected the EMI Rs.2250/- on 07-03-25 but not accounted in the FIMO.</t>
  </si>
  <si>
    <t xml:space="preserve"> After the verification, it was observed that Loan officer Asif Ali Sardar/SF0090872 had embezzled the total amount of Rs. 4500/- from the 01borrower but not accounted in FIMO and now total fraudulent amount of Rs. 4500/- yet to be recovered from the alleged staff &amp; CSS team posted the pending outstanding amount, So now loan closed of the concern borrower</t>
  </si>
  <si>
    <t>FN26-27-00711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</si>
</sst>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WB3033</v>
      </c>
      <c r="D5" s="64" t="str">
        <f>IF('Physical Cash at Safe'!D28="Yes", 'Physical Cash at Safe'!A4, 'Borrower Wise Details'!C5)</f>
        <v>Chandipur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46157</v>
      </c>
      <c r="H5" s="62" t="s">
        <v>292</v>
      </c>
      <c r="I5" s="61">
        <v>46183</v>
      </c>
      <c r="J5" s="79" t="str">
        <f>IF('Physical Cash at Safe'!D28="Yes",'Physical Cash at Safe'!E28,IF('Borrower Wise Details'!D5&lt;&gt;"",'Borrower Wise Details'!D5,""))</f>
        <v>FN26-27-00711</v>
      </c>
      <c r="K5" s="89">
        <v>2</v>
      </c>
      <c r="L5" s="90">
        <v>4500</v>
      </c>
      <c r="M5" s="90">
        <v>0</v>
      </c>
      <c r="N5" s="90" t="s">
        <v>293</v>
      </c>
      <c r="O5" s="90" t="s">
        <v>294</v>
      </c>
      <c r="P5" s="90" t="s">
        <v>295</v>
      </c>
      <c r="Q5" s="90" t="s">
        <v>296</v>
      </c>
      <c r="R5" s="80" t="str">
        <f>IF('Physical Cash at Safe'!$D$28="Yes", 'Physical Cash at Safe'!$A$28, IF('Borrower Wise Details'!F5&lt;&gt;"", 'Borrower Wise Details'!F5, ""))</f>
        <v>Asif Ali Sardar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SF0090872</v>
      </c>
      <c r="U5" s="83" t="s">
        <v>304</v>
      </c>
      <c r="V5" s="61">
        <v>45902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298</v>
      </c>
      <c r="Z5" s="61">
        <v>46167</v>
      </c>
      <c r="AA5" s="61">
        <v>46167</v>
      </c>
      <c r="AB5" s="61"/>
      <c r="AC5" s="61"/>
      <c r="AD5" s="61"/>
      <c r="AE5" s="61" t="s">
        <v>305</v>
      </c>
      <c r="AF5" s="61" t="s">
        <v>306</v>
      </c>
      <c r="AG5" s="148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4500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4500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309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I1" zoomScaleNormal="100" workbookViewId="0">
      <selection activeCell="O5" sqref="O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WB3033</v>
      </c>
      <c r="C5" s="50" t="str">
        <f>IF('Fraud Investigation Report'!D5="", "", 'Fraud Investigation Report'!D5)</f>
        <v>Chandipur</v>
      </c>
      <c r="D5" s="73" t="str">
        <f>IF(OR('Fraud Investigation Report'!R5="", 'Fraud Investigation Report'!R5=0), "", 'Fraud Investigation Report'!R5)</f>
        <v>Asif Ali Sardar</v>
      </c>
      <c r="E5" s="73" t="str">
        <f>IF(OR('Fraud Investigation Report'!T5="", 'Fraud Investigation Report'!T5=0), "", 'Fraud Investigation Report'!T5)</f>
        <v>SF0090872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FN26-27-00711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4500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4500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4500</v>
      </c>
      <c r="Q5" s="49"/>
      <c r="R5" s="94" t="s">
        <v>297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A37" sqref="A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46167</v>
      </c>
      <c r="C6" s="18">
        <v>46165</v>
      </c>
      <c r="D6" s="18">
        <v>46167</v>
      </c>
      <c r="E6" s="19">
        <v>0.75</v>
      </c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/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 t="s">
        <v>283</v>
      </c>
      <c r="C32" s="37" t="s">
        <v>76</v>
      </c>
      <c r="D32" s="159" t="s">
        <v>288</v>
      </c>
      <c r="E32" s="160"/>
    </row>
    <row r="33" spans="1:5" ht="18" customHeight="1" x14ac:dyDescent="0.35">
      <c r="A33" s="37" t="s">
        <v>77</v>
      </c>
      <c r="B33" s="126" t="s">
        <v>289</v>
      </c>
      <c r="C33" s="39" t="s">
        <v>78</v>
      </c>
      <c r="D33" s="152" t="s">
        <v>287</v>
      </c>
      <c r="E33" s="153"/>
    </row>
    <row r="34" spans="1:5" ht="26" x14ac:dyDescent="0.35">
      <c r="A34" s="39" t="s">
        <v>198</v>
      </c>
      <c r="B34" s="126" t="s">
        <v>284</v>
      </c>
      <c r="C34" s="39" t="s">
        <v>199</v>
      </c>
      <c r="D34" s="154" t="s">
        <v>286</v>
      </c>
      <c r="E34" s="155"/>
    </row>
    <row r="35" spans="1:5" ht="26" x14ac:dyDescent="0.35">
      <c r="A35" s="39" t="s">
        <v>200</v>
      </c>
      <c r="B35" s="126" t="s">
        <v>263</v>
      </c>
      <c r="C35" s="39" t="s">
        <v>202</v>
      </c>
      <c r="D35" s="154" t="s">
        <v>285</v>
      </c>
      <c r="E35" s="155"/>
    </row>
    <row r="36" spans="1:5" ht="25.5" customHeight="1" x14ac:dyDescent="0.35">
      <c r="A36" s="39" t="s">
        <v>201</v>
      </c>
      <c r="B36" s="127" t="s">
        <v>290</v>
      </c>
      <c r="C36" s="39" t="s">
        <v>203</v>
      </c>
      <c r="D36" s="156" t="s">
        <v>291</v>
      </c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U5" sqref="U5:U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WB3033</v>
      </c>
      <c r="C5" s="60" t="str">
        <f>IF('Loan Outstanding Report'!$H$5="", "", 'Loan Outstanding Report'!$H$5)</f>
        <v>Chandipur</v>
      </c>
      <c r="D5" s="128" t="s">
        <v>310</v>
      </c>
      <c r="E5" s="66">
        <v>46167</v>
      </c>
      <c r="F5" s="92" t="s">
        <v>300</v>
      </c>
      <c r="G5" s="49" t="s">
        <v>299</v>
      </c>
      <c r="H5" s="49" t="s">
        <v>301</v>
      </c>
      <c r="I5" s="49" t="s">
        <v>265</v>
      </c>
      <c r="J5" s="49" t="s">
        <v>268</v>
      </c>
      <c r="K5" s="49" t="s">
        <v>272</v>
      </c>
      <c r="L5" s="11" t="s">
        <v>303</v>
      </c>
      <c r="M5" s="67">
        <v>45044</v>
      </c>
      <c r="N5" s="49">
        <v>42000</v>
      </c>
      <c r="O5" s="49">
        <v>2250</v>
      </c>
      <c r="P5" s="67" t="s">
        <v>127</v>
      </c>
      <c r="Q5" s="88">
        <v>45695</v>
      </c>
      <c r="R5" s="49">
        <v>2250</v>
      </c>
      <c r="S5" s="49">
        <v>0</v>
      </c>
      <c r="T5" s="49">
        <v>0</v>
      </c>
      <c r="U5" s="68">
        <f t="shared" ref="U5:U69" si="0">IF(AND(ISBLANK(R5),ISBLANK(S5),ISBLANK(T5)),"",R5-(S5+T5))</f>
        <v>2250</v>
      </c>
      <c r="V5" s="42" t="s">
        <v>182</v>
      </c>
      <c r="W5" s="69" t="s">
        <v>307</v>
      </c>
    </row>
    <row r="6" spans="1:23" ht="30" customHeight="1" x14ac:dyDescent="0.3">
      <c r="A6" s="65">
        <v>2</v>
      </c>
      <c r="B6" s="60" t="str">
        <f>IF(J6&lt;&gt;"", $B$5, "")</f>
        <v>WB3033</v>
      </c>
      <c r="C6" s="50" t="str">
        <f>IF(J6&lt;&gt;"", $C$5, "")</f>
        <v>Chandipur</v>
      </c>
      <c r="D6" s="50" t="str">
        <f>IF(J6&lt;&gt;"", $D$5, "")</f>
        <v>FN26-27-00711</v>
      </c>
      <c r="E6" s="66">
        <v>46167</v>
      </c>
      <c r="F6" s="50" t="str">
        <f>IF(J6&lt;&gt;"", $F$5, "")</f>
        <v>Asif Ali Sardar</v>
      </c>
      <c r="G6" s="50" t="str">
        <f>IF(J6&lt;&gt;"", $G$5, "")</f>
        <v>SF0090872</v>
      </c>
      <c r="H6" s="50" t="str">
        <f>IF(J6&lt;&gt;"", $H$5, "")</f>
        <v>Loan Officer</v>
      </c>
      <c r="I6" s="49" t="s">
        <v>265</v>
      </c>
      <c r="J6" s="49" t="s">
        <v>268</v>
      </c>
      <c r="K6" s="49" t="s">
        <v>272</v>
      </c>
      <c r="L6" s="11" t="s">
        <v>303</v>
      </c>
      <c r="M6" s="67">
        <v>45044</v>
      </c>
      <c r="N6" s="49">
        <v>42000</v>
      </c>
      <c r="O6" s="49">
        <v>2250</v>
      </c>
      <c r="P6" s="67" t="s">
        <v>127</v>
      </c>
      <c r="Q6" s="67">
        <v>45723</v>
      </c>
      <c r="R6" s="49">
        <v>2250</v>
      </c>
      <c r="S6" s="49">
        <v>0</v>
      </c>
      <c r="T6" s="49">
        <v>0</v>
      </c>
      <c r="U6" s="68">
        <f t="shared" si="0"/>
        <v>2250</v>
      </c>
      <c r="V6" s="42" t="s">
        <v>182</v>
      </c>
      <c r="W6" s="69" t="s">
        <v>308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N4" sqref="BN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9" t="s">
        <v>256</v>
      </c>
      <c r="C5" s="149" t="s">
        <v>257</v>
      </c>
      <c r="D5" s="149" t="s">
        <v>258</v>
      </c>
      <c r="E5" s="149" t="s">
        <v>259</v>
      </c>
      <c r="F5" s="149" t="s">
        <v>259</v>
      </c>
      <c r="G5" s="149" t="s">
        <v>260</v>
      </c>
      <c r="H5" s="149" t="s">
        <v>261</v>
      </c>
      <c r="I5" s="149">
        <v>123253</v>
      </c>
      <c r="J5" s="149" t="s">
        <v>262</v>
      </c>
      <c r="K5" s="149">
        <v>123253</v>
      </c>
      <c r="L5" s="149" t="s">
        <v>263</v>
      </c>
      <c r="M5" s="149" t="s">
        <v>264</v>
      </c>
      <c r="N5" s="149">
        <v>207784</v>
      </c>
      <c r="O5" s="149" t="s">
        <v>265</v>
      </c>
      <c r="P5" s="149">
        <v>446611</v>
      </c>
      <c r="Q5" s="149" t="s">
        <v>266</v>
      </c>
      <c r="R5" s="149" t="s">
        <v>267</v>
      </c>
      <c r="S5" s="149" t="s">
        <v>268</v>
      </c>
      <c r="T5" s="149" t="s">
        <v>268</v>
      </c>
      <c r="U5" s="149" t="s">
        <v>269</v>
      </c>
      <c r="V5" s="149" t="s">
        <v>270</v>
      </c>
      <c r="W5" s="149">
        <v>541</v>
      </c>
      <c r="X5" s="149" t="s">
        <v>271</v>
      </c>
      <c r="Y5" s="149">
        <v>351498875</v>
      </c>
      <c r="Z5" s="149" t="s">
        <v>272</v>
      </c>
      <c r="AA5" s="149" t="s">
        <v>273</v>
      </c>
      <c r="AB5" s="150">
        <v>42000</v>
      </c>
      <c r="AC5" s="149" t="s">
        <v>274</v>
      </c>
      <c r="AD5" s="149">
        <v>24</v>
      </c>
      <c r="AE5" s="149" t="s">
        <v>275</v>
      </c>
      <c r="AF5" s="149" t="s">
        <v>276</v>
      </c>
      <c r="AG5" s="149" t="s">
        <v>277</v>
      </c>
      <c r="AH5" s="149" t="s">
        <v>278</v>
      </c>
      <c r="AI5" s="149" t="s">
        <v>279</v>
      </c>
      <c r="AJ5" s="150">
        <v>2250</v>
      </c>
      <c r="AK5" s="150">
        <v>2250</v>
      </c>
      <c r="AL5" s="149" t="s">
        <v>280</v>
      </c>
      <c r="AM5" s="150">
        <v>37475.050000000003</v>
      </c>
      <c r="AN5" s="150">
        <v>12174.95</v>
      </c>
      <c r="AO5" s="150">
        <v>49650</v>
      </c>
      <c r="AP5" s="150">
        <v>4524.95</v>
      </c>
      <c r="AQ5" s="150">
        <v>50.05</v>
      </c>
      <c r="AR5" s="150">
        <v>4575</v>
      </c>
      <c r="AS5" s="150">
        <v>4524.95</v>
      </c>
      <c r="AT5" s="150">
        <v>50.05</v>
      </c>
      <c r="AU5" s="150">
        <v>4575</v>
      </c>
      <c r="AV5" s="149">
        <v>36</v>
      </c>
      <c r="AW5" s="94"/>
      <c r="AX5" s="94"/>
      <c r="AY5" s="143"/>
      <c r="AZ5" s="94"/>
      <c r="BA5" s="94"/>
      <c r="BB5" s="124" t="s">
        <v>281</v>
      </c>
      <c r="BC5" s="94"/>
      <c r="BD5" s="94"/>
      <c r="BE5" s="150">
        <v>0</v>
      </c>
      <c r="BF5" s="149" t="s">
        <v>268</v>
      </c>
      <c r="BG5" s="124">
        <v>9851217961</v>
      </c>
      <c r="BH5" s="144" t="s">
        <v>282</v>
      </c>
      <c r="BI5" s="130" t="s">
        <v>100</v>
      </c>
      <c r="BJ5" s="144">
        <v>46167</v>
      </c>
      <c r="BK5" s="132" t="s">
        <v>104</v>
      </c>
      <c r="BL5" s="130" t="s">
        <v>119</v>
      </c>
      <c r="BM5" s="96" t="s">
        <v>180</v>
      </c>
      <c r="BN5" s="94" t="s">
        <v>221</v>
      </c>
      <c r="BO5" s="145">
        <v>4500</v>
      </c>
      <c r="BP5" s="134" t="s">
        <v>182</v>
      </c>
      <c r="BQ5" s="146" t="s">
        <v>302</v>
      </c>
    </row>
    <row r="6" spans="1:69" hidden="1" x14ac:dyDescent="0.35">
      <c r="A6" s="137">
        <v>2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5"/>
      <c r="AC6" s="124"/>
      <c r="AD6" s="124"/>
      <c r="AE6" s="124"/>
      <c r="AF6" s="124"/>
      <c r="AG6" s="124"/>
      <c r="AH6" s="124"/>
      <c r="AI6" s="124"/>
      <c r="AJ6" s="125"/>
      <c r="AK6" s="125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4"/>
      <c r="AW6" s="94"/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4"/>
      <c r="BI6" s="94"/>
      <c r="BJ6" s="144"/>
      <c r="BK6" s="94"/>
      <c r="BL6" s="95"/>
      <c r="BM6" s="96"/>
      <c r="BN6" s="94"/>
      <c r="BO6" s="147"/>
      <c r="BP6" s="42"/>
      <c r="BQ6" s="146"/>
    </row>
    <row r="7" spans="1:69" hidden="1" x14ac:dyDescent="0.35">
      <c r="A7" s="137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7"/>
      <c r="BH7" s="139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 x14ac:dyDescent="0.35">
      <c r="A8" s="137">
        <v>4</v>
      </c>
      <c r="B8" s="94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94"/>
      <c r="T8" s="141"/>
      <c r="U8" s="141"/>
      <c r="V8" s="141"/>
      <c r="W8" s="141"/>
      <c r="X8" s="141"/>
      <c r="Y8" s="141"/>
      <c r="Z8" s="141"/>
      <c r="AA8" s="142"/>
      <c r="AB8" s="141"/>
      <c r="AC8" s="141"/>
      <c r="AD8" s="141"/>
      <c r="AE8" s="141"/>
      <c r="AF8" s="142"/>
      <c r="AG8" s="142"/>
      <c r="AH8" s="141"/>
      <c r="AI8" s="142"/>
      <c r="AJ8" s="142"/>
      <c r="AK8" s="142"/>
      <c r="AL8" s="142"/>
      <c r="AM8" s="142"/>
      <c r="AN8" s="142"/>
      <c r="AO8" s="142"/>
      <c r="AP8" s="142"/>
      <c r="AQ8" s="142"/>
      <c r="AR8" s="141"/>
      <c r="AS8" s="141"/>
      <c r="AT8" s="141"/>
      <c r="AU8" s="141"/>
      <c r="AV8" s="141"/>
      <c r="AW8" s="141"/>
      <c r="AX8" s="141"/>
      <c r="AY8" s="141"/>
      <c r="AZ8" s="141"/>
      <c r="BA8" s="142"/>
      <c r="BB8" s="142"/>
      <c r="BC8" s="142"/>
      <c r="BD8" s="142"/>
      <c r="BE8" s="142"/>
      <c r="BF8" s="142"/>
      <c r="BG8" s="137"/>
      <c r="BH8" s="139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 x14ac:dyDescent="0.35">
      <c r="A9" s="137">
        <v>5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8"/>
      <c r="AC9" s="137"/>
      <c r="AD9" s="137"/>
      <c r="AE9" s="137"/>
      <c r="AF9" s="137"/>
      <c r="AG9" s="137"/>
      <c r="AH9" s="137"/>
      <c r="AI9" s="137"/>
      <c r="AJ9" s="138"/>
      <c r="AK9" s="138"/>
      <c r="AL9" s="137"/>
      <c r="AM9" s="138"/>
      <c r="AN9" s="138"/>
      <c r="AO9" s="138"/>
      <c r="AP9" s="138"/>
      <c r="AQ9" s="138"/>
      <c r="AR9" s="138"/>
      <c r="AS9" s="138"/>
      <c r="AT9" s="138"/>
      <c r="AU9" s="138"/>
      <c r="AV9" s="137"/>
      <c r="AW9" s="137"/>
      <c r="AX9" s="137"/>
      <c r="AY9" s="137"/>
      <c r="AZ9" s="137"/>
      <c r="BA9" s="137"/>
      <c r="BB9" s="137"/>
      <c r="BC9" s="137"/>
      <c r="BD9" s="137"/>
      <c r="BE9" s="138"/>
      <c r="BF9" s="137"/>
      <c r="BG9" s="137"/>
      <c r="BH9" s="139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 x14ac:dyDescent="0.35">
      <c r="A10" s="137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8"/>
      <c r="AC10" s="137"/>
      <c r="AD10" s="137"/>
      <c r="AE10" s="137"/>
      <c r="AF10" s="137"/>
      <c r="AG10" s="137"/>
      <c r="AH10" s="137"/>
      <c r="AI10" s="137"/>
      <c r="AJ10" s="138"/>
      <c r="AK10" s="138"/>
      <c r="AL10" s="137"/>
      <c r="AM10" s="138"/>
      <c r="AN10" s="138"/>
      <c r="AO10" s="138"/>
      <c r="AP10" s="138"/>
      <c r="AQ10" s="138"/>
      <c r="AR10" s="138"/>
      <c r="AS10" s="138"/>
      <c r="AT10" s="138"/>
      <c r="AU10" s="138"/>
      <c r="AV10" s="137"/>
      <c r="AW10" s="137"/>
      <c r="AX10" s="137"/>
      <c r="AY10" s="137"/>
      <c r="AZ10" s="137"/>
      <c r="BA10" s="137"/>
      <c r="BB10" s="137"/>
      <c r="BC10" s="137"/>
      <c r="BD10" s="137"/>
      <c r="BE10" s="138"/>
      <c r="BF10" s="137"/>
      <c r="BG10" s="137"/>
      <c r="BH10" s="139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 x14ac:dyDescent="0.35">
      <c r="A11" s="137">
        <v>7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9"/>
      <c r="AA11" s="137"/>
      <c r="AB11" s="138"/>
      <c r="AC11" s="137"/>
      <c r="AD11" s="137"/>
      <c r="AE11" s="137"/>
      <c r="AF11" s="137"/>
      <c r="AG11" s="137"/>
      <c r="AH11" s="137"/>
      <c r="AI11" s="137"/>
      <c r="AJ11" s="138"/>
      <c r="AK11" s="138"/>
      <c r="AL11" s="137"/>
      <c r="AM11" s="138"/>
      <c r="AN11" s="138"/>
      <c r="AO11" s="138"/>
      <c r="AP11" s="138"/>
      <c r="AQ11" s="138"/>
      <c r="AR11" s="138"/>
      <c r="AS11" s="138"/>
      <c r="AT11" s="138"/>
      <c r="AU11" s="138"/>
      <c r="AV11" s="137"/>
      <c r="AW11" s="137"/>
      <c r="AX11" s="137"/>
      <c r="AY11" s="137"/>
      <c r="AZ11" s="137"/>
      <c r="BA11" s="137"/>
      <c r="BB11" s="137"/>
      <c r="BC11" s="137"/>
      <c r="BD11" s="137"/>
      <c r="BE11" s="138"/>
      <c r="BF11" s="137"/>
      <c r="BG11" s="137"/>
      <c r="BH11" s="139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idden="1" x14ac:dyDescent="0.35">
      <c r="A12" s="137">
        <v>8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8"/>
      <c r="AC12" s="137"/>
      <c r="AD12" s="137"/>
      <c r="AE12" s="137"/>
      <c r="AF12" s="137"/>
      <c r="AG12" s="137"/>
      <c r="AH12" s="137"/>
      <c r="AI12" s="137"/>
      <c r="AJ12" s="138"/>
      <c r="AK12" s="138"/>
      <c r="AL12" s="137"/>
      <c r="AM12" s="138"/>
      <c r="AN12" s="138"/>
      <c r="AO12" s="138"/>
      <c r="AP12" s="138"/>
      <c r="AQ12" s="138"/>
      <c r="AR12" s="138"/>
      <c r="AS12" s="138"/>
      <c r="AT12" s="138"/>
      <c r="AU12" s="138"/>
      <c r="AV12" s="137"/>
      <c r="AW12" s="137"/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39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idden="1" x14ac:dyDescent="0.35">
      <c r="A13" s="137">
        <v>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8"/>
      <c r="AC13" s="137"/>
      <c r="AD13" s="137"/>
      <c r="AE13" s="137"/>
      <c r="AF13" s="137"/>
      <c r="AG13" s="137"/>
      <c r="AH13" s="137"/>
      <c r="AI13" s="137"/>
      <c r="AJ13" s="138"/>
      <c r="AK13" s="138"/>
      <c r="AL13" s="137"/>
      <c r="AM13" s="138"/>
      <c r="AN13" s="138"/>
      <c r="AO13" s="138"/>
      <c r="AP13" s="138"/>
      <c r="AQ13" s="138"/>
      <c r="AR13" s="138"/>
      <c r="AS13" s="138"/>
      <c r="AT13" s="138"/>
      <c r="AU13" s="138"/>
      <c r="AV13" s="137"/>
      <c r="AW13" s="137"/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39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idden="1" x14ac:dyDescent="0.35">
      <c r="A14" s="13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39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 BI5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BK7:BK6004 BK5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2026-07-27T10:13:02Z</dcterms:modified>
</cp:coreProperties>
</file>