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A760A083-2496-4187-8ECF-2DDB4235270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5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<sst xmlns="http://schemas.openxmlformats.org/spreadsheetml/2006/main" count="1688" uniqueCount="535">
  <si>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</si>
  <si>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</si>
  <si>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</si>
  <si>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</si>
  <si>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</si>
  <si>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</si>
  <si>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</si>
  <si>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</si>
  <si>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</si>
  <si>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</si>
  <si>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</si>
  <si>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</si>
  <si>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</si>
  <si>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</si>
  <si>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</si>
  <si>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</si>
  <si>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</si>
  <si>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</si>
  <si>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</si>
  <si>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</si>
  <si>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</si>
  <si>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</si>
  <si>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</si>
  <si>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</si>
  <si>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</si>
  <si>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</si>
  <si>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</si>
  <si>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</si>
  <si>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</si>
  <si>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</si>
  <si>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</si>
  <si>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</si>
  <si>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</si>
  <si>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</si>
  <si>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</si>
  <si>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</si>
  <si>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</si>
  <si>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</si>
  <si>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</si>
  <si>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</si>
  <si>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</si>
  <si>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</si>
  <si>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</si>
  <si>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</si>
  <si>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</si>
  <si>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</si>
  <si>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</si>
  <si>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</si>
  <si>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</si>
  <si>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</si>
  <si>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</si>
  <si>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</si>
  <si>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</si>
  <si>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</si>
  <si>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</si>
  <si>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</si>
  <si>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</si>
  <si>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</si>
  <si>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</si>
  <si>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</si>
  <si>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</si>
  <si>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</si>
  <si>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</si>
  <si>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</si>
  <si>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</si>
  <si>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</si>
  <si>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</si>
  <si>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</si>
  <si>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</si>
  <si>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</si>
  <si>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</si>
  <si>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</si>
  <si>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</si>
  <si>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</si>
  <si>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</si>
  <si>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</si>
  <si>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</si>
  <si>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</si>
  <si>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</si>
  <si>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</si>
  <si>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</si>
  <si>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</si>
  <si>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</si>
  <si>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</si>
  <si>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</si>
  <si>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</si>
  <si>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</si>
  <si>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</si>
  <si>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</si>
  <si>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</si>
  <si>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Suman Saurabh/SF0093573</t>
  </si>
  <si>
    <t>Aditya Kumar/SF0092055</t>
  </si>
  <si>
    <t>Vidya Bhusan Dubey/SF0024851</t>
  </si>
  <si>
    <t>Alok Kumar Raju/SF0091403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</si>
  <si>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</si>
  <si>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</si>
  <si>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</si>
  <si>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</si>
  <si>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</si>
  <si>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</si>
  <si>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</si>
  <si>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</si>
  <si>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</si>
  <si>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</si>
  <si>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</si>
  <si>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</si>
  <si>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</si>
  <si>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</si>
  <si>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</si>
  <si>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</si>
  <si>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</si>
  <si>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</si>
  <si>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</si>
  <si>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</si>
  <si>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</si>
  <si>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</si>
  <si>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</si>
  <si>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</si>
  <si>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</si>
  <si>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BH3571</t>
  </si>
  <si>
    <t>Patahi</t>
  </si>
  <si>
    <t>Chakia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</si>
  <si>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</si>
  <si>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</si>
  <si>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</si>
  <si>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</si>
  <si>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</si>
  <si>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</si>
  <si>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</si>
  <si>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</si>
  <si>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</si>
  <si>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</si>
  <si>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</si>
  <si>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</si>
  <si>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</si>
  <si>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</si>
  <si>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</si>
  <si>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</si>
  <si>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</si>
  <si>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</si>
  <si>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</si>
  <si>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</si>
  <si>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</si>
  <si>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</si>
  <si>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</si>
  <si>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</si>
  <si>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</si>
  <si>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</si>
  <si>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</si>
  <si>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</si>
  <si>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</si>
  <si>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</si>
  <si>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</si>
  <si>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</si>
  <si>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</si>
  <si>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</si>
  <si>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</si>
  <si>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</si>
  <si>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</si>
  <si>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</si>
  <si>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</si>
  <si>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</si>
  <si>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G-1</t>
  </si>
  <si>
    <t>"Left" Key Number</t>
  </si>
  <si>
    <t>G-2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</si>
  <si>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</si>
  <si>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Nanki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</si>
  <si>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</si>
  <si>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Guddu Kumar Yadav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</si>
  <si>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</si>
  <si>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SF0047244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</si>
  <si>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</si>
  <si>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SF0086560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</si>
  <si>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</si>
  <si>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</si>
  <si>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</si>
  <si>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</si>
  <si>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</si>
  <si>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</si>
  <si>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</si>
  <si>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</si>
  <si>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</si>
  <si>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</si>
  <si>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</si>
  <si>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</si>
  <si>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</si>
  <si>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</si>
  <si>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</si>
  <si>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</si>
  <si>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</si>
  <si>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</si>
  <si>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</si>
  <si>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</si>
  <si>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</si>
  <si>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</si>
  <si>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</si>
  <si>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</si>
  <si>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</si>
  <si>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</si>
  <si>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</si>
  <si>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FN25-26-00764</t>
  </si>
  <si>
    <t>Vivek Kumar</t>
  </si>
  <si>
    <t>SF0097907</t>
  </si>
  <si>
    <t>LO</t>
  </si>
  <si>
    <t>BALUA C6</t>
  </si>
  <si>
    <t>SSF5692261</t>
  </si>
  <si>
    <t>KANTI DEVI</t>
  </si>
  <si>
    <t>01-Mar-2024</t>
  </si>
  <si>
    <t>As per borrower paid her installment to LO Vivek Kumar on dated 11-04-2025,rs-4480/- but LO post one installment post same day and one installment posted in fimo on dated-02-06-2025.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</si>
  <si>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</si>
  <si>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</si>
  <si>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</si>
  <si>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</si>
  <si>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</si>
  <si>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</si>
  <si>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</si>
  <si>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</si>
  <si>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</si>
  <si>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</si>
  <si>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</si>
  <si>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</si>
  <si>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</si>
  <si>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</si>
  <si>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</si>
  <si>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</si>
  <si>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</si>
  <si>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</si>
  <si>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</si>
  <si>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</si>
  <si>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</si>
  <si>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</si>
  <si>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</si>
  <si>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</si>
  <si>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</si>
  <si>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</si>
  <si>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</si>
  <si>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</si>
  <si>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</si>
  <si>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</si>
  <si>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</si>
  <si>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</si>
  <si>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</si>
  <si>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</si>
  <si>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</si>
  <si>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</si>
  <si>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</si>
  <si>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</si>
  <si>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</si>
  <si>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</si>
  <si>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</si>
  <si>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</si>
  <si>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</si>
  <si>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</si>
  <si>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</si>
  <si>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</si>
  <si>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</si>
  <si>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</si>
  <si>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</si>
  <si>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</si>
  <si>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</si>
  <si>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</si>
  <si>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</si>
  <si>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</si>
  <si>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</si>
  <si>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</si>
  <si>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</si>
  <si>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</si>
  <si>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</si>
  <si>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</si>
  <si>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</si>
  <si>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</si>
  <si>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</si>
  <si>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</si>
  <si>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</si>
  <si>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</si>
  <si>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</si>
  <si>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</si>
  <si>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</si>
  <si>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</si>
  <si>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Bihar-1</t>
  </si>
  <si>
    <t>Sitamarhi</t>
  </si>
  <si>
    <t>BALUA</t>
  </si>
  <si>
    <t>SF0081960</t>
  </si>
  <si>
    <t>Bittu  Kumar</t>
  </si>
  <si>
    <t>BALUA C6 R C 31</t>
  </si>
  <si>
    <t>Chetana</t>
  </si>
  <si>
    <t>SC</t>
  </si>
  <si>
    <t>HINDU</t>
  </si>
  <si>
    <t>Agriculture &amp; Farming</t>
  </si>
  <si>
    <t>01</t>
  </si>
  <si>
    <t>1</t>
  </si>
  <si>
    <t>1 Yrs</t>
  </si>
  <si>
    <t>01 Mar 2024</t>
  </si>
  <si>
    <t>&lt;= 2 Years</t>
  </si>
  <si>
    <t>01-Apr-2024</t>
  </si>
  <si>
    <t>11-Apr-2025</t>
  </si>
  <si>
    <t/>
  </si>
  <si>
    <t>Open</t>
  </si>
  <si>
    <t>Satyendra Kumar Singh/SF0075615</t>
  </si>
  <si>
    <t xml:space="preserve">Bokane Kala </t>
  </si>
  <si>
    <t>SF0080567</t>
  </si>
  <si>
    <t>Rohit  Kumar</t>
  </si>
  <si>
    <t>Bokane Kala  C2</t>
  </si>
  <si>
    <t>Bokane Kala  C2 Priya1</t>
  </si>
  <si>
    <t>SSF2946441</t>
  </si>
  <si>
    <t>ST</t>
  </si>
  <si>
    <t>Battery Business</t>
  </si>
  <si>
    <t>CHANDRA KALA DEVI</t>
  </si>
  <si>
    <t>17-Nov-2022</t>
  </si>
  <si>
    <t>04</t>
  </si>
  <si>
    <t>2 Yrs</t>
  </si>
  <si>
    <t>17 Nov 2022</t>
  </si>
  <si>
    <t>04-Jan-2023</t>
  </si>
  <si>
    <t>22-Jan-2025</t>
  </si>
  <si>
    <t>&gt;180</t>
  </si>
  <si>
    <t>Loan Card not Available</t>
  </si>
  <si>
    <t>Patti Bokane</t>
  </si>
  <si>
    <t>SF0096337</t>
  </si>
  <si>
    <t>Munnilal Kumar</t>
  </si>
  <si>
    <t>612689</t>
  </si>
  <si>
    <t>manju</t>
  </si>
  <si>
    <t>SID951374978748</t>
  </si>
  <si>
    <t>OBC</t>
  </si>
  <si>
    <t>RENU DEVI</t>
  </si>
  <si>
    <t>08</t>
  </si>
  <si>
    <t>3</t>
  </si>
  <si>
    <t>5 Yrs</t>
  </si>
  <si>
    <t>29 Nov 2020</t>
  </si>
  <si>
    <t>&gt; 4 to 6 Years</t>
  </si>
  <si>
    <t>08-Jan-2023</t>
  </si>
  <si>
    <t>08-Dec-2024</t>
  </si>
  <si>
    <t>151-180</t>
  </si>
  <si>
    <t>Sugiya Katasari</t>
  </si>
  <si>
    <t>Sugiya Katasari C2</t>
  </si>
  <si>
    <t>Sugiya Katasari C2 spandana1</t>
  </si>
  <si>
    <t>SSF2988391</t>
  </si>
  <si>
    <t>Animal Husbandry &amp; Poultry</t>
  </si>
  <si>
    <t>KHUSHABU DEVI</t>
  </si>
  <si>
    <t>24-Nov-2022</t>
  </si>
  <si>
    <t>09</t>
  </si>
  <si>
    <t>24 Nov 2022</t>
  </si>
  <si>
    <t>09-Jan-2023</t>
  </si>
  <si>
    <t>09-Dec-2024</t>
  </si>
  <si>
    <t>Masha</t>
  </si>
  <si>
    <t>640629</t>
  </si>
  <si>
    <t>harsh</t>
  </si>
  <si>
    <t>SID951375228195</t>
  </si>
  <si>
    <t>BC</t>
  </si>
  <si>
    <t>MUSLIM</t>
  </si>
  <si>
    <t>Barber Shop</t>
  </si>
  <si>
    <t xml:space="preserve">SABILA KHATUN </t>
  </si>
  <si>
    <t>28-Nov-2022</t>
  </si>
  <si>
    <t>15 Oct 2020</t>
  </si>
  <si>
    <t>13-Nov-2024</t>
  </si>
  <si>
    <t>Bhitgharwa</t>
  </si>
  <si>
    <t>Bhitgharwa C4</t>
  </si>
  <si>
    <t>Bhitgharwa C4 Ram 31</t>
  </si>
  <si>
    <t>SSF3031532</t>
  </si>
  <si>
    <t>SUGANDHI DEVI</t>
  </si>
  <si>
    <t>04-Dec-2022</t>
  </si>
  <si>
    <t>06</t>
  </si>
  <si>
    <t>04 Dec 2022</t>
  </si>
  <si>
    <t>06-Jan-2023</t>
  </si>
  <si>
    <t>11-Dec-2024</t>
  </si>
  <si>
    <t>Dulma</t>
  </si>
  <si>
    <t>690253</t>
  </si>
  <si>
    <t>jitaura1</t>
  </si>
  <si>
    <t>SSF3040266</t>
  </si>
  <si>
    <t>LAXMINIYA DEVI</t>
  </si>
  <si>
    <t>12-Dec-2022</t>
  </si>
  <si>
    <t>12 Dec 2022</t>
  </si>
  <si>
    <t>04-Feb-2023</t>
  </si>
  <si>
    <t>04-Dec-2024</t>
  </si>
  <si>
    <t>121-150</t>
  </si>
  <si>
    <t>Sugiya Katasari C4</t>
  </si>
  <si>
    <t>Sugiya Katasari C4 Monesha1</t>
  </si>
  <si>
    <t>SSF3040644</t>
  </si>
  <si>
    <t>MILI DEVI</t>
  </si>
  <si>
    <t>09-Dec-2022</t>
  </si>
  <si>
    <t>09 Dec 2022</t>
  </si>
  <si>
    <t>Parsa</t>
  </si>
  <si>
    <t>661910</t>
  </si>
  <si>
    <t>661910 Gauri1</t>
  </si>
  <si>
    <t>SSF3042326</t>
  </si>
  <si>
    <t>CHAINA DEVI</t>
  </si>
  <si>
    <t>14-Dec-2022</t>
  </si>
  <si>
    <t>10</t>
  </si>
  <si>
    <t>14 Dec 2022</t>
  </si>
  <si>
    <t>10-Feb-2023</t>
  </si>
  <si>
    <t>08-Feb-2025</t>
  </si>
  <si>
    <t>654152</t>
  </si>
  <si>
    <t>654152 Ladali 01</t>
  </si>
  <si>
    <t>SSF3046068</t>
  </si>
  <si>
    <t xml:space="preserve">NASRIN KHATUN </t>
  </si>
  <si>
    <t>06-Feb-2023</t>
  </si>
  <si>
    <t>07-Jan-2025</t>
  </si>
  <si>
    <t>Bokane Kala  C6</t>
  </si>
  <si>
    <t>Bokane Kala  C6 Heera1</t>
  </si>
  <si>
    <t>SSF3052226</t>
  </si>
  <si>
    <t xml:space="preserve">VINDU DEVI </t>
  </si>
  <si>
    <t>15-Dec-2022</t>
  </si>
  <si>
    <t>15 Dec 2022</t>
  </si>
  <si>
    <t>18-Feb-2025</t>
  </si>
  <si>
    <t>Marapa Mohan</t>
  </si>
  <si>
    <t>Marapa Mohan C4</t>
  </si>
  <si>
    <t>Marapa Mohan C4 Muskan 21</t>
  </si>
  <si>
    <t>SSF3075320</t>
  </si>
  <si>
    <t xml:space="preserve">SINGHASINI DEVI </t>
  </si>
  <si>
    <t>20-Dec-2022</t>
  </si>
  <si>
    <t>07</t>
  </si>
  <si>
    <t>20 Dec 2022</t>
  </si>
  <si>
    <t>07-Feb-2023</t>
  </si>
  <si>
    <t>31-Jan-2025</t>
  </si>
  <si>
    <t>SSF3086596</t>
  </si>
  <si>
    <t>VINA DEVI</t>
  </si>
  <si>
    <t>23-Dec-2022</t>
  </si>
  <si>
    <t>23 Dec 2022</t>
  </si>
  <si>
    <t>09-Feb-2023</t>
  </si>
  <si>
    <t>Parasauni Kapur</t>
  </si>
  <si>
    <t>SF0083560</t>
  </si>
  <si>
    <t>Rahul Kumar</t>
  </si>
  <si>
    <t>Parasauni Kapur C2</t>
  </si>
  <si>
    <t>Parasauni Kapur C2 Muskan 41</t>
  </si>
  <si>
    <t>SSF3100505</t>
  </si>
  <si>
    <t xml:space="preserve">KHUSHABU DEVI </t>
  </si>
  <si>
    <t>20-Feb-2025</t>
  </si>
  <si>
    <t>Parsa C2</t>
  </si>
  <si>
    <t>Parsa C2 Riyaz Barashankar 31</t>
  </si>
  <si>
    <t>SSF3124615</t>
  </si>
  <si>
    <t>KUMARI RANI</t>
  </si>
  <si>
    <t>28-Dec-2022</t>
  </si>
  <si>
    <t>28 Dec 2022</t>
  </si>
  <si>
    <t>07-Dec-2024</t>
  </si>
  <si>
    <t>KALU PAKAR</t>
  </si>
  <si>
    <t>KALU PAKAR C4</t>
  </si>
  <si>
    <t>KALU PAKAR C4 Ijwar Bara 11</t>
  </si>
  <si>
    <t>SSF3131098</t>
  </si>
  <si>
    <t>SANTI DEVI</t>
  </si>
  <si>
    <t>30-Dec-2022</t>
  </si>
  <si>
    <t>30 Dec 2022</t>
  </si>
  <si>
    <t>13-Jan-2025</t>
  </si>
  <si>
    <t>Bokane Kala  C2 Priya 21</t>
  </si>
  <si>
    <t>SSF3133813</t>
  </si>
  <si>
    <t>Food Item Business</t>
  </si>
  <si>
    <t>CHITRALEKHA</t>
  </si>
  <si>
    <t>04-Jan-2025</t>
  </si>
  <si>
    <t>SSF3142504</t>
  </si>
  <si>
    <t>RANI DEVI</t>
  </si>
  <si>
    <t>684250</t>
  </si>
  <si>
    <t>bharati</t>
  </si>
  <si>
    <t>SID951375554914</t>
  </si>
  <si>
    <t>PUNAM BHARTI</t>
  </si>
  <si>
    <t>31-Dec-2022</t>
  </si>
  <si>
    <t>05</t>
  </si>
  <si>
    <t>2</t>
  </si>
  <si>
    <t>22 Jan 2020</t>
  </si>
  <si>
    <t>05-Feb-2023</t>
  </si>
  <si>
    <t>19-Dec-2024</t>
  </si>
  <si>
    <t>Dulma C4</t>
  </si>
  <si>
    <t>Dulma C4 Sarkari Midil School1</t>
  </si>
  <si>
    <t>SSF3197365</t>
  </si>
  <si>
    <t xml:space="preserve">UMA DEVI </t>
  </si>
  <si>
    <t>19-Jan-2023</t>
  </si>
  <si>
    <t>19 Jan 2023</t>
  </si>
  <si>
    <t>05-Mar-2023</t>
  </si>
  <si>
    <t>12-Jan-2025</t>
  </si>
  <si>
    <t>SSF3197366</t>
  </si>
  <si>
    <t>TETARI DEVI</t>
  </si>
  <si>
    <t>21-Nov-2024</t>
  </si>
  <si>
    <t>Sugiya Katasari C8</t>
  </si>
  <si>
    <t>Sugiya Katasari C8 PRITAM1</t>
  </si>
  <si>
    <t>SSF3211261</t>
  </si>
  <si>
    <t>AKLIMA</t>
  </si>
  <si>
    <t>09-Mar-2023</t>
  </si>
  <si>
    <t>09-Feb-2025</t>
  </si>
  <si>
    <t>91-120</t>
  </si>
  <si>
    <t>SSF3211802</t>
  </si>
  <si>
    <t>APHRIDA KHATUN</t>
  </si>
  <si>
    <t>21-Jan-2023</t>
  </si>
  <si>
    <t>21 Jan 2023</t>
  </si>
  <si>
    <t>PARASA C1</t>
  </si>
  <si>
    <t>PARASA C1 Mai Asthan1</t>
  </si>
  <si>
    <t>SSF2374538</t>
  </si>
  <si>
    <t>KAVITA DEVI</t>
  </si>
  <si>
    <t>20-Jan-2023</t>
  </si>
  <si>
    <t>02</t>
  </si>
  <si>
    <t>20 Jan 2023</t>
  </si>
  <si>
    <t>02-Mar-2023</t>
  </si>
  <si>
    <t>10-May-2025</t>
  </si>
  <si>
    <t>Sugiya Katasari C8 Tiranga1</t>
  </si>
  <si>
    <t>SSF3220315</t>
  </si>
  <si>
    <t>SABNAM KHATOON</t>
  </si>
  <si>
    <t>SSF3220863</t>
  </si>
  <si>
    <t>SHAKILA DEVI</t>
  </si>
  <si>
    <t>16-Jan-2025</t>
  </si>
  <si>
    <t>Mishra tola</t>
  </si>
  <si>
    <t>731072</t>
  </si>
  <si>
    <t>om</t>
  </si>
  <si>
    <t>SSF3228862</t>
  </si>
  <si>
    <t>GEETA DEVI</t>
  </si>
  <si>
    <t>08-Mar-2023</t>
  </si>
  <si>
    <t>16-Apr-2025</t>
  </si>
  <si>
    <t>635366</t>
  </si>
  <si>
    <t>vesanavi 22 635366 G1</t>
  </si>
  <si>
    <t>SSF3229836</t>
  </si>
  <si>
    <t xml:space="preserve">USHA DEVI </t>
  </si>
  <si>
    <t>PATAHI</t>
  </si>
  <si>
    <t>656657</t>
  </si>
  <si>
    <t>656657 Shobha 21</t>
  </si>
  <si>
    <t>SSF3253780</t>
  </si>
  <si>
    <t>PUJA DEVI</t>
  </si>
  <si>
    <t>27-Jan-2023</t>
  </si>
  <si>
    <t>03</t>
  </si>
  <si>
    <t>27 Jan 2023</t>
  </si>
  <si>
    <t>03-Mar-2023</t>
  </si>
  <si>
    <t>04-Feb-2025</t>
  </si>
  <si>
    <t>Sugiya Katasari C9</t>
  </si>
  <si>
    <t>Sugiya Katasari C9 Mujiya1</t>
  </si>
  <si>
    <t>SSF3275443</t>
  </si>
  <si>
    <t>ISARAT JAHA</t>
  </si>
  <si>
    <t>29-Jan-2023</t>
  </si>
  <si>
    <t>29 Jan 2023</t>
  </si>
  <si>
    <t>Sugiya Katasari C11</t>
  </si>
  <si>
    <t>Sugiya Katasari C11 Jihuli Mk2</t>
  </si>
  <si>
    <t>SSF3299114</t>
  </si>
  <si>
    <t>SHAIL DEVI</t>
  </si>
  <si>
    <t>Sugiya Katasari C3</t>
  </si>
  <si>
    <t>Sugiya Katasari C3 Kadam1</t>
  </si>
  <si>
    <t>SSF3306713</t>
  </si>
  <si>
    <t>KAUSAR KHATUN</t>
  </si>
  <si>
    <t>02-Feb-2023</t>
  </si>
  <si>
    <t>02 Feb 2023</t>
  </si>
  <si>
    <t>1.Fraud has been identified by business team on 23-05-2025 against LO Vivek Kumar / SF0097907.
2.Complain team raised complain against LO Vivek Kumar / SF0097907 vide complain Number - FN25-26-00764.
3.At the time of Complain raised 1 borrower was affected of Rs.2240.
4.After verification done by Audit team out of  32 borrowers 1 borrower was affected of Rs.4480.</t>
  </si>
  <si>
    <t>02 june-2025 Monday 07:00 AM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</si>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</sst>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ptos"/>
      <family val="2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12" fillId="0" borderId="0"/>
    <xf numFmtId="0" fontId="25" fillId="0" borderId="0">
      <protection locked="0"/>
    </xf>
    <xf numFmtId="0" fontId="12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12" fillId="0" borderId="0"/>
    <xf numFmtId="0" fontId="30" fillId="0" borderId="0"/>
    <xf numFmtId="0" fontId="25" fillId="0" borderId="0"/>
    <xf numFmtId="0" fontId="27" fillId="0" borderId="0"/>
    <xf numFmtId="0" fontId="12" fillId="0" borderId="0"/>
    <xf numFmtId="0" fontId="12" fillId="0" borderId="0"/>
    <xf numFmtId="165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4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12" fillId="0" borderId="0" xfId="0" applyFont="1" applyProtection="1"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un%20Month/Asset%20Classific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Classification"/>
    </sheetNames>
    <sheetDataSet>
      <sheetData sheetId="0" refreshError="1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>Asset classification (Borrower)</v>
          </cell>
          <cell r="S1" t="str">
            <v>Aging Borrower</v>
          </cell>
        </row>
        <row r="2">
          <cell r="J2">
            <v>16425479</v>
          </cell>
          <cell r="K2">
            <v>4692.8100000000004</v>
          </cell>
          <cell r="L2">
            <v>128.35</v>
          </cell>
          <cell r="M2">
            <v>4821.16</v>
          </cell>
          <cell r="N2">
            <v>1313</v>
          </cell>
          <cell r="O2">
            <v>1313</v>
          </cell>
          <cell r="P2" t="str">
            <v>Y</v>
          </cell>
          <cell r="Q2" t="str">
            <v/>
          </cell>
          <cell r="R2" t="str">
            <v>W/O for written off cases</v>
          </cell>
          <cell r="S2" t="str">
            <v>&gt;180</v>
          </cell>
        </row>
        <row r="3">
          <cell r="J3">
            <v>16361615</v>
          </cell>
          <cell r="K3">
            <v>433.16</v>
          </cell>
          <cell r="L3">
            <v>0</v>
          </cell>
          <cell r="M3">
            <v>433.16</v>
          </cell>
          <cell r="N3">
            <v>1313</v>
          </cell>
          <cell r="O3">
            <v>1313</v>
          </cell>
          <cell r="P3" t="str">
            <v>Y</v>
          </cell>
          <cell r="Q3" t="str">
            <v/>
          </cell>
          <cell r="R3" t="str">
            <v>W/O for written off cases</v>
          </cell>
          <cell r="S3" t="str">
            <v>&gt;180</v>
          </cell>
        </row>
        <row r="4">
          <cell r="J4">
            <v>354198448</v>
          </cell>
          <cell r="K4">
            <v>31889.54</v>
          </cell>
          <cell r="L4">
            <v>11745.32</v>
          </cell>
          <cell r="M4">
            <v>43634.86</v>
          </cell>
          <cell r="N4">
            <v>394</v>
          </cell>
          <cell r="O4">
            <v>394</v>
          </cell>
          <cell r="P4" t="str">
            <v>Y</v>
          </cell>
          <cell r="Q4" t="str">
            <v/>
          </cell>
          <cell r="R4" t="str">
            <v>W/O for written off cases</v>
          </cell>
          <cell r="S4" t="str">
            <v>&gt;180</v>
          </cell>
        </row>
        <row r="5">
          <cell r="J5">
            <v>355382013</v>
          </cell>
          <cell r="K5">
            <v>7709.5</v>
          </cell>
          <cell r="L5">
            <v>2070.5</v>
          </cell>
          <cell r="M5">
            <v>9780</v>
          </cell>
          <cell r="N5">
            <v>87</v>
          </cell>
          <cell r="O5">
            <v>87</v>
          </cell>
          <cell r="P5" t="str">
            <v/>
          </cell>
          <cell r="Q5" t="str">
            <v/>
          </cell>
          <cell r="R5" t="str">
            <v>SMA 2</v>
          </cell>
          <cell r="S5" t="str">
            <v>61-90</v>
          </cell>
        </row>
        <row r="6">
          <cell r="J6">
            <v>357059677</v>
          </cell>
          <cell r="K6">
            <v>15085.84</v>
          </cell>
          <cell r="L6">
            <v>4824.16</v>
          </cell>
          <cell r="M6">
            <v>19910</v>
          </cell>
          <cell r="N6">
            <v>330</v>
          </cell>
          <cell r="O6">
            <v>330</v>
          </cell>
          <cell r="P6" t="str">
            <v>Y</v>
          </cell>
          <cell r="Q6" t="str">
            <v/>
          </cell>
          <cell r="R6" t="str">
            <v>W/O for written off cases</v>
          </cell>
          <cell r="S6" t="str">
            <v>&gt;180</v>
          </cell>
        </row>
        <row r="7">
          <cell r="J7">
            <v>18480190</v>
          </cell>
          <cell r="K7">
            <v>10178.1</v>
          </cell>
          <cell r="L7">
            <v>943.37</v>
          </cell>
          <cell r="M7">
            <v>11121.47</v>
          </cell>
          <cell r="N7">
            <v>1334</v>
          </cell>
          <cell r="O7">
            <v>1334</v>
          </cell>
          <cell r="P7" t="str">
            <v>Y</v>
          </cell>
          <cell r="Q7" t="str">
            <v/>
          </cell>
          <cell r="R7" t="str">
            <v>W/O for written off cases</v>
          </cell>
          <cell r="S7" t="str">
            <v>&gt;180</v>
          </cell>
        </row>
        <row r="8">
          <cell r="J8">
            <v>349482319</v>
          </cell>
          <cell r="K8">
            <v>5428.36</v>
          </cell>
          <cell r="L8">
            <v>171.64</v>
          </cell>
          <cell r="M8">
            <v>5600</v>
          </cell>
          <cell r="N8">
            <v>211</v>
          </cell>
          <cell r="O8">
            <v>211</v>
          </cell>
          <cell r="P8" t="str">
            <v>Y</v>
          </cell>
          <cell r="Q8" t="str">
            <v/>
          </cell>
          <cell r="R8" t="str">
            <v>Sub</v>
          </cell>
          <cell r="S8" t="str">
            <v>&gt;180</v>
          </cell>
        </row>
        <row r="9">
          <cell r="J9">
            <v>355381998</v>
          </cell>
          <cell r="K9">
            <v>24579.79</v>
          </cell>
          <cell r="L9">
            <v>12210.21</v>
          </cell>
          <cell r="M9">
            <v>36790</v>
          </cell>
          <cell r="N9">
            <v>395</v>
          </cell>
          <cell r="O9">
            <v>395</v>
          </cell>
          <cell r="P9" t="str">
            <v>Y</v>
          </cell>
          <cell r="Q9" t="str">
            <v/>
          </cell>
          <cell r="R9" t="str">
            <v>W/O for written off cases</v>
          </cell>
          <cell r="S9" t="str">
            <v>&gt;180</v>
          </cell>
        </row>
        <row r="10">
          <cell r="J10">
            <v>353454629</v>
          </cell>
          <cell r="K10">
            <v>31121.85</v>
          </cell>
          <cell r="L10">
            <v>9198.15</v>
          </cell>
          <cell r="M10">
            <v>40320</v>
          </cell>
          <cell r="N10">
            <v>360</v>
          </cell>
          <cell r="O10">
            <v>360</v>
          </cell>
          <cell r="P10" t="str">
            <v>Y</v>
          </cell>
          <cell r="Q10" t="str">
            <v/>
          </cell>
          <cell r="R10" t="str">
            <v>W/O for written off cases</v>
          </cell>
          <cell r="S10" t="str">
            <v>&gt;180</v>
          </cell>
        </row>
        <row r="11">
          <cell r="J11">
            <v>33283683</v>
          </cell>
          <cell r="K11">
            <v>16991.43</v>
          </cell>
          <cell r="L11">
            <v>1026.04</v>
          </cell>
          <cell r="M11">
            <v>18017.47</v>
          </cell>
          <cell r="N11">
            <v>818</v>
          </cell>
          <cell r="O11">
            <v>818</v>
          </cell>
          <cell r="P11" t="str">
            <v>Y</v>
          </cell>
          <cell r="Q11" t="str">
            <v/>
          </cell>
          <cell r="R11" t="str">
            <v>W/O for written off cases</v>
          </cell>
          <cell r="S11" t="str">
            <v>&gt;180</v>
          </cell>
        </row>
        <row r="12">
          <cell r="J12">
            <v>352879485</v>
          </cell>
          <cell r="K12">
            <v>6001.29</v>
          </cell>
          <cell r="L12">
            <v>718.71</v>
          </cell>
          <cell r="M12">
            <v>6720</v>
          </cell>
          <cell r="N12">
            <v>56</v>
          </cell>
          <cell r="O12">
            <v>56</v>
          </cell>
          <cell r="P12" t="str">
            <v/>
          </cell>
          <cell r="Q12" t="str">
            <v/>
          </cell>
          <cell r="R12" t="str">
            <v>SMA 1</v>
          </cell>
          <cell r="S12" t="str">
            <v>31-60</v>
          </cell>
        </row>
        <row r="13">
          <cell r="J13">
            <v>358578154</v>
          </cell>
          <cell r="K13">
            <v>12284.36</v>
          </cell>
          <cell r="L13">
            <v>6545.64</v>
          </cell>
          <cell r="M13">
            <v>18830</v>
          </cell>
          <cell r="N13">
            <v>207</v>
          </cell>
          <cell r="O13">
            <v>207</v>
          </cell>
          <cell r="P13" t="str">
            <v>Y</v>
          </cell>
          <cell r="Q13" t="str">
            <v/>
          </cell>
          <cell r="R13" t="str">
            <v>Sub</v>
          </cell>
          <cell r="S13" t="str">
            <v>&gt;180</v>
          </cell>
        </row>
        <row r="14">
          <cell r="J14">
            <v>352534061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Standard</v>
          </cell>
          <cell r="S14" t="str">
            <v>Standard</v>
          </cell>
        </row>
        <row r="15">
          <cell r="J15">
            <v>352533956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Standard</v>
          </cell>
          <cell r="S15" t="str">
            <v>Standard</v>
          </cell>
        </row>
        <row r="16">
          <cell r="J16">
            <v>32266844</v>
          </cell>
          <cell r="K16">
            <v>5270.15</v>
          </cell>
          <cell r="L16">
            <v>47.32</v>
          </cell>
          <cell r="M16">
            <v>5317.47</v>
          </cell>
          <cell r="N16">
            <v>634</v>
          </cell>
          <cell r="O16">
            <v>634</v>
          </cell>
          <cell r="P16" t="str">
            <v>Y</v>
          </cell>
          <cell r="Q16" t="str">
            <v/>
          </cell>
          <cell r="R16" t="str">
            <v>W/O for written off cases</v>
          </cell>
          <cell r="S16" t="str">
            <v>&gt;180</v>
          </cell>
        </row>
        <row r="17">
          <cell r="J17">
            <v>32216269</v>
          </cell>
          <cell r="K17">
            <v>17292.64</v>
          </cell>
          <cell r="L17">
            <v>1124.83</v>
          </cell>
          <cell r="M17">
            <v>18417.47</v>
          </cell>
          <cell r="N17">
            <v>787</v>
          </cell>
          <cell r="O17">
            <v>787</v>
          </cell>
          <cell r="P17" t="str">
            <v>Y</v>
          </cell>
          <cell r="Q17" t="str">
            <v/>
          </cell>
          <cell r="R17" t="str">
            <v>W/O for written off cases</v>
          </cell>
          <cell r="S17" t="str">
            <v>&gt;180</v>
          </cell>
        </row>
        <row r="18">
          <cell r="J18">
            <v>14441152</v>
          </cell>
          <cell r="K18">
            <v>7442.08</v>
          </cell>
          <cell r="L18">
            <v>-596</v>
          </cell>
          <cell r="M18">
            <v>6846.08</v>
          </cell>
          <cell r="N18">
            <v>1678</v>
          </cell>
          <cell r="O18">
            <v>1678</v>
          </cell>
          <cell r="P18" t="str">
            <v>Y</v>
          </cell>
          <cell r="Q18" t="str">
            <v/>
          </cell>
          <cell r="R18" t="str">
            <v>W/O for written off cases</v>
          </cell>
          <cell r="S18" t="str">
            <v>&gt;180</v>
          </cell>
        </row>
        <row r="19">
          <cell r="J19">
            <v>15427599</v>
          </cell>
          <cell r="K19">
            <v>13104.45</v>
          </cell>
          <cell r="L19">
            <v>1190.29</v>
          </cell>
          <cell r="M19">
            <v>14294.74</v>
          </cell>
          <cell r="N19">
            <v>1341</v>
          </cell>
          <cell r="O19">
            <v>1341</v>
          </cell>
          <cell r="P19" t="str">
            <v>Y</v>
          </cell>
          <cell r="Q19" t="str">
            <v/>
          </cell>
          <cell r="R19" t="str">
            <v>W/O for written off cases</v>
          </cell>
          <cell r="S19" t="str">
            <v>&gt;180</v>
          </cell>
        </row>
        <row r="20">
          <cell r="J20">
            <v>15465569</v>
          </cell>
          <cell r="K20">
            <v>11950.32</v>
          </cell>
          <cell r="L20">
            <v>963.42</v>
          </cell>
          <cell r="M20">
            <v>12913.74</v>
          </cell>
          <cell r="N20">
            <v>1341</v>
          </cell>
          <cell r="O20">
            <v>1341</v>
          </cell>
          <cell r="P20" t="str">
            <v>Y</v>
          </cell>
          <cell r="Q20" t="str">
            <v/>
          </cell>
          <cell r="R20" t="str">
            <v>W/O for written off cases</v>
          </cell>
          <cell r="S20" t="str">
            <v>&gt;180</v>
          </cell>
        </row>
        <row r="21">
          <cell r="J21">
            <v>15482074</v>
          </cell>
          <cell r="K21">
            <v>11568.34</v>
          </cell>
          <cell r="L21">
            <v>894.4</v>
          </cell>
          <cell r="M21">
            <v>12462.74</v>
          </cell>
          <cell r="N21">
            <v>1341</v>
          </cell>
          <cell r="O21">
            <v>1341</v>
          </cell>
          <cell r="P21" t="str">
            <v>Y</v>
          </cell>
          <cell r="Q21" t="str">
            <v/>
          </cell>
          <cell r="R21" t="str">
            <v>W/O for written off cases</v>
          </cell>
          <cell r="S21" t="str">
            <v>&gt;180</v>
          </cell>
        </row>
        <row r="22">
          <cell r="J22">
            <v>15450705</v>
          </cell>
          <cell r="K22">
            <v>15753.29</v>
          </cell>
          <cell r="L22">
            <v>1858.45</v>
          </cell>
          <cell r="M22">
            <v>17611.740000000002</v>
          </cell>
          <cell r="N22">
            <v>1313</v>
          </cell>
          <cell r="O22">
            <v>1313</v>
          </cell>
          <cell r="P22" t="str">
            <v>Y</v>
          </cell>
          <cell r="Q22" t="str">
            <v/>
          </cell>
          <cell r="R22" t="str">
            <v>W/O for written off cases</v>
          </cell>
          <cell r="S22" t="str">
            <v>&gt;180</v>
          </cell>
        </row>
        <row r="23">
          <cell r="J23">
            <v>15989158</v>
          </cell>
          <cell r="K23">
            <v>4959.76</v>
          </cell>
          <cell r="L23">
            <v>-216</v>
          </cell>
          <cell r="M23">
            <v>4743.76</v>
          </cell>
          <cell r="N23">
            <v>1573</v>
          </cell>
          <cell r="O23">
            <v>1573</v>
          </cell>
          <cell r="P23" t="str">
            <v>Y</v>
          </cell>
          <cell r="Q23" t="str">
            <v/>
          </cell>
          <cell r="R23" t="str">
            <v>W/O for written off cases</v>
          </cell>
          <cell r="S23" t="str">
            <v>&gt;180</v>
          </cell>
        </row>
        <row r="24">
          <cell r="J24">
            <v>15879803</v>
          </cell>
          <cell r="K24">
            <v>5593.46</v>
          </cell>
          <cell r="L24">
            <v>-230</v>
          </cell>
          <cell r="M24">
            <v>5363.46</v>
          </cell>
          <cell r="N24">
            <v>1538</v>
          </cell>
          <cell r="O24">
            <v>1538</v>
          </cell>
          <cell r="P24" t="str">
            <v>Y</v>
          </cell>
          <cell r="Q24" t="str">
            <v/>
          </cell>
          <cell r="R24" t="str">
            <v>W/O for written off cases</v>
          </cell>
          <cell r="S24" t="str">
            <v>&gt;180</v>
          </cell>
        </row>
        <row r="25">
          <cell r="J25">
            <v>16240315</v>
          </cell>
          <cell r="K25">
            <v>12550</v>
          </cell>
          <cell r="L25">
            <v>-1553.4</v>
          </cell>
          <cell r="M25">
            <v>10996.6</v>
          </cell>
          <cell r="N25">
            <v>1643</v>
          </cell>
          <cell r="O25">
            <v>1643</v>
          </cell>
          <cell r="P25" t="str">
            <v>Y</v>
          </cell>
          <cell r="Q25" t="str">
            <v/>
          </cell>
          <cell r="R25" t="str">
            <v>W/O for written off cases</v>
          </cell>
          <cell r="S25" t="str">
            <v>&gt;180</v>
          </cell>
        </row>
        <row r="26">
          <cell r="J26">
            <v>16135085</v>
          </cell>
          <cell r="K26">
            <v>6205.52</v>
          </cell>
          <cell r="L26">
            <v>260.04000000000002</v>
          </cell>
          <cell r="M26">
            <v>6465.56</v>
          </cell>
          <cell r="N26">
            <v>1328</v>
          </cell>
          <cell r="O26">
            <v>1328</v>
          </cell>
          <cell r="P26" t="str">
            <v>Y</v>
          </cell>
          <cell r="Q26" t="str">
            <v/>
          </cell>
          <cell r="R26" t="str">
            <v>W/O for written off cases</v>
          </cell>
          <cell r="S26" t="str">
            <v>&gt;180</v>
          </cell>
        </row>
        <row r="27">
          <cell r="J27">
            <v>16641360</v>
          </cell>
          <cell r="K27">
            <v>7086.49</v>
          </cell>
          <cell r="L27">
            <v>373.53</v>
          </cell>
          <cell r="M27">
            <v>7460.02</v>
          </cell>
          <cell r="N27">
            <v>1335</v>
          </cell>
          <cell r="O27">
            <v>1335</v>
          </cell>
          <cell r="P27" t="str">
            <v>Y</v>
          </cell>
          <cell r="Q27" t="str">
            <v/>
          </cell>
          <cell r="R27" t="str">
            <v>W/O for written off cases</v>
          </cell>
          <cell r="S27" t="str">
            <v>&gt;180</v>
          </cell>
        </row>
        <row r="28">
          <cell r="J28">
            <v>16641361</v>
          </cell>
          <cell r="K28">
            <v>6733.31</v>
          </cell>
          <cell r="L28">
            <v>337.71</v>
          </cell>
          <cell r="M28">
            <v>7071.02</v>
          </cell>
          <cell r="N28">
            <v>1335</v>
          </cell>
          <cell r="O28">
            <v>1335</v>
          </cell>
          <cell r="P28" t="str">
            <v>Y</v>
          </cell>
          <cell r="Q28" t="str">
            <v/>
          </cell>
          <cell r="R28" t="str">
            <v>W/O for written off cases</v>
          </cell>
          <cell r="S28" t="str">
            <v>&gt;180</v>
          </cell>
        </row>
        <row r="29">
          <cell r="J29">
            <v>16700186</v>
          </cell>
          <cell r="K29">
            <v>11881</v>
          </cell>
          <cell r="L29">
            <v>-1244.7</v>
          </cell>
          <cell r="M29">
            <v>10636.3</v>
          </cell>
          <cell r="N29">
            <v>1573</v>
          </cell>
          <cell r="O29">
            <v>1573</v>
          </cell>
          <cell r="P29" t="str">
            <v>Y</v>
          </cell>
          <cell r="Q29" t="str">
            <v/>
          </cell>
          <cell r="R29" t="str">
            <v>W/O for written off cases</v>
          </cell>
          <cell r="S29" t="str">
            <v>&gt;180</v>
          </cell>
        </row>
        <row r="30">
          <cell r="J30">
            <v>16942195</v>
          </cell>
          <cell r="K30">
            <v>14929.29</v>
          </cell>
          <cell r="L30">
            <v>2379.19</v>
          </cell>
          <cell r="M30">
            <v>17308.48</v>
          </cell>
          <cell r="N30">
            <v>1333</v>
          </cell>
          <cell r="O30">
            <v>1333</v>
          </cell>
          <cell r="P30" t="str">
            <v>Y</v>
          </cell>
          <cell r="Q30" t="str">
            <v/>
          </cell>
          <cell r="R30" t="str">
            <v>W/O for written off cases</v>
          </cell>
          <cell r="S30" t="str">
            <v>&gt;180</v>
          </cell>
        </row>
        <row r="31">
          <cell r="J31">
            <v>16925475</v>
          </cell>
          <cell r="K31">
            <v>10466.48</v>
          </cell>
          <cell r="L31">
            <v>1095</v>
          </cell>
          <cell r="M31">
            <v>11561.48</v>
          </cell>
          <cell r="N31">
            <v>1333</v>
          </cell>
          <cell r="O31">
            <v>1333</v>
          </cell>
          <cell r="P31" t="str">
            <v>Y</v>
          </cell>
          <cell r="Q31" t="str">
            <v/>
          </cell>
          <cell r="R31" t="str">
            <v>W/O for written off cases</v>
          </cell>
          <cell r="S31" t="str">
            <v>&gt;180</v>
          </cell>
        </row>
        <row r="32">
          <cell r="J32">
            <v>353687166</v>
          </cell>
          <cell r="K32">
            <v>36889.1</v>
          </cell>
          <cell r="L32">
            <v>13510.9</v>
          </cell>
          <cell r="M32">
            <v>50400</v>
          </cell>
          <cell r="N32">
            <v>450</v>
          </cell>
          <cell r="O32">
            <v>450</v>
          </cell>
          <cell r="P32" t="str">
            <v>Y</v>
          </cell>
          <cell r="Q32" t="str">
            <v/>
          </cell>
          <cell r="R32" t="str">
            <v>W/O for written off cases</v>
          </cell>
          <cell r="S32" t="str">
            <v>&gt;180</v>
          </cell>
        </row>
        <row r="33">
          <cell r="J33">
            <v>16989049</v>
          </cell>
          <cell r="K33">
            <v>5702.15</v>
          </cell>
          <cell r="L33">
            <v>-466</v>
          </cell>
          <cell r="M33">
            <v>5236.1499999999996</v>
          </cell>
          <cell r="N33">
            <v>1509</v>
          </cell>
          <cell r="O33">
            <v>1509</v>
          </cell>
          <cell r="P33" t="str">
            <v>Y</v>
          </cell>
          <cell r="Q33" t="str">
            <v/>
          </cell>
          <cell r="R33" t="str">
            <v>W/O for written off cases</v>
          </cell>
          <cell r="S33" t="str">
            <v>&gt;180</v>
          </cell>
        </row>
        <row r="34">
          <cell r="J34">
            <v>31264215</v>
          </cell>
          <cell r="K34">
            <v>2101.38</v>
          </cell>
          <cell r="L34">
            <v>32.619999999999997</v>
          </cell>
          <cell r="M34">
            <v>2134</v>
          </cell>
          <cell r="N34">
            <v>1307</v>
          </cell>
          <cell r="O34">
            <v>1509</v>
          </cell>
          <cell r="P34" t="str">
            <v>Y</v>
          </cell>
          <cell r="Q34" t="str">
            <v/>
          </cell>
          <cell r="R34" t="str">
            <v>W/O for written off cases</v>
          </cell>
          <cell r="S34" t="str">
            <v>&gt;180</v>
          </cell>
        </row>
        <row r="35">
          <cell r="J35">
            <v>353316477</v>
          </cell>
          <cell r="K35">
            <v>49106.63</v>
          </cell>
          <cell r="L35">
            <v>17193.37</v>
          </cell>
          <cell r="M35">
            <v>66300</v>
          </cell>
          <cell r="N35">
            <v>514</v>
          </cell>
          <cell r="O35">
            <v>514</v>
          </cell>
          <cell r="P35" t="str">
            <v>Y</v>
          </cell>
          <cell r="Q35" t="str">
            <v/>
          </cell>
          <cell r="R35" t="str">
            <v>W/O for written off cases</v>
          </cell>
          <cell r="S35" t="str">
            <v>&gt;180</v>
          </cell>
        </row>
        <row r="36">
          <cell r="J36">
            <v>349430662</v>
          </cell>
          <cell r="K36">
            <v>13481.52</v>
          </cell>
          <cell r="L36">
            <v>718.48</v>
          </cell>
          <cell r="M36">
            <v>14200</v>
          </cell>
          <cell r="N36">
            <v>301</v>
          </cell>
          <cell r="O36">
            <v>301</v>
          </cell>
          <cell r="P36" t="str">
            <v>Y</v>
          </cell>
          <cell r="Q36" t="str">
            <v/>
          </cell>
          <cell r="R36" t="str">
            <v>Sub</v>
          </cell>
          <cell r="S36" t="str">
            <v>&gt;180</v>
          </cell>
        </row>
        <row r="37">
          <cell r="J37">
            <v>17329614</v>
          </cell>
          <cell r="K37">
            <v>448.43</v>
          </cell>
          <cell r="L37">
            <v>0</v>
          </cell>
          <cell r="M37">
            <v>448.43</v>
          </cell>
          <cell r="N37">
            <v>1397</v>
          </cell>
          <cell r="O37">
            <v>1397</v>
          </cell>
          <cell r="P37" t="str">
            <v>Y</v>
          </cell>
          <cell r="Q37" t="str">
            <v/>
          </cell>
          <cell r="R37" t="str">
            <v>W/O for written off cases</v>
          </cell>
          <cell r="S37" t="str">
            <v>&gt;180</v>
          </cell>
        </row>
        <row r="38">
          <cell r="J38">
            <v>17351761</v>
          </cell>
          <cell r="K38">
            <v>13134</v>
          </cell>
          <cell r="L38">
            <v>-5277</v>
          </cell>
          <cell r="M38">
            <v>7857</v>
          </cell>
          <cell r="N38">
            <v>1593</v>
          </cell>
          <cell r="O38">
            <v>1593</v>
          </cell>
          <cell r="P38" t="str">
            <v>Y</v>
          </cell>
          <cell r="Q38" t="str">
            <v/>
          </cell>
          <cell r="R38" t="str">
            <v>W/O for written off cases</v>
          </cell>
          <cell r="S38" t="str">
            <v>&gt;180</v>
          </cell>
        </row>
        <row r="39">
          <cell r="J39">
            <v>17332504</v>
          </cell>
          <cell r="K39">
            <v>10735.5</v>
          </cell>
          <cell r="L39">
            <v>1138.31</v>
          </cell>
          <cell r="M39">
            <v>11873.81</v>
          </cell>
          <cell r="N39">
            <v>1332</v>
          </cell>
          <cell r="O39">
            <v>1332</v>
          </cell>
          <cell r="P39" t="str">
            <v>Y</v>
          </cell>
          <cell r="Q39" t="str">
            <v/>
          </cell>
          <cell r="R39" t="str">
            <v>W/O for written off cases</v>
          </cell>
          <cell r="S39" t="str">
            <v>&gt;180</v>
          </cell>
        </row>
        <row r="40">
          <cell r="J40">
            <v>17332505</v>
          </cell>
          <cell r="K40">
            <v>648.42999999999995</v>
          </cell>
          <cell r="L40">
            <v>0</v>
          </cell>
          <cell r="M40">
            <v>648.42999999999995</v>
          </cell>
          <cell r="N40">
            <v>1397</v>
          </cell>
          <cell r="O40">
            <v>1397</v>
          </cell>
          <cell r="P40" t="str">
            <v>Y</v>
          </cell>
          <cell r="Q40" t="str">
            <v/>
          </cell>
          <cell r="R40" t="str">
            <v>W/O for written off cases</v>
          </cell>
          <cell r="S40" t="str">
            <v>&gt;180</v>
          </cell>
        </row>
        <row r="41">
          <cell r="J41">
            <v>17259566</v>
          </cell>
          <cell r="K41">
            <v>18407</v>
          </cell>
          <cell r="L41">
            <v>-1093.78</v>
          </cell>
          <cell r="M41">
            <v>17313.22</v>
          </cell>
          <cell r="N41">
            <v>1671</v>
          </cell>
          <cell r="O41">
            <v>1671</v>
          </cell>
          <cell r="P41" t="str">
            <v>Y</v>
          </cell>
          <cell r="Q41" t="str">
            <v/>
          </cell>
          <cell r="R41" t="str">
            <v>W/O for written off cases</v>
          </cell>
          <cell r="S41" t="str">
            <v>&gt;180</v>
          </cell>
        </row>
        <row r="42">
          <cell r="J42">
            <v>32738340</v>
          </cell>
          <cell r="K42">
            <v>46739.21</v>
          </cell>
          <cell r="L42">
            <v>8854.6</v>
          </cell>
          <cell r="M42">
            <v>55593.81</v>
          </cell>
          <cell r="N42">
            <v>1245</v>
          </cell>
          <cell r="O42">
            <v>1245</v>
          </cell>
          <cell r="P42" t="str">
            <v>Y</v>
          </cell>
          <cell r="Q42" t="str">
            <v/>
          </cell>
          <cell r="R42" t="str">
            <v>W/O for written off cases</v>
          </cell>
          <cell r="S42" t="str">
            <v>&gt;180</v>
          </cell>
        </row>
        <row r="43">
          <cell r="J43">
            <v>17418429</v>
          </cell>
          <cell r="K43">
            <v>10354.16</v>
          </cell>
          <cell r="L43">
            <v>953.62</v>
          </cell>
          <cell r="M43">
            <v>11307.78</v>
          </cell>
          <cell r="N43">
            <v>1329</v>
          </cell>
          <cell r="O43">
            <v>1339</v>
          </cell>
          <cell r="P43" t="str">
            <v>Y</v>
          </cell>
          <cell r="Q43" t="str">
            <v/>
          </cell>
          <cell r="R43" t="str">
            <v>W/O for written off cases</v>
          </cell>
          <cell r="S43" t="str">
            <v>&gt;180</v>
          </cell>
        </row>
        <row r="44">
          <cell r="J44">
            <v>31328767</v>
          </cell>
          <cell r="K44">
            <v>1823.01</v>
          </cell>
          <cell r="L44">
            <v>71.02</v>
          </cell>
          <cell r="M44">
            <v>1894.03</v>
          </cell>
          <cell r="N44">
            <v>1339</v>
          </cell>
          <cell r="O44">
            <v>1339</v>
          </cell>
          <cell r="P44" t="str">
            <v>Y</v>
          </cell>
          <cell r="Q44" t="str">
            <v/>
          </cell>
          <cell r="R44" t="str">
            <v>W/O for written off cases</v>
          </cell>
          <cell r="S44" t="str">
            <v>&gt;180</v>
          </cell>
        </row>
        <row r="45">
          <cell r="J45">
            <v>17434448</v>
          </cell>
          <cell r="K45">
            <v>16152.99</v>
          </cell>
          <cell r="L45">
            <v>2627.82</v>
          </cell>
          <cell r="M45">
            <v>18780.810000000001</v>
          </cell>
          <cell r="N45">
            <v>1326</v>
          </cell>
          <cell r="O45">
            <v>1326</v>
          </cell>
          <cell r="P45" t="str">
            <v>Y</v>
          </cell>
          <cell r="Q45" t="str">
            <v/>
          </cell>
          <cell r="R45" t="str">
            <v>W/O for written off cases</v>
          </cell>
          <cell r="S45" t="str">
            <v>&gt;180</v>
          </cell>
        </row>
        <row r="46">
          <cell r="J46">
            <v>17418426</v>
          </cell>
          <cell r="K46">
            <v>19080</v>
          </cell>
          <cell r="L46">
            <v>-11587.2</v>
          </cell>
          <cell r="M46">
            <v>7492.8</v>
          </cell>
          <cell r="N46">
            <v>1709</v>
          </cell>
          <cell r="O46">
            <v>1709</v>
          </cell>
          <cell r="P46" t="str">
            <v>Y</v>
          </cell>
          <cell r="Q46" t="str">
            <v/>
          </cell>
          <cell r="R46" t="str">
            <v>W/O for written off cases</v>
          </cell>
          <cell r="S46" t="str">
            <v>&gt;180</v>
          </cell>
        </row>
        <row r="47">
          <cell r="J47">
            <v>31328180</v>
          </cell>
          <cell r="K47">
            <v>655.82</v>
          </cell>
          <cell r="L47">
            <v>16.18</v>
          </cell>
          <cell r="M47">
            <v>672</v>
          </cell>
          <cell r="N47">
            <v>1339</v>
          </cell>
          <cell r="O47">
            <v>1709</v>
          </cell>
          <cell r="P47" t="str">
            <v>Y</v>
          </cell>
          <cell r="Q47" t="str">
            <v/>
          </cell>
          <cell r="R47" t="str">
            <v>W/O for written off cases</v>
          </cell>
          <cell r="S47" t="str">
            <v>&gt;180</v>
          </cell>
        </row>
        <row r="48">
          <cell r="J48">
            <v>17480024</v>
          </cell>
          <cell r="K48">
            <v>2564.21</v>
          </cell>
          <cell r="L48">
            <v>76.59</v>
          </cell>
          <cell r="M48">
            <v>2640.8</v>
          </cell>
          <cell r="N48">
            <v>1059</v>
          </cell>
          <cell r="O48">
            <v>1059</v>
          </cell>
          <cell r="P48" t="str">
            <v>Y</v>
          </cell>
          <cell r="Q48" t="str">
            <v/>
          </cell>
          <cell r="R48" t="str">
            <v>W/O for written off cases</v>
          </cell>
          <cell r="S48" t="str">
            <v>&gt;180</v>
          </cell>
        </row>
        <row r="49">
          <cell r="J49">
            <v>350118945</v>
          </cell>
          <cell r="K49">
            <v>26366.11</v>
          </cell>
          <cell r="L49">
            <v>3039.91</v>
          </cell>
          <cell r="M49">
            <v>29406.02</v>
          </cell>
          <cell r="N49">
            <v>419</v>
          </cell>
          <cell r="O49">
            <v>419</v>
          </cell>
          <cell r="P49" t="str">
            <v>Y</v>
          </cell>
          <cell r="Q49" t="str">
            <v/>
          </cell>
          <cell r="R49" t="str">
            <v>W/O for written off cases</v>
          </cell>
          <cell r="S49" t="str">
            <v>&gt;180</v>
          </cell>
        </row>
        <row r="50">
          <cell r="J50">
            <v>17480146</v>
          </cell>
          <cell r="K50">
            <v>12806.04</v>
          </cell>
          <cell r="L50">
            <v>1659.76</v>
          </cell>
          <cell r="M50">
            <v>14465.8</v>
          </cell>
          <cell r="N50">
            <v>1301</v>
          </cell>
          <cell r="O50">
            <v>1301</v>
          </cell>
          <cell r="P50" t="str">
            <v>Y</v>
          </cell>
          <cell r="Q50" t="str">
            <v/>
          </cell>
          <cell r="R50" t="str">
            <v>W/O for written off cases</v>
          </cell>
          <cell r="S50" t="str">
            <v>&gt;180</v>
          </cell>
        </row>
        <row r="51">
          <cell r="J51">
            <v>17480309</v>
          </cell>
          <cell r="K51">
            <v>9458</v>
          </cell>
          <cell r="L51">
            <v>-1618</v>
          </cell>
          <cell r="M51">
            <v>7840</v>
          </cell>
          <cell r="N51">
            <v>1537</v>
          </cell>
          <cell r="O51">
            <v>1537</v>
          </cell>
          <cell r="P51" t="str">
            <v>Y</v>
          </cell>
          <cell r="Q51" t="str">
            <v/>
          </cell>
          <cell r="R51" t="str">
            <v>W/O for written off cases</v>
          </cell>
          <cell r="S51" t="str">
            <v>&gt;180</v>
          </cell>
        </row>
        <row r="52">
          <cell r="J52">
            <v>353687163</v>
          </cell>
          <cell r="K52">
            <v>40451.57</v>
          </cell>
          <cell r="L52">
            <v>16668.43</v>
          </cell>
          <cell r="M52">
            <v>57120</v>
          </cell>
          <cell r="N52">
            <v>510</v>
          </cell>
          <cell r="O52">
            <v>510</v>
          </cell>
          <cell r="P52" t="str">
            <v>Y</v>
          </cell>
          <cell r="Q52" t="str">
            <v/>
          </cell>
          <cell r="R52" t="str">
            <v>W/O for written off cases</v>
          </cell>
          <cell r="S52" t="str">
            <v>&gt;180</v>
          </cell>
        </row>
        <row r="53">
          <cell r="J53">
            <v>357407793</v>
          </cell>
          <cell r="K53">
            <v>7288.48</v>
          </cell>
          <cell r="L53">
            <v>2791.52</v>
          </cell>
          <cell r="M53">
            <v>10080</v>
          </cell>
          <cell r="N53">
            <v>85</v>
          </cell>
          <cell r="O53">
            <v>85</v>
          </cell>
          <cell r="P53" t="str">
            <v/>
          </cell>
          <cell r="Q53" t="str">
            <v/>
          </cell>
          <cell r="R53" t="str">
            <v>SMA 2</v>
          </cell>
          <cell r="S53" t="str">
            <v>61-90</v>
          </cell>
        </row>
        <row r="54">
          <cell r="J54">
            <v>17480138</v>
          </cell>
          <cell r="K54">
            <v>11732.55</v>
          </cell>
          <cell r="L54">
            <v>1533.25</v>
          </cell>
          <cell r="M54">
            <v>13265.8</v>
          </cell>
          <cell r="N54">
            <v>1150</v>
          </cell>
          <cell r="O54">
            <v>1150</v>
          </cell>
          <cell r="P54" t="str">
            <v>Y</v>
          </cell>
          <cell r="Q54" t="str">
            <v/>
          </cell>
          <cell r="R54" t="str">
            <v>W/O for written off cases</v>
          </cell>
          <cell r="S54" t="str">
            <v>&gt;180</v>
          </cell>
        </row>
        <row r="55">
          <cell r="J55">
            <v>17480200</v>
          </cell>
          <cell r="K55">
            <v>469.72</v>
          </cell>
          <cell r="L55">
            <v>0.08</v>
          </cell>
          <cell r="M55">
            <v>469.8</v>
          </cell>
          <cell r="N55">
            <v>906</v>
          </cell>
          <cell r="O55">
            <v>906</v>
          </cell>
          <cell r="P55" t="str">
            <v>Y</v>
          </cell>
          <cell r="Q55" t="str">
            <v/>
          </cell>
          <cell r="R55" t="str">
            <v>W/O for written off cases</v>
          </cell>
          <cell r="S55" t="str">
            <v>&gt;180</v>
          </cell>
        </row>
        <row r="56">
          <cell r="J56">
            <v>348419250</v>
          </cell>
          <cell r="K56">
            <v>5455.4</v>
          </cell>
          <cell r="L56">
            <v>144.6</v>
          </cell>
          <cell r="M56">
            <v>5600</v>
          </cell>
          <cell r="N56">
            <v>361</v>
          </cell>
          <cell r="O56">
            <v>361</v>
          </cell>
          <cell r="P56" t="str">
            <v>Y</v>
          </cell>
          <cell r="Q56" t="str">
            <v/>
          </cell>
          <cell r="R56" t="str">
            <v>W/O for written off cases</v>
          </cell>
          <cell r="S56" t="str">
            <v>&gt;180</v>
          </cell>
        </row>
        <row r="57">
          <cell r="J57">
            <v>354198465</v>
          </cell>
          <cell r="K57">
            <v>34860.57</v>
          </cell>
          <cell r="L57">
            <v>15539.43</v>
          </cell>
          <cell r="M57">
            <v>50400</v>
          </cell>
          <cell r="N57">
            <v>450</v>
          </cell>
          <cell r="O57">
            <v>450</v>
          </cell>
          <cell r="P57" t="str">
            <v>Y</v>
          </cell>
          <cell r="Q57" t="str">
            <v/>
          </cell>
          <cell r="R57" t="str">
            <v>W/O for written off cases</v>
          </cell>
          <cell r="S57" t="str">
            <v>&gt;180</v>
          </cell>
        </row>
        <row r="58">
          <cell r="J58">
            <v>353687170</v>
          </cell>
          <cell r="K58">
            <v>36889.1</v>
          </cell>
          <cell r="L58">
            <v>13510.9</v>
          </cell>
          <cell r="M58">
            <v>50400</v>
          </cell>
          <cell r="N58">
            <v>450</v>
          </cell>
          <cell r="O58">
            <v>450</v>
          </cell>
          <cell r="P58" t="str">
            <v>Y</v>
          </cell>
          <cell r="Q58" t="str">
            <v/>
          </cell>
          <cell r="R58" t="str">
            <v>W/O for written off cases</v>
          </cell>
          <cell r="S58" t="str">
            <v>&gt;180</v>
          </cell>
        </row>
        <row r="59">
          <cell r="J59">
            <v>353687171</v>
          </cell>
          <cell r="K59">
            <v>34713.279999999999</v>
          </cell>
          <cell r="L59">
            <v>12326.72</v>
          </cell>
          <cell r="M59">
            <v>47040</v>
          </cell>
          <cell r="N59">
            <v>419</v>
          </cell>
          <cell r="O59">
            <v>419</v>
          </cell>
          <cell r="P59" t="str">
            <v>Y</v>
          </cell>
          <cell r="Q59" t="str">
            <v/>
          </cell>
          <cell r="R59" t="str">
            <v>W/O for written off cases</v>
          </cell>
          <cell r="S59" t="str">
            <v>&gt;180</v>
          </cell>
        </row>
        <row r="60">
          <cell r="J60">
            <v>18071222</v>
          </cell>
          <cell r="K60">
            <v>3795.37</v>
          </cell>
          <cell r="L60">
            <v>129.35</v>
          </cell>
          <cell r="M60">
            <v>3924.72</v>
          </cell>
          <cell r="N60">
            <v>1059</v>
          </cell>
          <cell r="O60">
            <v>1059</v>
          </cell>
          <cell r="P60" t="str">
            <v>Y</v>
          </cell>
          <cell r="Q60" t="str">
            <v/>
          </cell>
          <cell r="R60" t="str">
            <v>W/O for written off cases</v>
          </cell>
          <cell r="S60" t="str">
            <v>&gt;180</v>
          </cell>
        </row>
        <row r="61">
          <cell r="J61">
            <v>359167692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>Standard</v>
          </cell>
          <cell r="S61" t="str">
            <v>Standard</v>
          </cell>
        </row>
        <row r="62">
          <cell r="J62">
            <v>18070892</v>
          </cell>
          <cell r="K62">
            <v>9475.61</v>
          </cell>
          <cell r="L62">
            <v>1095.1099999999999</v>
          </cell>
          <cell r="M62">
            <v>10570.72</v>
          </cell>
          <cell r="N62">
            <v>1209</v>
          </cell>
          <cell r="O62">
            <v>1209</v>
          </cell>
          <cell r="P62" t="str">
            <v>Y</v>
          </cell>
          <cell r="Q62" t="str">
            <v/>
          </cell>
          <cell r="R62" t="str">
            <v>W/O for written off cases</v>
          </cell>
          <cell r="S62" t="str">
            <v>&gt;180</v>
          </cell>
        </row>
        <row r="63">
          <cell r="J63">
            <v>354779157</v>
          </cell>
          <cell r="K63">
            <v>17894.45</v>
          </cell>
          <cell r="L63">
            <v>7065.55</v>
          </cell>
          <cell r="M63">
            <v>24960</v>
          </cell>
          <cell r="N63">
            <v>390</v>
          </cell>
          <cell r="O63">
            <v>390</v>
          </cell>
          <cell r="P63" t="str">
            <v>Y</v>
          </cell>
          <cell r="Q63" t="str">
            <v/>
          </cell>
          <cell r="R63" t="str">
            <v>W/O for written off cases</v>
          </cell>
          <cell r="S63" t="str">
            <v>&gt;180</v>
          </cell>
        </row>
        <row r="64">
          <cell r="J64">
            <v>18071035</v>
          </cell>
          <cell r="K64">
            <v>17921.73</v>
          </cell>
          <cell r="L64">
            <v>4228.99</v>
          </cell>
          <cell r="M64">
            <v>22150.720000000001</v>
          </cell>
          <cell r="N64">
            <v>1332</v>
          </cell>
          <cell r="O64">
            <v>1332</v>
          </cell>
          <cell r="P64" t="str">
            <v>Y</v>
          </cell>
          <cell r="Q64" t="str">
            <v/>
          </cell>
          <cell r="R64" t="str">
            <v>W/O for written off cases</v>
          </cell>
          <cell r="S64" t="str">
            <v>&gt;180</v>
          </cell>
        </row>
        <row r="65">
          <cell r="J65">
            <v>18181197</v>
          </cell>
          <cell r="K65">
            <v>20644.73</v>
          </cell>
          <cell r="L65">
            <v>4744.13</v>
          </cell>
          <cell r="M65">
            <v>25388.86</v>
          </cell>
          <cell r="N65">
            <v>1271</v>
          </cell>
          <cell r="O65">
            <v>1271</v>
          </cell>
          <cell r="P65" t="str">
            <v>Y</v>
          </cell>
          <cell r="Q65" t="str">
            <v/>
          </cell>
          <cell r="R65" t="str">
            <v>W/O for written off cases</v>
          </cell>
          <cell r="S65" t="str">
            <v>&gt;180</v>
          </cell>
        </row>
        <row r="66">
          <cell r="J66">
            <v>18186131</v>
          </cell>
          <cell r="K66">
            <v>21949.86</v>
          </cell>
          <cell r="L66">
            <v>7566.14</v>
          </cell>
          <cell r="M66">
            <v>29516</v>
          </cell>
          <cell r="N66">
            <v>967</v>
          </cell>
          <cell r="O66">
            <v>967</v>
          </cell>
          <cell r="P66" t="str">
            <v>Y</v>
          </cell>
          <cell r="Q66" t="str">
            <v/>
          </cell>
          <cell r="R66" t="str">
            <v>W/O for written off cases</v>
          </cell>
          <cell r="S66" t="str">
            <v>&gt;180</v>
          </cell>
        </row>
        <row r="67">
          <cell r="J67">
            <v>348310507</v>
          </cell>
          <cell r="K67">
            <v>2166.04</v>
          </cell>
          <cell r="L67">
            <v>97.1</v>
          </cell>
          <cell r="M67">
            <v>2263.14</v>
          </cell>
          <cell r="N67">
            <v>875</v>
          </cell>
          <cell r="O67">
            <v>967</v>
          </cell>
          <cell r="P67" t="str">
            <v>Y</v>
          </cell>
          <cell r="Q67" t="str">
            <v/>
          </cell>
          <cell r="R67" t="str">
            <v>W/O for written off cases</v>
          </cell>
          <cell r="S67" t="str">
            <v>&gt;180</v>
          </cell>
        </row>
        <row r="68">
          <cell r="J68">
            <v>18180073</v>
          </cell>
          <cell r="K68">
            <v>9904.94</v>
          </cell>
          <cell r="L68">
            <v>1103.78</v>
          </cell>
          <cell r="M68">
            <v>11008.72</v>
          </cell>
          <cell r="N68">
            <v>1213</v>
          </cell>
          <cell r="O68">
            <v>1213</v>
          </cell>
          <cell r="P68" t="str">
            <v>Y</v>
          </cell>
          <cell r="Q68" t="str">
            <v/>
          </cell>
          <cell r="R68" t="str">
            <v>W/O for written off cases</v>
          </cell>
          <cell r="S68" t="str">
            <v>&gt;180</v>
          </cell>
        </row>
        <row r="69">
          <cell r="J69">
            <v>354198482</v>
          </cell>
          <cell r="K69">
            <v>1635.64</v>
          </cell>
          <cell r="L69">
            <v>334.36</v>
          </cell>
          <cell r="M69">
            <v>1970</v>
          </cell>
          <cell r="N69">
            <v>31</v>
          </cell>
          <cell r="O69">
            <v>31</v>
          </cell>
          <cell r="P69" t="str">
            <v/>
          </cell>
          <cell r="Q69" t="str">
            <v/>
          </cell>
          <cell r="R69" t="str">
            <v>SMA 1</v>
          </cell>
          <cell r="S69" t="str">
            <v>31-60</v>
          </cell>
        </row>
        <row r="70">
          <cell r="J70">
            <v>18307894</v>
          </cell>
          <cell r="K70">
            <v>12251.71</v>
          </cell>
          <cell r="L70">
            <v>1548.19</v>
          </cell>
          <cell r="M70">
            <v>13799.9</v>
          </cell>
          <cell r="N70">
            <v>1339</v>
          </cell>
          <cell r="O70">
            <v>1339</v>
          </cell>
          <cell r="P70" t="str">
            <v>Y</v>
          </cell>
          <cell r="Q70" t="str">
            <v/>
          </cell>
          <cell r="R70" t="str">
            <v>W/O for written off cases</v>
          </cell>
          <cell r="S70" t="str">
            <v>&gt;180</v>
          </cell>
        </row>
        <row r="71">
          <cell r="J71">
            <v>31270959</v>
          </cell>
          <cell r="K71">
            <v>6113.83</v>
          </cell>
          <cell r="L71">
            <v>401.13</v>
          </cell>
          <cell r="M71">
            <v>6514.96</v>
          </cell>
          <cell r="N71">
            <v>1278</v>
          </cell>
          <cell r="O71">
            <v>1339</v>
          </cell>
          <cell r="P71" t="str">
            <v>Y</v>
          </cell>
          <cell r="Q71" t="str">
            <v/>
          </cell>
          <cell r="R71" t="str">
            <v>W/O for written off cases</v>
          </cell>
          <cell r="S71" t="str">
            <v>&gt;180</v>
          </cell>
        </row>
        <row r="72">
          <cell r="J72">
            <v>354779141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>Standard</v>
          </cell>
          <cell r="S72" t="str">
            <v>Standard</v>
          </cell>
        </row>
        <row r="73">
          <cell r="J73">
            <v>355997960</v>
          </cell>
          <cell r="K73">
            <v>22285.94</v>
          </cell>
          <cell r="L73">
            <v>8944.06</v>
          </cell>
          <cell r="M73">
            <v>31230</v>
          </cell>
          <cell r="N73">
            <v>266</v>
          </cell>
          <cell r="O73">
            <v>266</v>
          </cell>
          <cell r="P73" t="str">
            <v>Y</v>
          </cell>
          <cell r="Q73" t="str">
            <v/>
          </cell>
          <cell r="R73" t="str">
            <v>W/O for written off cases</v>
          </cell>
          <cell r="S73" t="str">
            <v>&gt;180</v>
          </cell>
        </row>
        <row r="74">
          <cell r="J74">
            <v>351073073</v>
          </cell>
          <cell r="K74">
            <v>5631.71</v>
          </cell>
          <cell r="L74">
            <v>168.29</v>
          </cell>
          <cell r="M74">
            <v>5800</v>
          </cell>
          <cell r="N74">
            <v>85</v>
          </cell>
          <cell r="O74">
            <v>85</v>
          </cell>
          <cell r="P74" t="str">
            <v/>
          </cell>
          <cell r="Q74" t="str">
            <v/>
          </cell>
          <cell r="R74" t="str">
            <v>SMA 2</v>
          </cell>
          <cell r="S74" t="str">
            <v>61-90</v>
          </cell>
        </row>
        <row r="75">
          <cell r="J75">
            <v>354108615</v>
          </cell>
          <cell r="K75">
            <v>26002.07</v>
          </cell>
          <cell r="L75">
            <v>7597.93</v>
          </cell>
          <cell r="M75">
            <v>33600</v>
          </cell>
          <cell r="N75">
            <v>297</v>
          </cell>
          <cell r="O75">
            <v>297</v>
          </cell>
          <cell r="P75" t="str">
            <v>Y</v>
          </cell>
          <cell r="Q75" t="str">
            <v/>
          </cell>
          <cell r="R75" t="str">
            <v>Sub</v>
          </cell>
          <cell r="S75" t="str">
            <v>&gt;180</v>
          </cell>
        </row>
        <row r="76">
          <cell r="J76">
            <v>18420026</v>
          </cell>
          <cell r="K76">
            <v>21601.06</v>
          </cell>
          <cell r="L76">
            <v>2848.17</v>
          </cell>
          <cell r="M76">
            <v>24449.23</v>
          </cell>
          <cell r="N76">
            <v>1240</v>
          </cell>
          <cell r="O76">
            <v>1271</v>
          </cell>
          <cell r="P76" t="str">
            <v>Y</v>
          </cell>
          <cell r="Q76" t="str">
            <v/>
          </cell>
          <cell r="R76" t="str">
            <v>W/O for written off cases</v>
          </cell>
          <cell r="S76" t="str">
            <v>&gt;180</v>
          </cell>
        </row>
        <row r="77">
          <cell r="J77">
            <v>31271540</v>
          </cell>
          <cell r="K77">
            <v>1626.28</v>
          </cell>
          <cell r="L77">
            <v>116.72</v>
          </cell>
          <cell r="M77">
            <v>1743</v>
          </cell>
          <cell r="N77">
            <v>1271</v>
          </cell>
          <cell r="O77">
            <v>1271</v>
          </cell>
          <cell r="P77" t="str">
            <v>Y</v>
          </cell>
          <cell r="Q77" t="str">
            <v/>
          </cell>
          <cell r="R77" t="str">
            <v>W/O for written off cases</v>
          </cell>
          <cell r="S77" t="str">
            <v>&gt;180</v>
          </cell>
        </row>
        <row r="78">
          <cell r="J78">
            <v>357059711</v>
          </cell>
          <cell r="K78">
            <v>16946.36</v>
          </cell>
          <cell r="L78">
            <v>5273.64</v>
          </cell>
          <cell r="M78">
            <v>22220</v>
          </cell>
          <cell r="N78">
            <v>333</v>
          </cell>
          <cell r="O78">
            <v>333</v>
          </cell>
          <cell r="P78" t="str">
            <v>Y</v>
          </cell>
          <cell r="Q78" t="str">
            <v/>
          </cell>
          <cell r="R78" t="str">
            <v>W/O for written off cases</v>
          </cell>
          <cell r="S78" t="str">
            <v>&gt;180</v>
          </cell>
        </row>
        <row r="79">
          <cell r="J79">
            <v>355493901</v>
          </cell>
          <cell r="K79">
            <v>30724.02</v>
          </cell>
          <cell r="L79">
            <v>12955.98</v>
          </cell>
          <cell r="M79">
            <v>43680</v>
          </cell>
          <cell r="N79">
            <v>394</v>
          </cell>
          <cell r="O79">
            <v>394</v>
          </cell>
          <cell r="P79" t="str">
            <v>Y</v>
          </cell>
          <cell r="Q79" t="str">
            <v/>
          </cell>
          <cell r="R79" t="str">
            <v>W/O for written off cases</v>
          </cell>
          <cell r="S79" t="str">
            <v>&gt;180</v>
          </cell>
        </row>
        <row r="80">
          <cell r="J80">
            <v>355071555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>Standard</v>
          </cell>
          <cell r="S80" t="str">
            <v>Standard</v>
          </cell>
        </row>
        <row r="81">
          <cell r="J81">
            <v>352504759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>Standard</v>
          </cell>
          <cell r="S81" t="str">
            <v>Standard</v>
          </cell>
        </row>
        <row r="82">
          <cell r="J82">
            <v>355071395</v>
          </cell>
          <cell r="K82">
            <v>31504.74</v>
          </cell>
          <cell r="L82">
            <v>12175.26</v>
          </cell>
          <cell r="M82">
            <v>43680</v>
          </cell>
          <cell r="N82">
            <v>394</v>
          </cell>
          <cell r="O82">
            <v>394</v>
          </cell>
          <cell r="P82" t="str">
            <v>Y</v>
          </cell>
          <cell r="Q82" t="str">
            <v/>
          </cell>
          <cell r="R82" t="str">
            <v>W/O for written off cases</v>
          </cell>
          <cell r="S82" t="str">
            <v>&gt;180</v>
          </cell>
        </row>
        <row r="83">
          <cell r="J83">
            <v>353538586</v>
          </cell>
          <cell r="K83">
            <v>31450.97</v>
          </cell>
          <cell r="L83">
            <v>10249.030000000001</v>
          </cell>
          <cell r="M83">
            <v>41700</v>
          </cell>
          <cell r="N83">
            <v>455</v>
          </cell>
          <cell r="O83">
            <v>455</v>
          </cell>
          <cell r="P83" t="str">
            <v>Y</v>
          </cell>
          <cell r="Q83" t="str">
            <v/>
          </cell>
          <cell r="R83" t="str">
            <v>W/O for written off cases</v>
          </cell>
          <cell r="S83" t="str">
            <v>&gt;180</v>
          </cell>
        </row>
        <row r="84">
          <cell r="J84">
            <v>18570703</v>
          </cell>
          <cell r="K84">
            <v>14415.52</v>
          </cell>
          <cell r="L84">
            <v>1396</v>
          </cell>
          <cell r="M84">
            <v>15811.52</v>
          </cell>
          <cell r="N84">
            <v>1214</v>
          </cell>
          <cell r="O84">
            <v>1214</v>
          </cell>
          <cell r="P84" t="str">
            <v>Y</v>
          </cell>
          <cell r="Q84" t="str">
            <v/>
          </cell>
          <cell r="R84" t="str">
            <v>W/O for written off cases</v>
          </cell>
          <cell r="S84" t="str">
            <v>&gt;180</v>
          </cell>
        </row>
        <row r="85">
          <cell r="J85">
            <v>353696106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>Standard</v>
          </cell>
          <cell r="S85" t="str">
            <v>Standard</v>
          </cell>
        </row>
        <row r="86">
          <cell r="J86">
            <v>354779162</v>
          </cell>
          <cell r="K86">
            <v>11979.41</v>
          </cell>
          <cell r="L86">
            <v>3170.59</v>
          </cell>
          <cell r="M86">
            <v>15150</v>
          </cell>
          <cell r="N86">
            <v>455</v>
          </cell>
          <cell r="O86">
            <v>455</v>
          </cell>
          <cell r="P86" t="str">
            <v>Y</v>
          </cell>
          <cell r="Q86" t="str">
            <v/>
          </cell>
          <cell r="R86" t="str">
            <v>W/O for written off cases</v>
          </cell>
          <cell r="S86" t="str">
            <v>&gt;180</v>
          </cell>
        </row>
        <row r="87">
          <cell r="J87">
            <v>349061869</v>
          </cell>
          <cell r="K87">
            <v>5629.16</v>
          </cell>
          <cell r="L87">
            <v>170.84</v>
          </cell>
          <cell r="M87">
            <v>5800</v>
          </cell>
          <cell r="N87">
            <v>273</v>
          </cell>
          <cell r="O87">
            <v>273</v>
          </cell>
          <cell r="P87" t="str">
            <v>Y</v>
          </cell>
          <cell r="Q87" t="str">
            <v/>
          </cell>
          <cell r="R87" t="str">
            <v>Sub</v>
          </cell>
          <cell r="S87" t="str">
            <v>&gt;180</v>
          </cell>
        </row>
        <row r="88">
          <cell r="J88">
            <v>354779156</v>
          </cell>
          <cell r="K88">
            <v>24993.200000000001</v>
          </cell>
          <cell r="L88">
            <v>10146.799999999999</v>
          </cell>
          <cell r="M88">
            <v>35140</v>
          </cell>
          <cell r="N88">
            <v>424</v>
          </cell>
          <cell r="O88">
            <v>424</v>
          </cell>
          <cell r="P88" t="str">
            <v>Y</v>
          </cell>
          <cell r="Q88" t="str">
            <v/>
          </cell>
          <cell r="R88" t="str">
            <v>W/O for written off cases</v>
          </cell>
          <cell r="S88" t="str">
            <v>&gt;180</v>
          </cell>
        </row>
        <row r="89">
          <cell r="J89">
            <v>18704909</v>
          </cell>
          <cell r="K89">
            <v>26656.71</v>
          </cell>
          <cell r="L89">
            <v>4604.6400000000003</v>
          </cell>
          <cell r="M89">
            <v>31261.35</v>
          </cell>
          <cell r="N89">
            <v>1245</v>
          </cell>
          <cell r="O89">
            <v>1245</v>
          </cell>
          <cell r="P89" t="str">
            <v>Y</v>
          </cell>
          <cell r="Q89" t="str">
            <v/>
          </cell>
          <cell r="R89" t="str">
            <v>W/O for written off cases</v>
          </cell>
          <cell r="S89" t="str">
            <v>&gt;180</v>
          </cell>
        </row>
        <row r="90">
          <cell r="J90">
            <v>18702536</v>
          </cell>
          <cell r="K90">
            <v>6811.66</v>
          </cell>
          <cell r="L90">
            <v>285.69</v>
          </cell>
          <cell r="M90">
            <v>7097.35</v>
          </cell>
          <cell r="N90">
            <v>1094</v>
          </cell>
          <cell r="O90">
            <v>1094</v>
          </cell>
          <cell r="P90" t="str">
            <v>Y</v>
          </cell>
          <cell r="Q90" t="str">
            <v/>
          </cell>
          <cell r="R90" t="str">
            <v>W/O for written off cases</v>
          </cell>
          <cell r="S90" t="str">
            <v>&gt;180</v>
          </cell>
        </row>
        <row r="91">
          <cell r="J91">
            <v>18800643</v>
          </cell>
          <cell r="K91">
            <v>8614.48</v>
          </cell>
          <cell r="L91">
            <v>331.87</v>
          </cell>
          <cell r="M91">
            <v>8946.35</v>
          </cell>
          <cell r="N91">
            <v>1002</v>
          </cell>
          <cell r="O91">
            <v>1002</v>
          </cell>
          <cell r="P91" t="str">
            <v>Y</v>
          </cell>
          <cell r="Q91" t="str">
            <v/>
          </cell>
          <cell r="R91" t="str">
            <v>W/O for written off cases</v>
          </cell>
          <cell r="S91" t="str">
            <v>&gt;180</v>
          </cell>
        </row>
        <row r="92">
          <cell r="J92">
            <v>18704941</v>
          </cell>
          <cell r="K92">
            <v>29179.49</v>
          </cell>
          <cell r="L92">
            <v>5554.86</v>
          </cell>
          <cell r="M92">
            <v>34734.35</v>
          </cell>
          <cell r="N92">
            <v>1245</v>
          </cell>
          <cell r="O92">
            <v>1245</v>
          </cell>
          <cell r="P92" t="str">
            <v>Y</v>
          </cell>
          <cell r="Q92" t="str">
            <v/>
          </cell>
          <cell r="R92" t="str">
            <v>W/O for written off cases</v>
          </cell>
          <cell r="S92" t="str">
            <v>&gt;180</v>
          </cell>
        </row>
        <row r="93">
          <cell r="J93">
            <v>18882673</v>
          </cell>
          <cell r="K93">
            <v>4402.4399999999996</v>
          </cell>
          <cell r="L93">
            <v>85.7</v>
          </cell>
          <cell r="M93">
            <v>4488.1400000000003</v>
          </cell>
          <cell r="N93">
            <v>1004</v>
          </cell>
          <cell r="O93">
            <v>1004</v>
          </cell>
          <cell r="P93" t="str">
            <v>Y</v>
          </cell>
          <cell r="Q93" t="str">
            <v/>
          </cell>
          <cell r="R93" t="str">
            <v>W/O for written off cases</v>
          </cell>
          <cell r="S93" t="str">
            <v>&gt;180</v>
          </cell>
        </row>
        <row r="94">
          <cell r="J94">
            <v>18683580</v>
          </cell>
          <cell r="K94">
            <v>17892.240000000002</v>
          </cell>
          <cell r="L94">
            <v>2299.9</v>
          </cell>
          <cell r="M94">
            <v>20192.14</v>
          </cell>
          <cell r="N94">
            <v>1214</v>
          </cell>
          <cell r="O94">
            <v>1214</v>
          </cell>
          <cell r="P94" t="str">
            <v>Y</v>
          </cell>
          <cell r="Q94" t="str">
            <v/>
          </cell>
          <cell r="R94" t="str">
            <v>W/O for written off cases</v>
          </cell>
          <cell r="S94" t="str">
            <v>&gt;180</v>
          </cell>
        </row>
        <row r="95">
          <cell r="J95">
            <v>18705231</v>
          </cell>
          <cell r="K95">
            <v>13998</v>
          </cell>
          <cell r="L95">
            <v>1220</v>
          </cell>
          <cell r="M95">
            <v>15218</v>
          </cell>
          <cell r="N95">
            <v>1367</v>
          </cell>
          <cell r="O95">
            <v>1367</v>
          </cell>
          <cell r="P95" t="str">
            <v>Y</v>
          </cell>
          <cell r="Q95" t="str">
            <v/>
          </cell>
          <cell r="R95" t="str">
            <v>W/O for written off cases</v>
          </cell>
          <cell r="S95" t="str">
            <v>&gt;180</v>
          </cell>
        </row>
        <row r="96">
          <cell r="J96">
            <v>18801508</v>
          </cell>
          <cell r="K96">
            <v>5427.09</v>
          </cell>
          <cell r="L96">
            <v>143.05000000000001</v>
          </cell>
          <cell r="M96">
            <v>5570.14</v>
          </cell>
          <cell r="N96">
            <v>1155</v>
          </cell>
          <cell r="O96">
            <v>1155</v>
          </cell>
          <cell r="P96" t="str">
            <v>Y</v>
          </cell>
          <cell r="Q96" t="str">
            <v/>
          </cell>
          <cell r="R96" t="str">
            <v>W/O for written off cases</v>
          </cell>
          <cell r="S96" t="str">
            <v>&gt;180</v>
          </cell>
        </row>
        <row r="97">
          <cell r="J97">
            <v>351170253</v>
          </cell>
          <cell r="K97">
            <v>23968.28</v>
          </cell>
          <cell r="L97">
            <v>2581.7199999999998</v>
          </cell>
          <cell r="M97">
            <v>26550</v>
          </cell>
          <cell r="N97">
            <v>302</v>
          </cell>
          <cell r="O97">
            <v>302</v>
          </cell>
          <cell r="P97" t="str">
            <v>Y</v>
          </cell>
          <cell r="Q97" t="str">
            <v/>
          </cell>
          <cell r="R97" t="str">
            <v>Sub</v>
          </cell>
          <cell r="S97" t="str">
            <v>&gt;180</v>
          </cell>
        </row>
        <row r="98">
          <cell r="J98">
            <v>357738430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>Standard</v>
          </cell>
          <cell r="S98" t="str">
            <v>Standard</v>
          </cell>
        </row>
        <row r="99">
          <cell r="J99">
            <v>18663549</v>
          </cell>
          <cell r="K99">
            <v>26593.34</v>
          </cell>
          <cell r="L99">
            <v>4537.01</v>
          </cell>
          <cell r="M99">
            <v>31130.35</v>
          </cell>
          <cell r="N99">
            <v>1276</v>
          </cell>
          <cell r="O99">
            <v>1276</v>
          </cell>
          <cell r="P99" t="str">
            <v>Y</v>
          </cell>
          <cell r="Q99" t="str">
            <v/>
          </cell>
          <cell r="R99" t="str">
            <v>W/O for written off cases</v>
          </cell>
          <cell r="S99" t="str">
            <v>&gt;180</v>
          </cell>
        </row>
        <row r="100">
          <cell r="J100">
            <v>355076463</v>
          </cell>
          <cell r="K100">
            <v>7499.72</v>
          </cell>
          <cell r="L100">
            <v>1350.28</v>
          </cell>
          <cell r="M100">
            <v>8850</v>
          </cell>
          <cell r="N100">
            <v>90</v>
          </cell>
          <cell r="O100">
            <v>90</v>
          </cell>
          <cell r="P100" t="str">
            <v>Y</v>
          </cell>
          <cell r="Q100">
            <v>89</v>
          </cell>
          <cell r="R100" t="str">
            <v>Sub</v>
          </cell>
          <cell r="S100" t="str">
            <v>61-90</v>
          </cell>
        </row>
        <row r="101">
          <cell r="J101">
            <v>353522826</v>
          </cell>
          <cell r="K101">
            <v>26491.63</v>
          </cell>
          <cell r="L101">
            <v>7108.37</v>
          </cell>
          <cell r="M101">
            <v>33600</v>
          </cell>
          <cell r="N101">
            <v>302</v>
          </cell>
          <cell r="O101">
            <v>302</v>
          </cell>
          <cell r="P101" t="str">
            <v>Y</v>
          </cell>
          <cell r="Q101" t="str">
            <v/>
          </cell>
          <cell r="R101" t="str">
            <v>Sub</v>
          </cell>
          <cell r="S101" t="str">
            <v>&gt;180</v>
          </cell>
        </row>
        <row r="102">
          <cell r="J102">
            <v>353496812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>Standard</v>
          </cell>
          <cell r="S102" t="str">
            <v>Standard</v>
          </cell>
        </row>
        <row r="103">
          <cell r="J103">
            <v>18805418</v>
          </cell>
          <cell r="K103">
            <v>27808.87</v>
          </cell>
          <cell r="L103">
            <v>5794.27</v>
          </cell>
          <cell r="M103">
            <v>33603.14</v>
          </cell>
          <cell r="N103">
            <v>1337</v>
          </cell>
          <cell r="O103">
            <v>1337</v>
          </cell>
          <cell r="P103" t="str">
            <v>Y</v>
          </cell>
          <cell r="Q103" t="str">
            <v/>
          </cell>
          <cell r="R103" t="str">
            <v>W/O for written off cases</v>
          </cell>
          <cell r="S103" t="str">
            <v>&gt;180</v>
          </cell>
        </row>
        <row r="104">
          <cell r="J104">
            <v>18801427</v>
          </cell>
          <cell r="K104">
            <v>15296.66</v>
          </cell>
          <cell r="L104">
            <v>1346.69</v>
          </cell>
          <cell r="M104">
            <v>16643.349999999999</v>
          </cell>
          <cell r="N104">
            <v>1125</v>
          </cell>
          <cell r="O104">
            <v>1125</v>
          </cell>
          <cell r="P104" t="str">
            <v>Y</v>
          </cell>
          <cell r="Q104" t="str">
            <v/>
          </cell>
          <cell r="R104" t="str">
            <v>W/O for written off cases</v>
          </cell>
          <cell r="S104" t="str">
            <v>&gt;180</v>
          </cell>
        </row>
        <row r="105">
          <cell r="J105">
            <v>350576108</v>
          </cell>
          <cell r="K105">
            <v>5722.98</v>
          </cell>
          <cell r="L105">
            <v>127.02</v>
          </cell>
          <cell r="M105">
            <v>5850</v>
          </cell>
          <cell r="N105">
            <v>118</v>
          </cell>
          <cell r="O105">
            <v>118</v>
          </cell>
          <cell r="P105" t="str">
            <v>Y</v>
          </cell>
          <cell r="Q105" t="str">
            <v/>
          </cell>
          <cell r="R105" t="str">
            <v>Sub</v>
          </cell>
          <cell r="S105" t="str">
            <v>91-120</v>
          </cell>
        </row>
        <row r="106">
          <cell r="J106">
            <v>18715556</v>
          </cell>
          <cell r="K106">
            <v>29240</v>
          </cell>
          <cell r="L106">
            <v>6593</v>
          </cell>
          <cell r="M106">
            <v>35833</v>
          </cell>
          <cell r="N106">
            <v>1610</v>
          </cell>
          <cell r="O106">
            <v>1610</v>
          </cell>
          <cell r="P106" t="str">
            <v>Y</v>
          </cell>
          <cell r="Q106" t="str">
            <v/>
          </cell>
          <cell r="R106" t="str">
            <v>W/O for written off cases</v>
          </cell>
          <cell r="S106" t="str">
            <v>&gt;180</v>
          </cell>
        </row>
        <row r="107">
          <cell r="J107">
            <v>18715378</v>
          </cell>
          <cell r="K107">
            <v>21492</v>
          </cell>
          <cell r="L107">
            <v>-5420</v>
          </cell>
          <cell r="M107">
            <v>16072</v>
          </cell>
          <cell r="N107">
            <v>1551</v>
          </cell>
          <cell r="O107">
            <v>1551</v>
          </cell>
          <cell r="P107" t="str">
            <v>Y</v>
          </cell>
          <cell r="Q107" t="str">
            <v/>
          </cell>
          <cell r="R107" t="str">
            <v>W/O for written off cases</v>
          </cell>
          <cell r="S107" t="str">
            <v>&gt;180</v>
          </cell>
        </row>
        <row r="108">
          <cell r="J108">
            <v>356464673</v>
          </cell>
          <cell r="K108">
            <v>2826.93</v>
          </cell>
          <cell r="L108">
            <v>1013.07</v>
          </cell>
          <cell r="M108">
            <v>3840</v>
          </cell>
          <cell r="N108">
            <v>29</v>
          </cell>
          <cell r="O108">
            <v>29</v>
          </cell>
          <cell r="P108" t="str">
            <v/>
          </cell>
          <cell r="Q108" t="str">
            <v/>
          </cell>
          <cell r="R108" t="str">
            <v>W/O for written off cases</v>
          </cell>
          <cell r="S108" t="str">
            <v>1-30 Days</v>
          </cell>
        </row>
        <row r="109">
          <cell r="J109">
            <v>18797935</v>
          </cell>
          <cell r="K109">
            <v>4983.97</v>
          </cell>
          <cell r="L109">
            <v>116.38</v>
          </cell>
          <cell r="M109">
            <v>5100.3500000000004</v>
          </cell>
          <cell r="N109">
            <v>1094</v>
          </cell>
          <cell r="O109">
            <v>1094</v>
          </cell>
          <cell r="P109" t="str">
            <v>Y</v>
          </cell>
          <cell r="Q109" t="str">
            <v/>
          </cell>
          <cell r="R109" t="str">
            <v>W/O for written off cases</v>
          </cell>
          <cell r="S109" t="str">
            <v>&gt;180</v>
          </cell>
        </row>
        <row r="110">
          <cell r="J110">
            <v>349408737</v>
          </cell>
          <cell r="K110">
            <v>49802.34</v>
          </cell>
          <cell r="L110">
            <v>12147.66</v>
          </cell>
          <cell r="M110">
            <v>61950</v>
          </cell>
          <cell r="N110">
            <v>821</v>
          </cell>
          <cell r="O110">
            <v>821</v>
          </cell>
          <cell r="P110" t="str">
            <v>Y</v>
          </cell>
          <cell r="Q110" t="str">
            <v/>
          </cell>
          <cell r="R110" t="str">
            <v>W/O for written off cases</v>
          </cell>
          <cell r="S110" t="str">
            <v>&gt;180</v>
          </cell>
        </row>
        <row r="111">
          <cell r="J111">
            <v>18829294</v>
          </cell>
          <cell r="K111">
            <v>22168.240000000002</v>
          </cell>
          <cell r="L111">
            <v>2669.11</v>
          </cell>
          <cell r="M111">
            <v>24837.35</v>
          </cell>
          <cell r="N111">
            <v>1337</v>
          </cell>
          <cell r="O111">
            <v>1337</v>
          </cell>
          <cell r="P111" t="str">
            <v>Y</v>
          </cell>
          <cell r="Q111" t="str">
            <v/>
          </cell>
          <cell r="R111" t="str">
            <v>W/O for written off cases</v>
          </cell>
          <cell r="S111" t="str">
            <v>&gt;180</v>
          </cell>
        </row>
        <row r="112">
          <cell r="J112">
            <v>18800471</v>
          </cell>
          <cell r="K112">
            <v>5255.13</v>
          </cell>
          <cell r="L112">
            <v>106.22</v>
          </cell>
          <cell r="M112">
            <v>5361.35</v>
          </cell>
          <cell r="N112">
            <v>972</v>
          </cell>
          <cell r="O112">
            <v>972</v>
          </cell>
          <cell r="P112" t="str">
            <v>Y</v>
          </cell>
          <cell r="Q112" t="str">
            <v/>
          </cell>
          <cell r="R112" t="str">
            <v>W/O for written off cases</v>
          </cell>
          <cell r="S112" t="str">
            <v>&gt;180</v>
          </cell>
        </row>
        <row r="113">
          <cell r="J113">
            <v>18828351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>W/O for written off cases</v>
          </cell>
          <cell r="S113" t="str">
            <v>Standard</v>
          </cell>
        </row>
        <row r="114">
          <cell r="J114">
            <v>356440328</v>
          </cell>
          <cell r="K114">
            <v>13500.19</v>
          </cell>
          <cell r="L114">
            <v>6299.81</v>
          </cell>
          <cell r="M114">
            <v>19800</v>
          </cell>
          <cell r="N114">
            <v>336</v>
          </cell>
          <cell r="O114">
            <v>336</v>
          </cell>
          <cell r="P114" t="str">
            <v>Y</v>
          </cell>
          <cell r="Q114" t="str">
            <v/>
          </cell>
          <cell r="R114" t="str">
            <v>W/O for written off cases</v>
          </cell>
          <cell r="S114" t="str">
            <v>&gt;180</v>
          </cell>
        </row>
        <row r="115">
          <cell r="J115">
            <v>355382003</v>
          </cell>
          <cell r="K115">
            <v>32006.35</v>
          </cell>
          <cell r="L115">
            <v>15033.65</v>
          </cell>
          <cell r="M115">
            <v>47040</v>
          </cell>
          <cell r="N115">
            <v>419</v>
          </cell>
          <cell r="O115">
            <v>419</v>
          </cell>
          <cell r="P115" t="str">
            <v>Y</v>
          </cell>
          <cell r="Q115" t="str">
            <v/>
          </cell>
          <cell r="R115" t="str">
            <v>W/O for written off cases</v>
          </cell>
          <cell r="S115" t="str">
            <v>&gt;180</v>
          </cell>
        </row>
        <row r="116">
          <cell r="J116">
            <v>350475298</v>
          </cell>
          <cell r="K116">
            <v>31597.4</v>
          </cell>
          <cell r="L116">
            <v>4802.6000000000004</v>
          </cell>
          <cell r="M116">
            <v>36400</v>
          </cell>
          <cell r="N116">
            <v>479</v>
          </cell>
          <cell r="O116">
            <v>479</v>
          </cell>
          <cell r="P116" t="str">
            <v>Y</v>
          </cell>
          <cell r="Q116" t="str">
            <v/>
          </cell>
          <cell r="R116" t="str">
            <v>W/O for written off cases</v>
          </cell>
          <cell r="S116" t="str">
            <v>&gt;180</v>
          </cell>
        </row>
        <row r="117">
          <cell r="J117">
            <v>353793905</v>
          </cell>
          <cell r="K117">
            <v>9786.9</v>
          </cell>
          <cell r="L117">
            <v>833.1</v>
          </cell>
          <cell r="M117">
            <v>10620</v>
          </cell>
          <cell r="N117">
            <v>175</v>
          </cell>
          <cell r="O117">
            <v>479</v>
          </cell>
          <cell r="P117" t="str">
            <v>Y</v>
          </cell>
          <cell r="Q117" t="str">
            <v/>
          </cell>
          <cell r="R117" t="str">
            <v>W/O for written off cases</v>
          </cell>
          <cell r="S117" t="str">
            <v>&gt;180</v>
          </cell>
        </row>
        <row r="118">
          <cell r="J118">
            <v>356007243</v>
          </cell>
          <cell r="K118">
            <v>16978.63</v>
          </cell>
          <cell r="L118">
            <v>8631.3700000000008</v>
          </cell>
          <cell r="M118">
            <v>25610</v>
          </cell>
          <cell r="N118">
            <v>389</v>
          </cell>
          <cell r="O118">
            <v>389</v>
          </cell>
          <cell r="P118" t="str">
            <v>Y</v>
          </cell>
          <cell r="Q118" t="str">
            <v/>
          </cell>
          <cell r="R118" t="str">
            <v>W/O for written off cases</v>
          </cell>
          <cell r="S118" t="str">
            <v>&gt;180</v>
          </cell>
        </row>
        <row r="119">
          <cell r="J119">
            <v>357059716</v>
          </cell>
          <cell r="K119">
            <v>24550.3</v>
          </cell>
          <cell r="L119">
            <v>12409.7</v>
          </cell>
          <cell r="M119">
            <v>36960</v>
          </cell>
          <cell r="N119">
            <v>328</v>
          </cell>
          <cell r="O119">
            <v>328</v>
          </cell>
          <cell r="P119" t="str">
            <v>Y</v>
          </cell>
          <cell r="Q119" t="str">
            <v/>
          </cell>
          <cell r="R119" t="str">
            <v>W/O for written off cases</v>
          </cell>
          <cell r="S119" t="str">
            <v>&gt;180</v>
          </cell>
        </row>
        <row r="120">
          <cell r="J120">
            <v>355382009</v>
          </cell>
          <cell r="K120">
            <v>19952.43</v>
          </cell>
          <cell r="L120">
            <v>8517.57</v>
          </cell>
          <cell r="M120">
            <v>28470</v>
          </cell>
          <cell r="N120">
            <v>366</v>
          </cell>
          <cell r="O120">
            <v>366</v>
          </cell>
          <cell r="P120" t="str">
            <v>Y</v>
          </cell>
          <cell r="Q120" t="str">
            <v/>
          </cell>
          <cell r="R120" t="str">
            <v>W/O for written off cases</v>
          </cell>
          <cell r="S120" t="str">
            <v>&gt;180</v>
          </cell>
        </row>
        <row r="121">
          <cell r="J121">
            <v>355381996</v>
          </cell>
          <cell r="K121">
            <v>32006.35</v>
          </cell>
          <cell r="L121">
            <v>15033.65</v>
          </cell>
          <cell r="M121">
            <v>47040</v>
          </cell>
          <cell r="N121">
            <v>419</v>
          </cell>
          <cell r="O121">
            <v>419</v>
          </cell>
          <cell r="P121" t="str">
            <v>Y</v>
          </cell>
          <cell r="Q121" t="str">
            <v/>
          </cell>
          <cell r="R121" t="str">
            <v>W/O for written off cases</v>
          </cell>
          <cell r="S121" t="str">
            <v>&gt;180</v>
          </cell>
        </row>
        <row r="122">
          <cell r="J122">
            <v>355669011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>Standard</v>
          </cell>
          <cell r="S122" t="str">
            <v>Standard</v>
          </cell>
        </row>
        <row r="123">
          <cell r="J123">
            <v>355668689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>Standard</v>
          </cell>
          <cell r="S123" t="str">
            <v>Standard</v>
          </cell>
        </row>
        <row r="124">
          <cell r="J124">
            <v>19490797</v>
          </cell>
          <cell r="K124">
            <v>30675.39</v>
          </cell>
          <cell r="L124">
            <v>6125.28</v>
          </cell>
          <cell r="M124">
            <v>36800.67</v>
          </cell>
          <cell r="N124">
            <v>1301</v>
          </cell>
          <cell r="O124">
            <v>1301</v>
          </cell>
          <cell r="P124" t="str">
            <v>Y</v>
          </cell>
          <cell r="Q124" t="str">
            <v/>
          </cell>
          <cell r="R124" t="str">
            <v>W/O for written off cases</v>
          </cell>
          <cell r="S124" t="str">
            <v>&gt;180</v>
          </cell>
        </row>
        <row r="125">
          <cell r="J125">
            <v>353699328</v>
          </cell>
          <cell r="K125">
            <v>8371.27</v>
          </cell>
          <cell r="L125">
            <v>1708.73</v>
          </cell>
          <cell r="M125">
            <v>10080</v>
          </cell>
          <cell r="N125">
            <v>85</v>
          </cell>
          <cell r="O125">
            <v>85</v>
          </cell>
          <cell r="P125" t="str">
            <v/>
          </cell>
          <cell r="Q125" t="str">
            <v/>
          </cell>
          <cell r="R125" t="str">
            <v>SMA 2</v>
          </cell>
          <cell r="S125" t="str">
            <v>61-90</v>
          </cell>
        </row>
        <row r="126">
          <cell r="J126">
            <v>353509001</v>
          </cell>
          <cell r="K126">
            <v>17943.14</v>
          </cell>
          <cell r="L126">
            <v>4296.8599999999997</v>
          </cell>
          <cell r="M126">
            <v>22240</v>
          </cell>
          <cell r="N126">
            <v>236</v>
          </cell>
          <cell r="O126">
            <v>236</v>
          </cell>
          <cell r="P126" t="str">
            <v>Y</v>
          </cell>
          <cell r="Q126" t="str">
            <v/>
          </cell>
          <cell r="R126" t="str">
            <v>Sub</v>
          </cell>
          <cell r="S126" t="str">
            <v>&gt;180</v>
          </cell>
        </row>
        <row r="127">
          <cell r="J127">
            <v>20194932</v>
          </cell>
          <cell r="K127">
            <v>282.67</v>
          </cell>
          <cell r="L127">
            <v>0</v>
          </cell>
          <cell r="M127">
            <v>282.67</v>
          </cell>
          <cell r="N127">
            <v>1094</v>
          </cell>
          <cell r="O127">
            <v>1094</v>
          </cell>
          <cell r="P127" t="str">
            <v>Y</v>
          </cell>
          <cell r="Q127" t="str">
            <v/>
          </cell>
          <cell r="R127" t="str">
            <v>W/O for written off cases</v>
          </cell>
          <cell r="S127" t="str">
            <v>&gt;180</v>
          </cell>
        </row>
        <row r="128">
          <cell r="J128">
            <v>19492070</v>
          </cell>
          <cell r="K128">
            <v>24918.29</v>
          </cell>
          <cell r="L128">
            <v>3541.38</v>
          </cell>
          <cell r="M128">
            <v>28459.67</v>
          </cell>
          <cell r="N128">
            <v>1332</v>
          </cell>
          <cell r="O128">
            <v>1332</v>
          </cell>
          <cell r="P128" t="str">
            <v>Y</v>
          </cell>
          <cell r="Q128" t="str">
            <v/>
          </cell>
          <cell r="R128" t="str">
            <v>W/O for written off cases</v>
          </cell>
          <cell r="S128" t="str">
            <v>&gt;180</v>
          </cell>
        </row>
        <row r="129">
          <cell r="J129">
            <v>21086945</v>
          </cell>
          <cell r="K129">
            <v>12792.84</v>
          </cell>
          <cell r="L129">
            <v>1009.88</v>
          </cell>
          <cell r="M129">
            <v>13802.72</v>
          </cell>
          <cell r="N129">
            <v>1089</v>
          </cell>
          <cell r="O129">
            <v>1089</v>
          </cell>
          <cell r="P129" t="str">
            <v>Y</v>
          </cell>
          <cell r="Q129" t="str">
            <v/>
          </cell>
          <cell r="R129" t="str">
            <v>W/O for written off cases</v>
          </cell>
          <cell r="S129" t="str">
            <v>&gt;180</v>
          </cell>
        </row>
        <row r="130">
          <cell r="J130">
            <v>21042994</v>
          </cell>
          <cell r="K130">
            <v>12628.69</v>
          </cell>
          <cell r="L130">
            <v>782.98</v>
          </cell>
          <cell r="M130">
            <v>13411.67</v>
          </cell>
          <cell r="N130">
            <v>997</v>
          </cell>
          <cell r="O130">
            <v>997</v>
          </cell>
          <cell r="P130" t="str">
            <v>Y</v>
          </cell>
          <cell r="Q130" t="str">
            <v/>
          </cell>
          <cell r="R130" t="str">
            <v>W/O for written off cases</v>
          </cell>
          <cell r="S130" t="str">
            <v>&gt;180</v>
          </cell>
        </row>
        <row r="131">
          <cell r="J131">
            <v>19492443</v>
          </cell>
          <cell r="K131">
            <v>30974.54</v>
          </cell>
          <cell r="L131">
            <v>6108.13</v>
          </cell>
          <cell r="M131">
            <v>37082.67</v>
          </cell>
          <cell r="N131">
            <v>1271</v>
          </cell>
          <cell r="O131">
            <v>1271</v>
          </cell>
          <cell r="P131" t="str">
            <v>Y</v>
          </cell>
          <cell r="Q131" t="str">
            <v/>
          </cell>
          <cell r="R131" t="str">
            <v>W/O for written off cases</v>
          </cell>
          <cell r="S131" t="str">
            <v>&gt;180</v>
          </cell>
        </row>
        <row r="132">
          <cell r="J132">
            <v>21042872</v>
          </cell>
          <cell r="K132">
            <v>32278.36</v>
          </cell>
          <cell r="L132">
            <v>6409.31</v>
          </cell>
          <cell r="M132">
            <v>38687.67</v>
          </cell>
          <cell r="N132">
            <v>1332</v>
          </cell>
          <cell r="O132">
            <v>1332</v>
          </cell>
          <cell r="P132" t="str">
            <v>Y</v>
          </cell>
          <cell r="Q132" t="str">
            <v/>
          </cell>
          <cell r="R132" t="str">
            <v>W/O for written off cases</v>
          </cell>
          <cell r="S132" t="str">
            <v>&gt;180</v>
          </cell>
        </row>
        <row r="133">
          <cell r="J133">
            <v>353687156</v>
          </cell>
          <cell r="K133">
            <v>2049.9</v>
          </cell>
          <cell r="L133">
            <v>410.1</v>
          </cell>
          <cell r="M133">
            <v>2460</v>
          </cell>
          <cell r="N133">
            <v>24</v>
          </cell>
          <cell r="O133">
            <v>24</v>
          </cell>
          <cell r="P133" t="str">
            <v/>
          </cell>
          <cell r="Q133" t="str">
            <v/>
          </cell>
          <cell r="R133" t="str">
            <v>SMA 0</v>
          </cell>
          <cell r="S133" t="str">
            <v>1-30 Days</v>
          </cell>
        </row>
        <row r="134">
          <cell r="J134">
            <v>21086905</v>
          </cell>
          <cell r="K134">
            <v>31644.67</v>
          </cell>
          <cell r="L134">
            <v>6490</v>
          </cell>
          <cell r="M134">
            <v>38134.67</v>
          </cell>
          <cell r="N134">
            <v>1301</v>
          </cell>
          <cell r="O134">
            <v>1301</v>
          </cell>
          <cell r="P134" t="str">
            <v>Y</v>
          </cell>
          <cell r="Q134" t="str">
            <v/>
          </cell>
          <cell r="R134" t="str">
            <v>W/O for written off cases</v>
          </cell>
          <cell r="S134" t="str">
            <v>&gt;180</v>
          </cell>
        </row>
        <row r="135">
          <cell r="J135">
            <v>354261763</v>
          </cell>
          <cell r="K135">
            <v>1100</v>
          </cell>
          <cell r="L135">
            <v>0</v>
          </cell>
          <cell r="M135">
            <v>1100</v>
          </cell>
          <cell r="N135">
            <v>29</v>
          </cell>
          <cell r="O135">
            <v>29</v>
          </cell>
          <cell r="P135" t="str">
            <v/>
          </cell>
          <cell r="Q135" t="str">
            <v/>
          </cell>
          <cell r="R135" t="str">
            <v>SMA 0</v>
          </cell>
          <cell r="S135" t="str">
            <v>1-30 Days</v>
          </cell>
        </row>
        <row r="136">
          <cell r="J136">
            <v>18706739</v>
          </cell>
          <cell r="K136">
            <v>2738.02</v>
          </cell>
          <cell r="L136">
            <v>45.65</v>
          </cell>
          <cell r="M136">
            <v>2783.67</v>
          </cell>
          <cell r="N136">
            <v>1155</v>
          </cell>
          <cell r="O136">
            <v>1155</v>
          </cell>
          <cell r="P136" t="str">
            <v>Y</v>
          </cell>
          <cell r="Q136" t="str">
            <v/>
          </cell>
          <cell r="R136" t="str">
            <v>W/O for written off cases</v>
          </cell>
          <cell r="S136" t="str">
            <v>&gt;180</v>
          </cell>
        </row>
        <row r="137">
          <cell r="J137">
            <v>21258945</v>
          </cell>
          <cell r="K137">
            <v>12537.63</v>
          </cell>
          <cell r="L137">
            <v>778.04</v>
          </cell>
          <cell r="M137">
            <v>13315.67</v>
          </cell>
          <cell r="N137">
            <v>1094</v>
          </cell>
          <cell r="O137">
            <v>1094</v>
          </cell>
          <cell r="P137" t="str">
            <v>Y</v>
          </cell>
          <cell r="Q137" t="str">
            <v/>
          </cell>
          <cell r="R137" t="str">
            <v>W/O for written off cases</v>
          </cell>
          <cell r="S137" t="str">
            <v>&gt;180</v>
          </cell>
        </row>
        <row r="138">
          <cell r="J138">
            <v>21014847</v>
          </cell>
          <cell r="K138">
            <v>31087.69</v>
          </cell>
          <cell r="L138">
            <v>-1557.42</v>
          </cell>
          <cell r="M138">
            <v>29530.27</v>
          </cell>
          <cell r="N138">
            <v>1579</v>
          </cell>
          <cell r="O138">
            <v>1579</v>
          </cell>
          <cell r="P138" t="str">
            <v>Y</v>
          </cell>
          <cell r="Q138" t="str">
            <v/>
          </cell>
          <cell r="R138" t="str">
            <v>W/O for written off cases</v>
          </cell>
          <cell r="S138" t="str">
            <v>&gt;180</v>
          </cell>
        </row>
        <row r="139">
          <cell r="J139">
            <v>350103711</v>
          </cell>
          <cell r="K139">
            <v>5721.11</v>
          </cell>
          <cell r="L139">
            <v>178.89</v>
          </cell>
          <cell r="M139">
            <v>5900</v>
          </cell>
          <cell r="N139">
            <v>180</v>
          </cell>
          <cell r="O139">
            <v>180</v>
          </cell>
          <cell r="P139" t="str">
            <v>Y</v>
          </cell>
          <cell r="Q139" t="str">
            <v/>
          </cell>
          <cell r="R139" t="str">
            <v>Sub</v>
          </cell>
          <cell r="S139" t="str">
            <v>151-180</v>
          </cell>
        </row>
        <row r="140">
          <cell r="J140">
            <v>357706207</v>
          </cell>
          <cell r="K140">
            <v>6767.56</v>
          </cell>
          <cell r="L140">
            <v>3132.44</v>
          </cell>
          <cell r="M140">
            <v>9900</v>
          </cell>
          <cell r="N140">
            <v>180</v>
          </cell>
          <cell r="O140">
            <v>180</v>
          </cell>
          <cell r="P140" t="str">
            <v>Y</v>
          </cell>
          <cell r="Q140" t="str">
            <v/>
          </cell>
          <cell r="R140" t="str">
            <v>Sub</v>
          </cell>
          <cell r="S140" t="str">
            <v>151-180</v>
          </cell>
        </row>
        <row r="141">
          <cell r="J141">
            <v>354082163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>Standard</v>
          </cell>
          <cell r="S141" t="str">
            <v>Standard</v>
          </cell>
        </row>
        <row r="142">
          <cell r="J142">
            <v>357059700</v>
          </cell>
          <cell r="K142">
            <v>18370.37</v>
          </cell>
          <cell r="L142">
            <v>8509.6299999999992</v>
          </cell>
          <cell r="M142">
            <v>26880</v>
          </cell>
          <cell r="N142">
            <v>241</v>
          </cell>
          <cell r="O142">
            <v>241</v>
          </cell>
          <cell r="P142" t="str">
            <v>Y</v>
          </cell>
          <cell r="Q142" t="str">
            <v/>
          </cell>
          <cell r="R142" t="str">
            <v>Sub</v>
          </cell>
          <cell r="S142" t="str">
            <v>&gt;180</v>
          </cell>
        </row>
        <row r="143">
          <cell r="J143">
            <v>21095113</v>
          </cell>
          <cell r="K143">
            <v>28082.45</v>
          </cell>
          <cell r="L143">
            <v>4872.22</v>
          </cell>
          <cell r="M143">
            <v>32954.67</v>
          </cell>
          <cell r="N143">
            <v>1240</v>
          </cell>
          <cell r="O143">
            <v>1240</v>
          </cell>
          <cell r="P143" t="str">
            <v>Y</v>
          </cell>
          <cell r="Q143" t="str">
            <v/>
          </cell>
          <cell r="R143" t="str">
            <v>W/O for written off cases</v>
          </cell>
          <cell r="S143" t="str">
            <v>&gt;180</v>
          </cell>
        </row>
        <row r="144">
          <cell r="J144">
            <v>21066347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>W/O for written off cases</v>
          </cell>
          <cell r="S144" t="str">
            <v>Standard</v>
          </cell>
        </row>
        <row r="145">
          <cell r="J145">
            <v>353500026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>Standard</v>
          </cell>
          <cell r="S145" t="str">
            <v>Standard</v>
          </cell>
        </row>
        <row r="146">
          <cell r="J146">
            <v>355030137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>Standard</v>
          </cell>
          <cell r="S146" t="str">
            <v>Standard</v>
          </cell>
        </row>
        <row r="147">
          <cell r="J147">
            <v>21192051</v>
          </cell>
          <cell r="K147">
            <v>8813.36</v>
          </cell>
          <cell r="L147">
            <v>349.31</v>
          </cell>
          <cell r="M147">
            <v>9162.67</v>
          </cell>
          <cell r="N147">
            <v>1035</v>
          </cell>
          <cell r="O147">
            <v>1035</v>
          </cell>
          <cell r="P147" t="str">
            <v>Y</v>
          </cell>
          <cell r="Q147" t="str">
            <v/>
          </cell>
          <cell r="R147" t="str">
            <v>W/O for written off cases</v>
          </cell>
          <cell r="S147" t="str">
            <v>&gt;180</v>
          </cell>
        </row>
        <row r="148">
          <cell r="J148">
            <v>21136717</v>
          </cell>
          <cell r="K148">
            <v>6002.58</v>
          </cell>
          <cell r="L148">
            <v>242.09</v>
          </cell>
          <cell r="M148">
            <v>6244.67</v>
          </cell>
          <cell r="N148">
            <v>882</v>
          </cell>
          <cell r="O148">
            <v>882</v>
          </cell>
          <cell r="P148" t="str">
            <v>Y</v>
          </cell>
          <cell r="Q148" t="str">
            <v/>
          </cell>
          <cell r="R148" t="str">
            <v>W/O for written off cases</v>
          </cell>
          <cell r="S148" t="str">
            <v>&gt;180</v>
          </cell>
        </row>
        <row r="149">
          <cell r="J149">
            <v>354261946</v>
          </cell>
          <cell r="K149">
            <v>10924.87</v>
          </cell>
          <cell r="L149">
            <v>2175.13</v>
          </cell>
          <cell r="M149">
            <v>13100</v>
          </cell>
          <cell r="N149">
            <v>118</v>
          </cell>
          <cell r="O149">
            <v>118</v>
          </cell>
          <cell r="P149" t="str">
            <v>Y</v>
          </cell>
          <cell r="Q149" t="str">
            <v/>
          </cell>
          <cell r="R149" t="str">
            <v>Sub</v>
          </cell>
          <cell r="S149" t="str">
            <v>91-120</v>
          </cell>
        </row>
        <row r="150">
          <cell r="J150">
            <v>355626776</v>
          </cell>
          <cell r="K150">
            <v>10425.74</v>
          </cell>
          <cell r="L150">
            <v>3014.26</v>
          </cell>
          <cell r="M150">
            <v>13440</v>
          </cell>
          <cell r="N150">
            <v>120</v>
          </cell>
          <cell r="O150">
            <v>120</v>
          </cell>
          <cell r="P150" t="str">
            <v>Y</v>
          </cell>
          <cell r="Q150" t="str">
            <v/>
          </cell>
          <cell r="R150" t="str">
            <v>Sub</v>
          </cell>
          <cell r="S150" t="str">
            <v>91-120</v>
          </cell>
        </row>
        <row r="151">
          <cell r="J151">
            <v>354198458</v>
          </cell>
          <cell r="K151">
            <v>19001.900000000001</v>
          </cell>
          <cell r="L151">
            <v>6018.05</v>
          </cell>
          <cell r="M151">
            <v>25019.95</v>
          </cell>
          <cell r="N151">
            <v>266</v>
          </cell>
          <cell r="O151">
            <v>266</v>
          </cell>
          <cell r="P151" t="str">
            <v>Y</v>
          </cell>
          <cell r="Q151" t="str">
            <v/>
          </cell>
          <cell r="R151" t="str">
            <v>Sub</v>
          </cell>
          <cell r="S151" t="str">
            <v>&gt;180</v>
          </cell>
        </row>
        <row r="152">
          <cell r="J152">
            <v>354198459</v>
          </cell>
          <cell r="K152">
            <v>29647.22</v>
          </cell>
          <cell r="L152">
            <v>10565.92</v>
          </cell>
          <cell r="M152">
            <v>40213.14</v>
          </cell>
          <cell r="N152">
            <v>358</v>
          </cell>
          <cell r="O152">
            <v>358</v>
          </cell>
          <cell r="P152" t="str">
            <v>Y</v>
          </cell>
          <cell r="Q152" t="str">
            <v/>
          </cell>
          <cell r="R152" t="str">
            <v>W/O for written off cases</v>
          </cell>
          <cell r="S152" t="str">
            <v>&gt;180</v>
          </cell>
        </row>
        <row r="153">
          <cell r="J153">
            <v>356357008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>Standard</v>
          </cell>
          <cell r="S153" t="str">
            <v>Standard</v>
          </cell>
        </row>
        <row r="154">
          <cell r="J154">
            <v>355054882</v>
          </cell>
          <cell r="K154">
            <v>36005.42</v>
          </cell>
          <cell r="L154">
            <v>13914.58</v>
          </cell>
          <cell r="M154">
            <v>49920</v>
          </cell>
          <cell r="N154">
            <v>395</v>
          </cell>
          <cell r="O154">
            <v>395</v>
          </cell>
          <cell r="P154" t="str">
            <v>Y</v>
          </cell>
          <cell r="Q154" t="str">
            <v/>
          </cell>
          <cell r="R154" t="str">
            <v>W/O for written off cases</v>
          </cell>
          <cell r="S154" t="str">
            <v>&gt;180</v>
          </cell>
        </row>
        <row r="155">
          <cell r="J155">
            <v>21592094</v>
          </cell>
          <cell r="K155">
            <v>19664.46</v>
          </cell>
          <cell r="L155">
            <v>2126.64</v>
          </cell>
          <cell r="M155">
            <v>21791.1</v>
          </cell>
          <cell r="N155">
            <v>1277</v>
          </cell>
          <cell r="O155">
            <v>1277</v>
          </cell>
          <cell r="P155" t="str">
            <v>Y</v>
          </cell>
          <cell r="Q155" t="str">
            <v/>
          </cell>
          <cell r="R155" t="str">
            <v>W/O for written off cases</v>
          </cell>
          <cell r="S155" t="str">
            <v>&gt;180</v>
          </cell>
        </row>
        <row r="156">
          <cell r="J156">
            <v>355635138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>Standard</v>
          </cell>
          <cell r="S156" t="str">
            <v>Standard</v>
          </cell>
        </row>
        <row r="157">
          <cell r="J157">
            <v>347829039</v>
          </cell>
          <cell r="K157">
            <v>2564.96</v>
          </cell>
          <cell r="L157">
            <v>0</v>
          </cell>
          <cell r="M157">
            <v>2564.96</v>
          </cell>
          <cell r="N157">
            <v>425</v>
          </cell>
          <cell r="O157">
            <v>425</v>
          </cell>
          <cell r="P157" t="str">
            <v>Y</v>
          </cell>
          <cell r="Q157" t="str">
            <v/>
          </cell>
          <cell r="R157" t="str">
            <v>W/O for written off cases</v>
          </cell>
          <cell r="S157" t="str">
            <v>&gt;180</v>
          </cell>
        </row>
        <row r="158">
          <cell r="J158">
            <v>355640708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>Standard</v>
          </cell>
          <cell r="S158" t="str">
            <v>Standard</v>
          </cell>
        </row>
        <row r="159">
          <cell r="J159">
            <v>356889240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>Standard</v>
          </cell>
          <cell r="S159" t="str">
            <v>Standard</v>
          </cell>
        </row>
        <row r="160">
          <cell r="J160">
            <v>357863056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>Standard</v>
          </cell>
          <cell r="S160" t="str">
            <v>Standard</v>
          </cell>
        </row>
        <row r="161">
          <cell r="J161">
            <v>354659776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>Standard</v>
          </cell>
          <cell r="S161" t="str">
            <v>Standard</v>
          </cell>
        </row>
        <row r="162">
          <cell r="J162">
            <v>21520246</v>
          </cell>
          <cell r="K162">
            <v>26096.63</v>
          </cell>
          <cell r="L162">
            <v>4270.33</v>
          </cell>
          <cell r="M162">
            <v>30366.959999999999</v>
          </cell>
          <cell r="N162">
            <v>1307</v>
          </cell>
          <cell r="O162">
            <v>1338</v>
          </cell>
          <cell r="P162" t="str">
            <v>Y</v>
          </cell>
          <cell r="Q162" t="str">
            <v/>
          </cell>
          <cell r="R162" t="str">
            <v>W/O for written off cases</v>
          </cell>
          <cell r="S162" t="str">
            <v>&gt;180</v>
          </cell>
        </row>
        <row r="163">
          <cell r="J163">
            <v>31272350</v>
          </cell>
          <cell r="K163">
            <v>5033.9399999999996</v>
          </cell>
          <cell r="L163">
            <v>753.2</v>
          </cell>
          <cell r="M163">
            <v>5787.14</v>
          </cell>
          <cell r="N163">
            <v>1338</v>
          </cell>
          <cell r="O163">
            <v>1338</v>
          </cell>
          <cell r="P163" t="str">
            <v>Y</v>
          </cell>
          <cell r="Q163" t="str">
            <v/>
          </cell>
          <cell r="R163" t="str">
            <v>W/O for written off cases</v>
          </cell>
          <cell r="S163" t="str">
            <v>&gt;180</v>
          </cell>
        </row>
        <row r="164">
          <cell r="J164">
            <v>356370483</v>
          </cell>
          <cell r="K164">
            <v>8866.5400000000009</v>
          </cell>
          <cell r="L164">
            <v>2623.46</v>
          </cell>
          <cell r="M164">
            <v>11490</v>
          </cell>
          <cell r="N164">
            <v>90</v>
          </cell>
          <cell r="O164">
            <v>90</v>
          </cell>
          <cell r="P164" t="str">
            <v/>
          </cell>
          <cell r="Q164" t="str">
            <v/>
          </cell>
          <cell r="R164" t="str">
            <v>SMA 2</v>
          </cell>
          <cell r="S164" t="str">
            <v>61-90</v>
          </cell>
        </row>
        <row r="165">
          <cell r="J165">
            <v>21502719</v>
          </cell>
          <cell r="K165">
            <v>15850.08</v>
          </cell>
          <cell r="L165">
            <v>1840</v>
          </cell>
          <cell r="M165">
            <v>17690.080000000002</v>
          </cell>
          <cell r="N165">
            <v>1367</v>
          </cell>
          <cell r="O165">
            <v>1367</v>
          </cell>
          <cell r="P165" t="str">
            <v>Y</v>
          </cell>
          <cell r="Q165" t="str">
            <v/>
          </cell>
          <cell r="R165" t="str">
            <v>W/O for written off cases</v>
          </cell>
          <cell r="S165" t="str">
            <v>&gt;180</v>
          </cell>
        </row>
        <row r="166">
          <cell r="J166">
            <v>356305577</v>
          </cell>
          <cell r="K166">
            <v>5776.58</v>
          </cell>
          <cell r="L166">
            <v>1903.42</v>
          </cell>
          <cell r="M166">
            <v>7680</v>
          </cell>
          <cell r="N166">
            <v>59</v>
          </cell>
          <cell r="O166">
            <v>59</v>
          </cell>
          <cell r="P166" t="str">
            <v/>
          </cell>
          <cell r="Q166" t="str">
            <v/>
          </cell>
          <cell r="R166" t="str">
            <v>SMA 1</v>
          </cell>
          <cell r="S166" t="str">
            <v>31-60</v>
          </cell>
        </row>
        <row r="167">
          <cell r="J167">
            <v>21502720</v>
          </cell>
          <cell r="K167">
            <v>20220.400000000001</v>
          </cell>
          <cell r="L167">
            <v>2261.6999999999998</v>
          </cell>
          <cell r="M167">
            <v>22482.1</v>
          </cell>
          <cell r="N167">
            <v>1186</v>
          </cell>
          <cell r="O167">
            <v>1186</v>
          </cell>
          <cell r="P167" t="str">
            <v>Y</v>
          </cell>
          <cell r="Q167" t="str">
            <v/>
          </cell>
          <cell r="R167" t="str">
            <v>W/O for written off cases</v>
          </cell>
          <cell r="S167" t="str">
            <v>&gt;180</v>
          </cell>
        </row>
        <row r="168">
          <cell r="J168">
            <v>352866024</v>
          </cell>
          <cell r="K168">
            <v>8965.64</v>
          </cell>
          <cell r="L168">
            <v>1114.3599999999999</v>
          </cell>
          <cell r="M168">
            <v>10080</v>
          </cell>
          <cell r="N168">
            <v>92</v>
          </cell>
          <cell r="O168">
            <v>92</v>
          </cell>
          <cell r="P168" t="str">
            <v>Y</v>
          </cell>
          <cell r="Q168" t="str">
            <v/>
          </cell>
          <cell r="R168" t="str">
            <v>Sub</v>
          </cell>
          <cell r="S168" t="str">
            <v>91-120</v>
          </cell>
        </row>
        <row r="169">
          <cell r="J169">
            <v>354262493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>Standard</v>
          </cell>
          <cell r="S169" t="str">
            <v>Standard</v>
          </cell>
        </row>
        <row r="170">
          <cell r="J170">
            <v>357511836</v>
          </cell>
          <cell r="K170">
            <v>8191.31</v>
          </cell>
          <cell r="L170">
            <v>3328.69</v>
          </cell>
          <cell r="M170">
            <v>11520</v>
          </cell>
          <cell r="N170">
            <v>92</v>
          </cell>
          <cell r="O170">
            <v>92</v>
          </cell>
          <cell r="P170" t="str">
            <v>Y</v>
          </cell>
          <cell r="Q170" t="str">
            <v/>
          </cell>
          <cell r="R170" t="str">
            <v>Sub</v>
          </cell>
          <cell r="S170" t="str">
            <v>91-120</v>
          </cell>
        </row>
        <row r="171">
          <cell r="J171">
            <v>355398388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>Standard</v>
          </cell>
          <cell r="S171" t="str">
            <v>Standard</v>
          </cell>
        </row>
        <row r="172">
          <cell r="J172">
            <v>357495787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>Standard</v>
          </cell>
          <cell r="S172" t="str">
            <v>Standard</v>
          </cell>
        </row>
        <row r="173">
          <cell r="J173">
            <v>358716319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>Standard</v>
          </cell>
          <cell r="S173" t="str">
            <v>Standard</v>
          </cell>
        </row>
        <row r="174">
          <cell r="J174">
            <v>352290285</v>
          </cell>
          <cell r="K174">
            <v>16817.04</v>
          </cell>
          <cell r="L174">
            <v>2642.96</v>
          </cell>
          <cell r="M174">
            <v>19460</v>
          </cell>
          <cell r="N174">
            <v>212</v>
          </cell>
          <cell r="O174">
            <v>273</v>
          </cell>
          <cell r="P174" t="str">
            <v>Y</v>
          </cell>
          <cell r="Q174" t="str">
            <v/>
          </cell>
          <cell r="R174" t="str">
            <v>Sub</v>
          </cell>
          <cell r="S174" t="str">
            <v>&gt;180</v>
          </cell>
        </row>
        <row r="175">
          <cell r="J175">
            <v>355611484</v>
          </cell>
          <cell r="K175">
            <v>20147.439999999999</v>
          </cell>
          <cell r="L175">
            <v>4062.56</v>
          </cell>
          <cell r="M175">
            <v>24210</v>
          </cell>
          <cell r="N175">
            <v>273</v>
          </cell>
          <cell r="O175">
            <v>273</v>
          </cell>
          <cell r="P175" t="str">
            <v>Y</v>
          </cell>
          <cell r="Q175" t="str">
            <v/>
          </cell>
          <cell r="R175" t="str">
            <v>Sub</v>
          </cell>
          <cell r="S175" t="str">
            <v>&gt;180</v>
          </cell>
        </row>
        <row r="176">
          <cell r="J176">
            <v>355060003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>Standard</v>
          </cell>
          <cell r="S176" t="str">
            <v>Standard</v>
          </cell>
        </row>
        <row r="177">
          <cell r="J177">
            <v>354686541</v>
          </cell>
          <cell r="K177">
            <v>2915.09</v>
          </cell>
          <cell r="L177">
            <v>304.91000000000003</v>
          </cell>
          <cell r="M177">
            <v>3220</v>
          </cell>
          <cell r="N177">
            <v>60</v>
          </cell>
          <cell r="O177">
            <v>60</v>
          </cell>
          <cell r="P177" t="str">
            <v/>
          </cell>
          <cell r="Q177" t="str">
            <v/>
          </cell>
          <cell r="R177" t="str">
            <v>SMA 1</v>
          </cell>
          <cell r="S177" t="str">
            <v>31-60</v>
          </cell>
        </row>
        <row r="178">
          <cell r="J178">
            <v>347814058</v>
          </cell>
          <cell r="K178">
            <v>23082.97</v>
          </cell>
          <cell r="L178">
            <v>2117.0300000000002</v>
          </cell>
          <cell r="M178">
            <v>25200</v>
          </cell>
          <cell r="N178">
            <v>669</v>
          </cell>
          <cell r="O178">
            <v>669</v>
          </cell>
          <cell r="P178" t="str">
            <v>Y</v>
          </cell>
          <cell r="Q178" t="str">
            <v/>
          </cell>
          <cell r="R178" t="str">
            <v>W/O for written off cases</v>
          </cell>
          <cell r="S178" t="str">
            <v>&gt;180</v>
          </cell>
        </row>
        <row r="179">
          <cell r="J179">
            <v>355060067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>Standard</v>
          </cell>
          <cell r="S179" t="str">
            <v>Standard</v>
          </cell>
        </row>
        <row r="180">
          <cell r="J180">
            <v>354400814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>Standard</v>
          </cell>
          <cell r="S180" t="str">
            <v>Standard</v>
          </cell>
        </row>
        <row r="181">
          <cell r="J181">
            <v>354373662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>Standard</v>
          </cell>
          <cell r="S181" t="str">
            <v>Standard</v>
          </cell>
        </row>
        <row r="182">
          <cell r="J182">
            <v>356259782</v>
          </cell>
          <cell r="K182">
            <v>14976.23</v>
          </cell>
          <cell r="L182">
            <v>5183.7700000000004</v>
          </cell>
          <cell r="M182">
            <v>20160</v>
          </cell>
          <cell r="N182">
            <v>181</v>
          </cell>
          <cell r="O182">
            <v>181</v>
          </cell>
          <cell r="P182" t="str">
            <v>Y</v>
          </cell>
          <cell r="Q182" t="str">
            <v/>
          </cell>
          <cell r="R182" t="str">
            <v>Sub</v>
          </cell>
          <cell r="S182" t="str">
            <v>&gt;180</v>
          </cell>
        </row>
        <row r="183">
          <cell r="J183">
            <v>358973728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>Standard</v>
          </cell>
          <cell r="S183" t="str">
            <v>Standard</v>
          </cell>
        </row>
        <row r="184">
          <cell r="J184">
            <v>356889225</v>
          </cell>
          <cell r="K184">
            <v>19824.060000000001</v>
          </cell>
          <cell r="L184">
            <v>8975.94</v>
          </cell>
          <cell r="M184">
            <v>28800</v>
          </cell>
          <cell r="N184">
            <v>266</v>
          </cell>
          <cell r="O184">
            <v>266</v>
          </cell>
          <cell r="P184" t="str">
            <v>Y</v>
          </cell>
          <cell r="Q184" t="str">
            <v/>
          </cell>
          <cell r="R184" t="str">
            <v>Sub</v>
          </cell>
          <cell r="S184" t="str">
            <v>&gt;180</v>
          </cell>
        </row>
        <row r="185">
          <cell r="J185">
            <v>347815618</v>
          </cell>
          <cell r="K185">
            <v>28811.5</v>
          </cell>
          <cell r="L185">
            <v>5388.5</v>
          </cell>
          <cell r="M185">
            <v>34200</v>
          </cell>
          <cell r="N185">
            <v>967</v>
          </cell>
          <cell r="O185">
            <v>967</v>
          </cell>
          <cell r="P185" t="str">
            <v>Y</v>
          </cell>
          <cell r="Q185" t="str">
            <v/>
          </cell>
          <cell r="R185" t="str">
            <v>W/O for written off cases</v>
          </cell>
          <cell r="S185" t="str">
            <v>&gt;180</v>
          </cell>
        </row>
        <row r="186">
          <cell r="J186">
            <v>356889227</v>
          </cell>
          <cell r="K186">
            <v>20345.18</v>
          </cell>
          <cell r="L186">
            <v>10234.82</v>
          </cell>
          <cell r="M186">
            <v>30580</v>
          </cell>
          <cell r="N186">
            <v>328</v>
          </cell>
          <cell r="O186">
            <v>328</v>
          </cell>
          <cell r="P186" t="str">
            <v>Y</v>
          </cell>
          <cell r="Q186" t="str">
            <v/>
          </cell>
          <cell r="R186" t="str">
            <v>W/O for written off cases</v>
          </cell>
          <cell r="S186" t="str">
            <v>&gt;180</v>
          </cell>
        </row>
        <row r="187">
          <cell r="J187">
            <v>354149448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>Standard</v>
          </cell>
          <cell r="S187" t="str">
            <v>Standard</v>
          </cell>
        </row>
        <row r="188">
          <cell r="J188">
            <v>358182402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>Standard</v>
          </cell>
          <cell r="S188" t="str">
            <v>Standard</v>
          </cell>
        </row>
        <row r="189">
          <cell r="J189">
            <v>358182400</v>
          </cell>
          <cell r="K189">
            <v>15346.37</v>
          </cell>
          <cell r="L189">
            <v>8493.6299999999992</v>
          </cell>
          <cell r="M189">
            <v>23840</v>
          </cell>
          <cell r="N189">
            <v>236</v>
          </cell>
          <cell r="O189">
            <v>236</v>
          </cell>
          <cell r="P189" t="str">
            <v>Y</v>
          </cell>
          <cell r="Q189" t="str">
            <v/>
          </cell>
          <cell r="R189" t="str">
            <v>Sub</v>
          </cell>
          <cell r="S189" t="str">
            <v>&gt;180</v>
          </cell>
        </row>
        <row r="190">
          <cell r="J190">
            <v>356079987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>Standard</v>
          </cell>
          <cell r="S190" t="str">
            <v>Standard</v>
          </cell>
        </row>
        <row r="191">
          <cell r="J191">
            <v>353687175</v>
          </cell>
          <cell r="K191">
            <v>37996.959999999999</v>
          </cell>
          <cell r="L191">
            <v>12703.04</v>
          </cell>
          <cell r="M191">
            <v>50700</v>
          </cell>
          <cell r="N191">
            <v>392</v>
          </cell>
          <cell r="O191">
            <v>392</v>
          </cell>
          <cell r="P191" t="str">
            <v>Y</v>
          </cell>
          <cell r="Q191" t="str">
            <v/>
          </cell>
          <cell r="R191" t="str">
            <v>W/O for written off cases</v>
          </cell>
          <cell r="S191" t="str">
            <v>&gt;180</v>
          </cell>
        </row>
        <row r="192">
          <cell r="J192">
            <v>358305844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>Standard</v>
          </cell>
          <cell r="S192" t="str">
            <v>Standard</v>
          </cell>
        </row>
        <row r="193">
          <cell r="J193">
            <v>354779146</v>
          </cell>
          <cell r="K193">
            <v>12281.32</v>
          </cell>
          <cell r="L193">
            <v>3318.68</v>
          </cell>
          <cell r="M193">
            <v>15600</v>
          </cell>
          <cell r="N193">
            <v>116</v>
          </cell>
          <cell r="O193">
            <v>116</v>
          </cell>
          <cell r="P193" t="str">
            <v>Y</v>
          </cell>
          <cell r="Q193" t="str">
            <v/>
          </cell>
          <cell r="R193" t="str">
            <v>Sub</v>
          </cell>
          <cell r="S193" t="str">
            <v>91-120</v>
          </cell>
        </row>
        <row r="194">
          <cell r="J194">
            <v>357851367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>Standard</v>
          </cell>
          <cell r="S194" t="str">
            <v>Standard</v>
          </cell>
        </row>
        <row r="195">
          <cell r="J195">
            <v>356889228</v>
          </cell>
          <cell r="K195">
            <v>23721.37</v>
          </cell>
          <cell r="L195">
            <v>11378.63</v>
          </cell>
          <cell r="M195">
            <v>35100</v>
          </cell>
          <cell r="N195">
            <v>269</v>
          </cell>
          <cell r="O195">
            <v>269</v>
          </cell>
          <cell r="P195" t="str">
            <v>Y</v>
          </cell>
          <cell r="Q195" t="str">
            <v/>
          </cell>
          <cell r="R195" t="str">
            <v>Sub</v>
          </cell>
          <cell r="S195" t="str">
            <v>&gt;180</v>
          </cell>
        </row>
        <row r="196">
          <cell r="J196">
            <v>355382015</v>
          </cell>
          <cell r="K196">
            <v>34205.980000000003</v>
          </cell>
          <cell r="L196">
            <v>14494.02</v>
          </cell>
          <cell r="M196">
            <v>48700</v>
          </cell>
          <cell r="N196">
            <v>394</v>
          </cell>
          <cell r="O196">
            <v>394</v>
          </cell>
          <cell r="P196" t="str">
            <v>Y</v>
          </cell>
          <cell r="Q196" t="str">
            <v/>
          </cell>
          <cell r="R196" t="str">
            <v>W/O for written off cases</v>
          </cell>
          <cell r="S196" t="str">
            <v>&gt;180</v>
          </cell>
        </row>
        <row r="197">
          <cell r="J197">
            <v>356772396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>Standard</v>
          </cell>
          <cell r="S197" t="str">
            <v>Standard</v>
          </cell>
        </row>
        <row r="198">
          <cell r="J198">
            <v>354742876</v>
          </cell>
          <cell r="K198">
            <v>6236.75</v>
          </cell>
          <cell r="L198">
            <v>1463.25</v>
          </cell>
          <cell r="M198">
            <v>7700</v>
          </cell>
          <cell r="N198">
            <v>59</v>
          </cell>
          <cell r="O198">
            <v>59</v>
          </cell>
          <cell r="P198" t="str">
            <v/>
          </cell>
          <cell r="Q198" t="str">
            <v/>
          </cell>
          <cell r="R198" t="str">
            <v>SMA 1</v>
          </cell>
          <cell r="S198" t="str">
            <v>31-60</v>
          </cell>
        </row>
        <row r="199">
          <cell r="J199">
            <v>353687161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>Standard</v>
          </cell>
          <cell r="S199" t="str">
            <v>Standard</v>
          </cell>
        </row>
        <row r="200">
          <cell r="J200">
            <v>22690436</v>
          </cell>
          <cell r="K200">
            <v>22347.53</v>
          </cell>
          <cell r="L200">
            <v>1701.25</v>
          </cell>
          <cell r="M200">
            <v>24048.78</v>
          </cell>
          <cell r="N200">
            <v>1214</v>
          </cell>
          <cell r="O200">
            <v>1214</v>
          </cell>
          <cell r="P200" t="str">
            <v>Y</v>
          </cell>
          <cell r="Q200" t="str">
            <v/>
          </cell>
          <cell r="R200" t="str">
            <v>W/O for written off cases</v>
          </cell>
          <cell r="S200" t="str">
            <v>&gt;180</v>
          </cell>
        </row>
        <row r="201">
          <cell r="J201">
            <v>354291153</v>
          </cell>
          <cell r="K201">
            <v>5629.98</v>
          </cell>
          <cell r="L201">
            <v>670.02</v>
          </cell>
          <cell r="M201">
            <v>6300</v>
          </cell>
          <cell r="N201">
            <v>59</v>
          </cell>
          <cell r="O201">
            <v>59</v>
          </cell>
          <cell r="P201" t="str">
            <v/>
          </cell>
          <cell r="Q201" t="str">
            <v/>
          </cell>
          <cell r="R201" t="str">
            <v>SMA 1</v>
          </cell>
          <cell r="S201" t="str">
            <v>31-60</v>
          </cell>
        </row>
        <row r="202">
          <cell r="J202">
            <v>349118466</v>
          </cell>
          <cell r="K202">
            <v>10217.77</v>
          </cell>
          <cell r="L202">
            <v>432.23</v>
          </cell>
          <cell r="M202">
            <v>10650</v>
          </cell>
          <cell r="N202">
            <v>271</v>
          </cell>
          <cell r="O202">
            <v>271</v>
          </cell>
          <cell r="P202" t="str">
            <v>Y</v>
          </cell>
          <cell r="Q202" t="str">
            <v/>
          </cell>
          <cell r="R202" t="str">
            <v>W/O for written off cases</v>
          </cell>
          <cell r="S202" t="str">
            <v>&gt;180</v>
          </cell>
        </row>
        <row r="203">
          <cell r="J203">
            <v>354291592</v>
          </cell>
          <cell r="K203">
            <v>21226.23</v>
          </cell>
          <cell r="L203">
            <v>6073.77</v>
          </cell>
          <cell r="M203">
            <v>27300</v>
          </cell>
          <cell r="N203">
            <v>210</v>
          </cell>
          <cell r="O203">
            <v>210</v>
          </cell>
          <cell r="P203" t="str">
            <v>Y</v>
          </cell>
          <cell r="Q203" t="str">
            <v/>
          </cell>
          <cell r="R203" t="str">
            <v>Sub</v>
          </cell>
          <cell r="S203" t="str">
            <v>&gt;180</v>
          </cell>
        </row>
        <row r="204">
          <cell r="J204">
            <v>356682146</v>
          </cell>
          <cell r="K204">
            <v>4405.71</v>
          </cell>
          <cell r="L204">
            <v>2194.29</v>
          </cell>
          <cell r="M204">
            <v>6600</v>
          </cell>
          <cell r="N204">
            <v>59</v>
          </cell>
          <cell r="O204">
            <v>59</v>
          </cell>
          <cell r="P204" t="str">
            <v/>
          </cell>
          <cell r="Q204" t="str">
            <v/>
          </cell>
          <cell r="R204" t="str">
            <v>SMA 1</v>
          </cell>
          <cell r="S204" t="str">
            <v>31-60</v>
          </cell>
        </row>
        <row r="205">
          <cell r="J205">
            <v>348797809</v>
          </cell>
          <cell r="K205">
            <v>3432.29</v>
          </cell>
          <cell r="L205">
            <v>67.709999999999994</v>
          </cell>
          <cell r="M205">
            <v>3500</v>
          </cell>
          <cell r="N205">
            <v>241</v>
          </cell>
          <cell r="O205">
            <v>241</v>
          </cell>
          <cell r="P205" t="str">
            <v>Y</v>
          </cell>
          <cell r="Q205" t="str">
            <v/>
          </cell>
          <cell r="R205" t="str">
            <v>Sub</v>
          </cell>
          <cell r="S205" t="str">
            <v>&gt;180</v>
          </cell>
        </row>
        <row r="206">
          <cell r="J206">
            <v>347888370</v>
          </cell>
          <cell r="K206">
            <v>30210.41</v>
          </cell>
          <cell r="L206">
            <v>3339.59</v>
          </cell>
          <cell r="M206">
            <v>33550</v>
          </cell>
          <cell r="N206">
            <v>727</v>
          </cell>
          <cell r="O206">
            <v>727</v>
          </cell>
          <cell r="P206" t="str">
            <v>Y</v>
          </cell>
          <cell r="Q206" t="str">
            <v/>
          </cell>
          <cell r="R206" t="str">
            <v>W/O for written off cases</v>
          </cell>
          <cell r="S206" t="str">
            <v>&gt;180</v>
          </cell>
        </row>
        <row r="207">
          <cell r="J207">
            <v>357059675</v>
          </cell>
          <cell r="K207">
            <v>19009.59</v>
          </cell>
          <cell r="L207">
            <v>9790.41</v>
          </cell>
          <cell r="M207">
            <v>28800</v>
          </cell>
          <cell r="N207">
            <v>300</v>
          </cell>
          <cell r="O207">
            <v>300</v>
          </cell>
          <cell r="P207" t="str">
            <v>Y</v>
          </cell>
          <cell r="Q207" t="str">
            <v/>
          </cell>
          <cell r="R207" t="str">
            <v>W/O for written off cases</v>
          </cell>
          <cell r="S207" t="str">
            <v>&gt;180</v>
          </cell>
        </row>
        <row r="208">
          <cell r="J208">
            <v>351053434</v>
          </cell>
          <cell r="K208">
            <v>22905.66</v>
          </cell>
          <cell r="L208">
            <v>1944.34</v>
          </cell>
          <cell r="M208">
            <v>24850</v>
          </cell>
          <cell r="N208">
            <v>239</v>
          </cell>
          <cell r="O208">
            <v>239</v>
          </cell>
          <cell r="P208" t="str">
            <v>Y</v>
          </cell>
          <cell r="Q208" t="str">
            <v/>
          </cell>
          <cell r="R208" t="str">
            <v>Sub</v>
          </cell>
          <cell r="S208" t="str">
            <v>&gt;180</v>
          </cell>
        </row>
        <row r="209">
          <cell r="J209">
            <v>353316472</v>
          </cell>
          <cell r="K209">
            <v>42791.49</v>
          </cell>
          <cell r="L209">
            <v>15708.51</v>
          </cell>
          <cell r="M209">
            <v>58500</v>
          </cell>
          <cell r="N209">
            <v>453</v>
          </cell>
          <cell r="O209">
            <v>453</v>
          </cell>
          <cell r="P209" t="str">
            <v>Y</v>
          </cell>
          <cell r="Q209" t="str">
            <v/>
          </cell>
          <cell r="R209" t="str">
            <v>W/O for written off cases</v>
          </cell>
          <cell r="S209" t="str">
            <v>&gt;180</v>
          </cell>
        </row>
        <row r="210">
          <cell r="J210">
            <v>349014532</v>
          </cell>
          <cell r="K210">
            <v>10088.18</v>
          </cell>
          <cell r="L210">
            <v>410.82</v>
          </cell>
          <cell r="M210">
            <v>10499</v>
          </cell>
          <cell r="N210">
            <v>301</v>
          </cell>
          <cell r="O210">
            <v>301</v>
          </cell>
          <cell r="P210" t="str">
            <v>Y</v>
          </cell>
          <cell r="Q210" t="str">
            <v/>
          </cell>
          <cell r="R210" t="str">
            <v>W/O for written off cases</v>
          </cell>
          <cell r="S210" t="str">
            <v>&gt;180</v>
          </cell>
        </row>
        <row r="211">
          <cell r="J211">
            <v>349408773</v>
          </cell>
          <cell r="K211">
            <v>6884.72</v>
          </cell>
          <cell r="L211">
            <v>215.28</v>
          </cell>
          <cell r="M211">
            <v>7100</v>
          </cell>
          <cell r="N211">
            <v>239</v>
          </cell>
          <cell r="O211">
            <v>239</v>
          </cell>
          <cell r="P211" t="str">
            <v>Y</v>
          </cell>
          <cell r="Q211" t="str">
            <v/>
          </cell>
          <cell r="R211" t="str">
            <v>Sub</v>
          </cell>
          <cell r="S211" t="str">
            <v>&gt;180</v>
          </cell>
        </row>
        <row r="212">
          <cell r="J212">
            <v>356412816</v>
          </cell>
          <cell r="K212">
            <v>6704.27</v>
          </cell>
          <cell r="L212">
            <v>3575.73</v>
          </cell>
          <cell r="M212">
            <v>10280</v>
          </cell>
          <cell r="N212">
            <v>117</v>
          </cell>
          <cell r="O212">
            <v>117</v>
          </cell>
          <cell r="P212" t="str">
            <v>Y</v>
          </cell>
          <cell r="Q212" t="str">
            <v/>
          </cell>
          <cell r="R212" t="str">
            <v>Sub</v>
          </cell>
          <cell r="S212" t="str">
            <v>91-120</v>
          </cell>
        </row>
        <row r="213">
          <cell r="J213">
            <v>356412814</v>
          </cell>
          <cell r="K213">
            <v>24587.87</v>
          </cell>
          <cell r="L213">
            <v>10512.13</v>
          </cell>
          <cell r="M213">
            <v>35100</v>
          </cell>
          <cell r="N213">
            <v>270</v>
          </cell>
          <cell r="O213">
            <v>270</v>
          </cell>
          <cell r="P213" t="str">
            <v>Y</v>
          </cell>
          <cell r="Q213" t="str">
            <v/>
          </cell>
          <cell r="R213" t="str">
            <v>Sub</v>
          </cell>
          <cell r="S213" t="str">
            <v>&gt;180</v>
          </cell>
        </row>
        <row r="214">
          <cell r="J214">
            <v>353442755</v>
          </cell>
          <cell r="K214">
            <v>45131.14</v>
          </cell>
          <cell r="L214">
            <v>17268.86</v>
          </cell>
          <cell r="M214">
            <v>62400</v>
          </cell>
          <cell r="N214">
            <v>480</v>
          </cell>
          <cell r="O214">
            <v>480</v>
          </cell>
          <cell r="P214" t="str">
            <v>Y</v>
          </cell>
          <cell r="Q214" t="str">
            <v/>
          </cell>
          <cell r="R214" t="str">
            <v>W/O for written off cases</v>
          </cell>
          <cell r="S214" t="str">
            <v>&gt;180</v>
          </cell>
        </row>
        <row r="215">
          <cell r="J215">
            <v>22906164</v>
          </cell>
          <cell r="K215">
            <v>43261.760000000002</v>
          </cell>
          <cell r="L215">
            <v>7069.7</v>
          </cell>
          <cell r="M215">
            <v>50331.46</v>
          </cell>
          <cell r="N215">
            <v>1332</v>
          </cell>
          <cell r="O215">
            <v>1332</v>
          </cell>
          <cell r="P215" t="str">
            <v>Y</v>
          </cell>
          <cell r="Q215" t="str">
            <v/>
          </cell>
          <cell r="R215" t="str">
            <v>W/O for written off cases</v>
          </cell>
          <cell r="S215" t="str">
            <v>&gt;180</v>
          </cell>
        </row>
        <row r="216">
          <cell r="J216">
            <v>354779150</v>
          </cell>
          <cell r="K216">
            <v>4741.6499999999996</v>
          </cell>
          <cell r="L216">
            <v>858.35</v>
          </cell>
          <cell r="M216">
            <v>5600</v>
          </cell>
          <cell r="N216">
            <v>55</v>
          </cell>
          <cell r="O216">
            <v>55</v>
          </cell>
          <cell r="P216" t="str">
            <v/>
          </cell>
          <cell r="Q216" t="str">
            <v/>
          </cell>
          <cell r="R216" t="str">
            <v>SMA 1</v>
          </cell>
          <cell r="S216" t="str">
            <v>31-60</v>
          </cell>
        </row>
        <row r="217">
          <cell r="J217">
            <v>351460770</v>
          </cell>
          <cell r="K217">
            <v>24306.68</v>
          </cell>
          <cell r="L217">
            <v>2893.32</v>
          </cell>
          <cell r="M217">
            <v>27200</v>
          </cell>
          <cell r="N217">
            <v>237</v>
          </cell>
          <cell r="O217">
            <v>237</v>
          </cell>
          <cell r="P217" t="str">
            <v>Y</v>
          </cell>
          <cell r="Q217" t="str">
            <v/>
          </cell>
          <cell r="R217" t="str">
            <v>Sub</v>
          </cell>
          <cell r="S217" t="str">
            <v>&gt;180</v>
          </cell>
        </row>
        <row r="218">
          <cell r="J218">
            <v>354779167</v>
          </cell>
          <cell r="K218">
            <v>5988.9</v>
          </cell>
          <cell r="L218">
            <v>1361.1</v>
          </cell>
          <cell r="M218">
            <v>7350</v>
          </cell>
          <cell r="N218">
            <v>86</v>
          </cell>
          <cell r="O218">
            <v>86</v>
          </cell>
          <cell r="P218" t="str">
            <v/>
          </cell>
          <cell r="Q218" t="str">
            <v/>
          </cell>
          <cell r="R218" t="str">
            <v>SMA 2</v>
          </cell>
          <cell r="S218" t="str">
            <v>61-90</v>
          </cell>
        </row>
        <row r="219">
          <cell r="J219">
            <v>357708757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>Standard</v>
          </cell>
          <cell r="S219" t="str">
            <v>Standard</v>
          </cell>
        </row>
        <row r="220">
          <cell r="J220">
            <v>356422898</v>
          </cell>
          <cell r="K220">
            <v>11654.32</v>
          </cell>
          <cell r="L220">
            <v>3705.68</v>
          </cell>
          <cell r="M220">
            <v>15360</v>
          </cell>
          <cell r="N220">
            <v>117</v>
          </cell>
          <cell r="O220">
            <v>117</v>
          </cell>
          <cell r="P220" t="str">
            <v>Y</v>
          </cell>
          <cell r="Q220" t="str">
            <v/>
          </cell>
          <cell r="R220" t="str">
            <v>Sub</v>
          </cell>
          <cell r="S220" t="str">
            <v>91-120</v>
          </cell>
        </row>
        <row r="221">
          <cell r="J221">
            <v>354692468</v>
          </cell>
          <cell r="K221">
            <v>9319.14</v>
          </cell>
          <cell r="L221">
            <v>2380.86</v>
          </cell>
          <cell r="M221">
            <v>11700</v>
          </cell>
          <cell r="N221">
            <v>89</v>
          </cell>
          <cell r="O221">
            <v>89</v>
          </cell>
          <cell r="P221" t="str">
            <v/>
          </cell>
          <cell r="Q221" t="str">
            <v/>
          </cell>
          <cell r="R221" t="str">
            <v>SMA 2</v>
          </cell>
          <cell r="S221" t="str">
            <v>61-90</v>
          </cell>
        </row>
        <row r="222">
          <cell r="J222">
            <v>354698189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>Standard</v>
          </cell>
          <cell r="S222" t="str">
            <v>Standard</v>
          </cell>
        </row>
        <row r="223">
          <cell r="J223">
            <v>357708809</v>
          </cell>
          <cell r="K223">
            <v>3145.04</v>
          </cell>
          <cell r="L223">
            <v>1124.96</v>
          </cell>
          <cell r="M223">
            <v>4270</v>
          </cell>
          <cell r="N223">
            <v>28</v>
          </cell>
          <cell r="O223">
            <v>28</v>
          </cell>
          <cell r="P223" t="str">
            <v/>
          </cell>
          <cell r="Q223" t="str">
            <v/>
          </cell>
          <cell r="R223" t="str">
            <v>SMA 0</v>
          </cell>
          <cell r="S223" t="str">
            <v>1-30 Days</v>
          </cell>
        </row>
        <row r="224">
          <cell r="J224">
            <v>354696843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>Standard</v>
          </cell>
          <cell r="S224" t="str">
            <v>Standard</v>
          </cell>
        </row>
        <row r="225">
          <cell r="J225">
            <v>356682892</v>
          </cell>
          <cell r="K225">
            <v>11629.05</v>
          </cell>
          <cell r="L225">
            <v>3970.95</v>
          </cell>
          <cell r="M225">
            <v>15600</v>
          </cell>
          <cell r="N225">
            <v>118</v>
          </cell>
          <cell r="O225">
            <v>118</v>
          </cell>
          <cell r="P225" t="str">
            <v>Y</v>
          </cell>
          <cell r="Q225" t="str">
            <v/>
          </cell>
          <cell r="R225" t="str">
            <v>Sub</v>
          </cell>
          <cell r="S225" t="str">
            <v>91-120</v>
          </cell>
        </row>
        <row r="226">
          <cell r="J226">
            <v>348919612</v>
          </cell>
          <cell r="K226">
            <v>3432.29</v>
          </cell>
          <cell r="L226">
            <v>67.709999999999994</v>
          </cell>
          <cell r="M226">
            <v>3500</v>
          </cell>
          <cell r="N226">
            <v>241</v>
          </cell>
          <cell r="O226">
            <v>241</v>
          </cell>
          <cell r="P226" t="str">
            <v>Y</v>
          </cell>
          <cell r="Q226" t="str">
            <v/>
          </cell>
          <cell r="R226" t="str">
            <v>Sub</v>
          </cell>
          <cell r="S226" t="str">
            <v>&gt;180</v>
          </cell>
        </row>
        <row r="227">
          <cell r="J227">
            <v>357874638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>Standard</v>
          </cell>
          <cell r="S227" t="str">
            <v>Standard</v>
          </cell>
        </row>
        <row r="228">
          <cell r="J228">
            <v>22611281</v>
          </cell>
          <cell r="K228">
            <v>29087.75</v>
          </cell>
          <cell r="L228">
            <v>3312.25</v>
          </cell>
          <cell r="M228">
            <v>32400</v>
          </cell>
          <cell r="N228">
            <v>1276</v>
          </cell>
          <cell r="O228">
            <v>1276</v>
          </cell>
          <cell r="P228" t="str">
            <v>Y</v>
          </cell>
          <cell r="Q228" t="str">
            <v/>
          </cell>
          <cell r="R228" t="str">
            <v>W/O for written off cases</v>
          </cell>
          <cell r="S228" t="str">
            <v>&gt;180</v>
          </cell>
        </row>
        <row r="229">
          <cell r="J229">
            <v>33348904</v>
          </cell>
          <cell r="K229">
            <v>17146.18</v>
          </cell>
          <cell r="L229">
            <v>2060.33</v>
          </cell>
          <cell r="M229">
            <v>19206.509999999998</v>
          </cell>
          <cell r="N229">
            <v>1214</v>
          </cell>
          <cell r="O229">
            <v>1276</v>
          </cell>
          <cell r="P229" t="str">
            <v>Y</v>
          </cell>
          <cell r="Q229" t="str">
            <v/>
          </cell>
          <cell r="R229" t="str">
            <v>W/O for written off cases</v>
          </cell>
          <cell r="S229" t="str">
            <v>&gt;180</v>
          </cell>
        </row>
        <row r="230">
          <cell r="J230">
            <v>356412160</v>
          </cell>
          <cell r="K230">
            <v>12134.2</v>
          </cell>
          <cell r="L230">
            <v>2945.8</v>
          </cell>
          <cell r="M230">
            <v>15080</v>
          </cell>
          <cell r="N230">
            <v>118</v>
          </cell>
          <cell r="O230">
            <v>118</v>
          </cell>
          <cell r="P230" t="str">
            <v>Y</v>
          </cell>
          <cell r="Q230" t="str">
            <v/>
          </cell>
          <cell r="R230" t="str">
            <v>Sub</v>
          </cell>
          <cell r="S230" t="str">
            <v>91-120</v>
          </cell>
        </row>
        <row r="231">
          <cell r="J231">
            <v>352444994</v>
          </cell>
          <cell r="K231">
            <v>9410.58</v>
          </cell>
          <cell r="L231">
            <v>1089.42</v>
          </cell>
          <cell r="M231">
            <v>10500</v>
          </cell>
          <cell r="N231">
            <v>118</v>
          </cell>
          <cell r="O231">
            <v>118</v>
          </cell>
          <cell r="P231" t="str">
            <v>Y</v>
          </cell>
          <cell r="Q231" t="str">
            <v/>
          </cell>
          <cell r="R231" t="str">
            <v>Sub</v>
          </cell>
          <cell r="S231" t="str">
            <v>91-120</v>
          </cell>
        </row>
        <row r="232">
          <cell r="J232">
            <v>356333035</v>
          </cell>
          <cell r="K232">
            <v>6283.17</v>
          </cell>
          <cell r="L232">
            <v>3196.83</v>
          </cell>
          <cell r="M232">
            <v>9480</v>
          </cell>
          <cell r="N232">
            <v>87</v>
          </cell>
          <cell r="O232">
            <v>87</v>
          </cell>
          <cell r="P232" t="str">
            <v/>
          </cell>
          <cell r="Q232" t="str">
            <v/>
          </cell>
          <cell r="R232" t="str">
            <v>SMA 2</v>
          </cell>
          <cell r="S232" t="str">
            <v>61-90</v>
          </cell>
        </row>
        <row r="233">
          <cell r="J233">
            <v>353687177</v>
          </cell>
          <cell r="K233">
            <v>34743.370000000003</v>
          </cell>
          <cell r="L233">
            <v>12296.63</v>
          </cell>
          <cell r="M233">
            <v>47040</v>
          </cell>
          <cell r="N233">
            <v>421</v>
          </cell>
          <cell r="O233">
            <v>421</v>
          </cell>
          <cell r="P233" t="str">
            <v>Y</v>
          </cell>
          <cell r="Q233" t="str">
            <v/>
          </cell>
          <cell r="R233" t="str">
            <v>W/O for written off cases</v>
          </cell>
          <cell r="S233" t="str">
            <v>&gt;180</v>
          </cell>
        </row>
        <row r="234">
          <cell r="J234">
            <v>349664768</v>
          </cell>
          <cell r="K234">
            <v>3331.54</v>
          </cell>
          <cell r="L234">
            <v>68.459999999999994</v>
          </cell>
          <cell r="M234">
            <v>3400</v>
          </cell>
          <cell r="N234">
            <v>177</v>
          </cell>
          <cell r="O234">
            <v>177</v>
          </cell>
          <cell r="P234" t="str">
            <v>Y</v>
          </cell>
          <cell r="Q234" t="str">
            <v/>
          </cell>
          <cell r="R234" t="str">
            <v>Sub</v>
          </cell>
          <cell r="S234" t="str">
            <v>151-180</v>
          </cell>
        </row>
        <row r="235">
          <cell r="J235">
            <v>354344405</v>
          </cell>
          <cell r="K235">
            <v>18365.669999999998</v>
          </cell>
          <cell r="L235">
            <v>4004.33</v>
          </cell>
          <cell r="M235">
            <v>22370</v>
          </cell>
          <cell r="N235">
            <v>177</v>
          </cell>
          <cell r="O235">
            <v>177</v>
          </cell>
          <cell r="P235" t="str">
            <v>Y</v>
          </cell>
          <cell r="Q235" t="str">
            <v/>
          </cell>
          <cell r="R235" t="str">
            <v>Sub</v>
          </cell>
          <cell r="S235" t="str">
            <v>151-180</v>
          </cell>
        </row>
        <row r="236">
          <cell r="J236">
            <v>357649940</v>
          </cell>
          <cell r="K236">
            <v>7876.61</v>
          </cell>
          <cell r="L236">
            <v>943.39</v>
          </cell>
          <cell r="M236">
            <v>8820</v>
          </cell>
          <cell r="N236">
            <v>177</v>
          </cell>
          <cell r="O236">
            <v>177</v>
          </cell>
          <cell r="P236" t="str">
            <v>Y</v>
          </cell>
          <cell r="Q236" t="str">
            <v/>
          </cell>
          <cell r="R236" t="str">
            <v>Sub</v>
          </cell>
          <cell r="S236" t="str">
            <v>151-180</v>
          </cell>
        </row>
        <row r="237">
          <cell r="J237">
            <v>349462049</v>
          </cell>
          <cell r="K237">
            <v>4745.1099999999997</v>
          </cell>
          <cell r="L237">
            <v>354.89</v>
          </cell>
          <cell r="M237">
            <v>5100</v>
          </cell>
          <cell r="N237">
            <v>358</v>
          </cell>
          <cell r="O237">
            <v>358</v>
          </cell>
          <cell r="P237" t="str">
            <v>Y</v>
          </cell>
          <cell r="Q237" t="str">
            <v/>
          </cell>
          <cell r="R237" t="str">
            <v>W/O for written off cases</v>
          </cell>
          <cell r="S237" t="str">
            <v>&gt;180</v>
          </cell>
        </row>
        <row r="238">
          <cell r="J238">
            <v>351661208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>Standard</v>
          </cell>
          <cell r="S238" t="str">
            <v>Standard</v>
          </cell>
        </row>
        <row r="239">
          <cell r="J239">
            <v>24650871</v>
          </cell>
          <cell r="K239">
            <v>39167.5</v>
          </cell>
          <cell r="L239">
            <v>6274.5</v>
          </cell>
          <cell r="M239">
            <v>45442</v>
          </cell>
          <cell r="N239">
            <v>1306</v>
          </cell>
          <cell r="O239">
            <v>1306</v>
          </cell>
          <cell r="P239" t="str">
            <v>Y</v>
          </cell>
          <cell r="Q239" t="str">
            <v/>
          </cell>
          <cell r="R239" t="str">
            <v>W/O for written off cases</v>
          </cell>
          <cell r="S239" t="str">
            <v>&gt;180</v>
          </cell>
        </row>
        <row r="240">
          <cell r="J240">
            <v>30120861</v>
          </cell>
          <cell r="K240">
            <v>10171.18</v>
          </cell>
          <cell r="L240">
            <v>1179.72</v>
          </cell>
          <cell r="M240">
            <v>11350.9</v>
          </cell>
          <cell r="N240">
            <v>1276</v>
          </cell>
          <cell r="O240">
            <v>1306</v>
          </cell>
          <cell r="P240" t="str">
            <v>Y</v>
          </cell>
          <cell r="Q240" t="str">
            <v/>
          </cell>
          <cell r="R240" t="str">
            <v>W/O for written off cases</v>
          </cell>
          <cell r="S240" t="str">
            <v>&gt;180</v>
          </cell>
        </row>
        <row r="241">
          <cell r="J241">
            <v>24623134</v>
          </cell>
          <cell r="K241">
            <v>41972.25</v>
          </cell>
          <cell r="L241">
            <v>3162.7</v>
          </cell>
          <cell r="M241">
            <v>45134.95</v>
          </cell>
          <cell r="N241">
            <v>1454</v>
          </cell>
          <cell r="O241">
            <v>1454</v>
          </cell>
          <cell r="P241" t="str">
            <v>Y</v>
          </cell>
          <cell r="Q241" t="str">
            <v/>
          </cell>
          <cell r="R241" t="str">
            <v>W/O for written off cases</v>
          </cell>
          <cell r="S241" t="str">
            <v>&gt;180</v>
          </cell>
        </row>
        <row r="242">
          <cell r="J242">
            <v>24631151</v>
          </cell>
          <cell r="K242">
            <v>37947.21</v>
          </cell>
          <cell r="L242">
            <v>3965.5</v>
          </cell>
          <cell r="M242">
            <v>41912.71</v>
          </cell>
          <cell r="N242">
            <v>1393</v>
          </cell>
          <cell r="O242">
            <v>1393</v>
          </cell>
          <cell r="P242" t="str">
            <v>Y</v>
          </cell>
          <cell r="Q242" t="str">
            <v/>
          </cell>
          <cell r="R242" t="str">
            <v>W/O for written off cases</v>
          </cell>
          <cell r="S242" t="str">
            <v>&gt;180</v>
          </cell>
        </row>
        <row r="243">
          <cell r="J243">
            <v>349280890</v>
          </cell>
          <cell r="K243">
            <v>3476.19</v>
          </cell>
          <cell r="L243">
            <v>73.81</v>
          </cell>
          <cell r="M243">
            <v>3550</v>
          </cell>
          <cell r="N243">
            <v>210</v>
          </cell>
          <cell r="O243">
            <v>210</v>
          </cell>
          <cell r="P243" t="str">
            <v>Y</v>
          </cell>
          <cell r="Q243" t="str">
            <v/>
          </cell>
          <cell r="R243" t="str">
            <v>Sub</v>
          </cell>
          <cell r="S243" t="str">
            <v>&gt;180</v>
          </cell>
        </row>
        <row r="244">
          <cell r="J244">
            <v>355066210</v>
          </cell>
          <cell r="K244">
            <v>12629.43</v>
          </cell>
          <cell r="L244">
            <v>1510.57</v>
          </cell>
          <cell r="M244">
            <v>14140</v>
          </cell>
          <cell r="N244">
            <v>180</v>
          </cell>
          <cell r="O244">
            <v>210</v>
          </cell>
          <cell r="P244" t="str">
            <v>Y</v>
          </cell>
          <cell r="Q244" t="str">
            <v/>
          </cell>
          <cell r="R244" t="str">
            <v>Sub</v>
          </cell>
          <cell r="S244" t="str">
            <v>&gt;180</v>
          </cell>
        </row>
        <row r="245">
          <cell r="J245">
            <v>354198455</v>
          </cell>
          <cell r="K245">
            <v>26702.85</v>
          </cell>
          <cell r="L245">
            <v>8397.15</v>
          </cell>
          <cell r="M245">
            <v>35100</v>
          </cell>
          <cell r="N245">
            <v>271</v>
          </cell>
          <cell r="O245">
            <v>271</v>
          </cell>
          <cell r="P245" t="str">
            <v>Y</v>
          </cell>
          <cell r="Q245" t="str">
            <v/>
          </cell>
          <cell r="R245" t="str">
            <v>Sub</v>
          </cell>
          <cell r="S245" t="str">
            <v>&gt;180</v>
          </cell>
        </row>
        <row r="246">
          <cell r="J246">
            <v>24641750</v>
          </cell>
          <cell r="K246">
            <v>35623.550000000003</v>
          </cell>
          <cell r="L246">
            <v>4929.3500000000004</v>
          </cell>
          <cell r="M246">
            <v>40552.9</v>
          </cell>
          <cell r="N246">
            <v>1245</v>
          </cell>
          <cell r="O246">
            <v>1245</v>
          </cell>
          <cell r="P246" t="str">
            <v>Y</v>
          </cell>
          <cell r="Q246" t="str">
            <v/>
          </cell>
          <cell r="R246" t="str">
            <v>W/O for written off cases</v>
          </cell>
          <cell r="S246" t="str">
            <v>&gt;180</v>
          </cell>
        </row>
        <row r="247">
          <cell r="J247">
            <v>349280891</v>
          </cell>
          <cell r="K247">
            <v>5576.19</v>
          </cell>
          <cell r="L247">
            <v>73.81</v>
          </cell>
          <cell r="M247">
            <v>5650</v>
          </cell>
          <cell r="N247">
            <v>241</v>
          </cell>
          <cell r="O247">
            <v>241</v>
          </cell>
          <cell r="P247" t="str">
            <v>Y</v>
          </cell>
          <cell r="Q247" t="str">
            <v/>
          </cell>
          <cell r="R247" t="str">
            <v>W/O for written off cases</v>
          </cell>
          <cell r="S247" t="str">
            <v>&gt;180</v>
          </cell>
        </row>
        <row r="248">
          <cell r="J248">
            <v>24546732</v>
          </cell>
          <cell r="K248">
            <v>2285.2800000000002</v>
          </cell>
          <cell r="L248">
            <v>10.3</v>
          </cell>
          <cell r="M248">
            <v>2295.58</v>
          </cell>
          <cell r="N248">
            <v>936</v>
          </cell>
          <cell r="O248">
            <v>936</v>
          </cell>
          <cell r="P248" t="str">
            <v>Y</v>
          </cell>
          <cell r="Q248" t="str">
            <v/>
          </cell>
          <cell r="R248" t="str">
            <v>W/O for written off cases</v>
          </cell>
          <cell r="S248" t="str">
            <v>&gt;180</v>
          </cell>
        </row>
        <row r="249">
          <cell r="J249">
            <v>25068871</v>
          </cell>
          <cell r="K249">
            <v>31353.17</v>
          </cell>
          <cell r="L249">
            <v>3745.41</v>
          </cell>
          <cell r="M249">
            <v>35098.58</v>
          </cell>
          <cell r="N249">
            <v>1209</v>
          </cell>
          <cell r="O249">
            <v>1209</v>
          </cell>
          <cell r="P249" t="str">
            <v>Y</v>
          </cell>
          <cell r="Q249" t="str">
            <v/>
          </cell>
          <cell r="R249" t="str">
            <v>W/O for written off cases</v>
          </cell>
          <cell r="S249" t="str">
            <v>&gt;180</v>
          </cell>
        </row>
        <row r="250">
          <cell r="J250">
            <v>355382012</v>
          </cell>
          <cell r="K250">
            <v>2090.23</v>
          </cell>
          <cell r="L250">
            <v>529.77</v>
          </cell>
          <cell r="M250">
            <v>2620</v>
          </cell>
          <cell r="N250">
            <v>29</v>
          </cell>
          <cell r="O250">
            <v>29</v>
          </cell>
          <cell r="P250" t="str">
            <v/>
          </cell>
          <cell r="Q250" t="str">
            <v/>
          </cell>
          <cell r="R250" t="str">
            <v>SMA 0</v>
          </cell>
          <cell r="S250" t="str">
            <v>1-30 Days</v>
          </cell>
        </row>
        <row r="251">
          <cell r="J251">
            <v>358973303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>Standard</v>
          </cell>
          <cell r="S251" t="str">
            <v>Standard</v>
          </cell>
        </row>
        <row r="252">
          <cell r="J252">
            <v>24190979</v>
          </cell>
          <cell r="K252">
            <v>30239.02</v>
          </cell>
          <cell r="L252">
            <v>3182.78</v>
          </cell>
          <cell r="M252">
            <v>33421.800000000003</v>
          </cell>
          <cell r="N252">
            <v>1120</v>
          </cell>
          <cell r="O252">
            <v>1120</v>
          </cell>
          <cell r="P252" t="str">
            <v>Y</v>
          </cell>
          <cell r="Q252" t="str">
            <v/>
          </cell>
          <cell r="R252" t="str">
            <v>W/O for written off cases</v>
          </cell>
          <cell r="S252" t="str">
            <v>&gt;180</v>
          </cell>
        </row>
        <row r="253">
          <cell r="J253">
            <v>354198460</v>
          </cell>
          <cell r="K253">
            <v>18390.900000000001</v>
          </cell>
          <cell r="L253">
            <v>6249.1</v>
          </cell>
          <cell r="M253">
            <v>24640</v>
          </cell>
          <cell r="N253">
            <v>333</v>
          </cell>
          <cell r="O253">
            <v>333</v>
          </cell>
          <cell r="P253" t="str">
            <v>Y</v>
          </cell>
          <cell r="Q253" t="str">
            <v/>
          </cell>
          <cell r="R253" t="str">
            <v>W/O for written off cases</v>
          </cell>
          <cell r="S253" t="str">
            <v>&gt;180</v>
          </cell>
        </row>
        <row r="254">
          <cell r="J254">
            <v>354024497</v>
          </cell>
          <cell r="K254">
            <v>6547.45</v>
          </cell>
          <cell r="L254">
            <v>1252.55</v>
          </cell>
          <cell r="M254">
            <v>7800</v>
          </cell>
          <cell r="N254">
            <v>56</v>
          </cell>
          <cell r="O254">
            <v>56</v>
          </cell>
          <cell r="P254" t="str">
            <v/>
          </cell>
          <cell r="Q254" t="str">
            <v/>
          </cell>
          <cell r="R254" t="str">
            <v>SMA 1</v>
          </cell>
          <cell r="S254" t="str">
            <v>31-60</v>
          </cell>
        </row>
        <row r="255">
          <cell r="J255">
            <v>349491537</v>
          </cell>
          <cell r="K255">
            <v>10222.34</v>
          </cell>
          <cell r="L255">
            <v>427.66</v>
          </cell>
          <cell r="M255">
            <v>10650</v>
          </cell>
          <cell r="N255">
            <v>240</v>
          </cell>
          <cell r="O255">
            <v>240</v>
          </cell>
          <cell r="P255" t="str">
            <v>Y</v>
          </cell>
          <cell r="Q255" t="str">
            <v/>
          </cell>
          <cell r="R255" t="str">
            <v>W/O for written off cases</v>
          </cell>
          <cell r="S255" t="str">
            <v>&gt;180</v>
          </cell>
        </row>
        <row r="256">
          <cell r="J256">
            <v>353699332</v>
          </cell>
          <cell r="K256">
            <v>16659.080000000002</v>
          </cell>
          <cell r="L256">
            <v>3640.92</v>
          </cell>
          <cell r="M256">
            <v>20300</v>
          </cell>
          <cell r="N256">
            <v>180</v>
          </cell>
          <cell r="O256">
            <v>180</v>
          </cell>
          <cell r="P256" t="str">
            <v>Y</v>
          </cell>
          <cell r="Q256" t="str">
            <v/>
          </cell>
          <cell r="R256" t="str">
            <v>Sub</v>
          </cell>
          <cell r="S256" t="str">
            <v>151-180</v>
          </cell>
        </row>
        <row r="257">
          <cell r="J257">
            <v>24190946</v>
          </cell>
          <cell r="K257">
            <v>24987.45</v>
          </cell>
          <cell r="L257">
            <v>2424.35</v>
          </cell>
          <cell r="M257">
            <v>27411.8</v>
          </cell>
          <cell r="N257">
            <v>1150</v>
          </cell>
          <cell r="O257">
            <v>1150</v>
          </cell>
          <cell r="P257" t="str">
            <v>Y</v>
          </cell>
          <cell r="Q257" t="str">
            <v/>
          </cell>
          <cell r="R257" t="str">
            <v>W/O for written off cases</v>
          </cell>
          <cell r="S257" t="str">
            <v>&gt;180</v>
          </cell>
        </row>
        <row r="258">
          <cell r="J258">
            <v>355781033</v>
          </cell>
          <cell r="K258">
            <v>15539.84</v>
          </cell>
          <cell r="L258">
            <v>6900.16</v>
          </cell>
          <cell r="M258">
            <v>22440</v>
          </cell>
          <cell r="N258">
            <v>362</v>
          </cell>
          <cell r="O258">
            <v>362</v>
          </cell>
          <cell r="P258" t="str">
            <v>Y</v>
          </cell>
          <cell r="Q258" t="str">
            <v/>
          </cell>
          <cell r="R258" t="str">
            <v>W/O for written off cases</v>
          </cell>
          <cell r="S258" t="str">
            <v>&gt;180</v>
          </cell>
        </row>
        <row r="259">
          <cell r="J259">
            <v>349343309</v>
          </cell>
          <cell r="K259">
            <v>6787.75</v>
          </cell>
          <cell r="L259">
            <v>212.25</v>
          </cell>
          <cell r="M259">
            <v>7000</v>
          </cell>
          <cell r="N259">
            <v>239</v>
          </cell>
          <cell r="O259">
            <v>239</v>
          </cell>
          <cell r="P259" t="str">
            <v>Y</v>
          </cell>
          <cell r="Q259" t="str">
            <v/>
          </cell>
          <cell r="R259" t="str">
            <v>Sub</v>
          </cell>
          <cell r="S259" t="str">
            <v>&gt;180</v>
          </cell>
        </row>
        <row r="260">
          <cell r="J260">
            <v>357564671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>Standard</v>
          </cell>
          <cell r="S260" t="str">
            <v>Standard</v>
          </cell>
        </row>
        <row r="261">
          <cell r="J261">
            <v>359002944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>Standard</v>
          </cell>
          <cell r="S261" t="str">
            <v>Standard</v>
          </cell>
        </row>
        <row r="262">
          <cell r="J262">
            <v>24646284</v>
          </cell>
          <cell r="K262">
            <v>4286.66</v>
          </cell>
          <cell r="L262">
            <v>101.34</v>
          </cell>
          <cell r="M262">
            <v>4388</v>
          </cell>
          <cell r="N262">
            <v>906</v>
          </cell>
          <cell r="O262">
            <v>940</v>
          </cell>
          <cell r="P262" t="str">
            <v>Y</v>
          </cell>
          <cell r="Q262" t="str">
            <v/>
          </cell>
          <cell r="R262" t="str">
            <v>W/O for written off cases</v>
          </cell>
          <cell r="S262" t="str">
            <v>&gt;180</v>
          </cell>
        </row>
        <row r="263">
          <cell r="J263">
            <v>348310717</v>
          </cell>
          <cell r="K263">
            <v>3466.64</v>
          </cell>
          <cell r="L263">
            <v>245.03</v>
          </cell>
          <cell r="M263">
            <v>3711.67</v>
          </cell>
          <cell r="N263">
            <v>940</v>
          </cell>
          <cell r="O263">
            <v>940</v>
          </cell>
          <cell r="P263" t="str">
            <v>Y</v>
          </cell>
          <cell r="Q263" t="str">
            <v/>
          </cell>
          <cell r="R263" t="str">
            <v>W/O for written off cases</v>
          </cell>
          <cell r="S263" t="str">
            <v>&gt;180</v>
          </cell>
        </row>
        <row r="264">
          <cell r="J264">
            <v>353442761</v>
          </cell>
          <cell r="K264">
            <v>37784.67</v>
          </cell>
          <cell r="L264">
            <v>12915.33</v>
          </cell>
          <cell r="M264">
            <v>50700</v>
          </cell>
          <cell r="N264">
            <v>393</v>
          </cell>
          <cell r="O264">
            <v>393</v>
          </cell>
          <cell r="P264" t="str">
            <v>Y</v>
          </cell>
          <cell r="Q264" t="str">
            <v/>
          </cell>
          <cell r="R264" t="str">
            <v>W/O for written off cases</v>
          </cell>
          <cell r="S264" t="str">
            <v>&gt;180</v>
          </cell>
        </row>
        <row r="265">
          <cell r="J265">
            <v>347828878</v>
          </cell>
          <cell r="K265">
            <v>43663.71</v>
          </cell>
          <cell r="L265">
            <v>6868.07</v>
          </cell>
          <cell r="M265">
            <v>50531.78</v>
          </cell>
          <cell r="N265">
            <v>911</v>
          </cell>
          <cell r="O265">
            <v>911</v>
          </cell>
          <cell r="P265" t="str">
            <v>Y</v>
          </cell>
          <cell r="Q265" t="str">
            <v/>
          </cell>
          <cell r="R265" t="str">
            <v>W/O for written off cases</v>
          </cell>
          <cell r="S265" t="str">
            <v>&gt;180</v>
          </cell>
        </row>
        <row r="266">
          <cell r="J266">
            <v>357059730</v>
          </cell>
          <cell r="K266">
            <v>1317.62</v>
          </cell>
          <cell r="L266">
            <v>232.38</v>
          </cell>
          <cell r="M266">
            <v>1550</v>
          </cell>
          <cell r="N266">
            <v>29</v>
          </cell>
          <cell r="O266">
            <v>29</v>
          </cell>
          <cell r="P266" t="str">
            <v/>
          </cell>
          <cell r="Q266" t="str">
            <v/>
          </cell>
          <cell r="R266" t="str">
            <v>SMA 0</v>
          </cell>
          <cell r="S266" t="str">
            <v>1-30 Days</v>
          </cell>
        </row>
        <row r="267">
          <cell r="J267">
            <v>357211152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>Standard</v>
          </cell>
          <cell r="S267" t="str">
            <v>Standard</v>
          </cell>
        </row>
        <row r="268">
          <cell r="J268">
            <v>24620781</v>
          </cell>
          <cell r="K268">
            <v>37474</v>
          </cell>
          <cell r="L268">
            <v>5531.79</v>
          </cell>
          <cell r="M268">
            <v>43005.79</v>
          </cell>
          <cell r="N268">
            <v>1393</v>
          </cell>
          <cell r="O268">
            <v>1393</v>
          </cell>
          <cell r="P268" t="str">
            <v>Y</v>
          </cell>
          <cell r="Q268" t="str">
            <v/>
          </cell>
          <cell r="R268" t="str">
            <v>W/O for written off cases</v>
          </cell>
          <cell r="S268" t="str">
            <v>&gt;180</v>
          </cell>
        </row>
        <row r="269">
          <cell r="J269">
            <v>24604797</v>
          </cell>
          <cell r="K269">
            <v>34284.46</v>
          </cell>
          <cell r="L269">
            <v>4526</v>
          </cell>
          <cell r="M269">
            <v>38810.46</v>
          </cell>
          <cell r="N269">
            <v>1362</v>
          </cell>
          <cell r="O269">
            <v>1362</v>
          </cell>
          <cell r="P269" t="str">
            <v>Y</v>
          </cell>
          <cell r="Q269" t="str">
            <v/>
          </cell>
          <cell r="R269" t="str">
            <v>W/O for written off cases</v>
          </cell>
          <cell r="S269" t="str">
            <v>&gt;180</v>
          </cell>
        </row>
        <row r="270">
          <cell r="J270">
            <v>357245085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>Standard</v>
          </cell>
          <cell r="S270" t="str">
            <v>Standard</v>
          </cell>
        </row>
        <row r="271">
          <cell r="J271">
            <v>354394252</v>
          </cell>
          <cell r="K271">
            <v>42148.85</v>
          </cell>
          <cell r="L271">
            <v>16351.15</v>
          </cell>
          <cell r="M271">
            <v>58500</v>
          </cell>
          <cell r="N271">
            <v>454</v>
          </cell>
          <cell r="O271">
            <v>454</v>
          </cell>
          <cell r="P271" t="str">
            <v>Y</v>
          </cell>
          <cell r="Q271" t="str">
            <v/>
          </cell>
          <cell r="R271" t="str">
            <v>W/O for written off cases</v>
          </cell>
          <cell r="S271" t="str">
            <v>&gt;180</v>
          </cell>
        </row>
        <row r="272">
          <cell r="J272">
            <v>350311924</v>
          </cell>
          <cell r="K272">
            <v>13869.86</v>
          </cell>
          <cell r="L272">
            <v>880.14</v>
          </cell>
          <cell r="M272">
            <v>14750</v>
          </cell>
          <cell r="N272">
            <v>240</v>
          </cell>
          <cell r="O272">
            <v>240</v>
          </cell>
          <cell r="P272" t="str">
            <v>Y</v>
          </cell>
          <cell r="Q272" t="str">
            <v/>
          </cell>
          <cell r="R272" t="str">
            <v>Sub</v>
          </cell>
          <cell r="S272" t="str">
            <v>&gt;180</v>
          </cell>
        </row>
        <row r="273">
          <cell r="J273">
            <v>355455660</v>
          </cell>
          <cell r="K273">
            <v>10039.799999999999</v>
          </cell>
          <cell r="L273">
            <v>2770.2</v>
          </cell>
          <cell r="M273">
            <v>12810</v>
          </cell>
          <cell r="N273">
            <v>90</v>
          </cell>
          <cell r="O273">
            <v>90</v>
          </cell>
          <cell r="P273" t="str">
            <v/>
          </cell>
          <cell r="Q273" t="str">
            <v/>
          </cell>
          <cell r="R273" t="str">
            <v>SMA 2</v>
          </cell>
          <cell r="S273" t="str">
            <v>61-90</v>
          </cell>
        </row>
        <row r="274">
          <cell r="J274">
            <v>24399713</v>
          </cell>
          <cell r="K274">
            <v>26934.13</v>
          </cell>
          <cell r="L274">
            <v>2407.19</v>
          </cell>
          <cell r="M274">
            <v>29341.32</v>
          </cell>
          <cell r="N274">
            <v>1243</v>
          </cell>
          <cell r="O274">
            <v>1243</v>
          </cell>
          <cell r="P274" t="str">
            <v>Y</v>
          </cell>
          <cell r="Q274" t="str">
            <v/>
          </cell>
          <cell r="R274" t="str">
            <v>W/O for written off cases</v>
          </cell>
          <cell r="S274" t="str">
            <v>&gt;180</v>
          </cell>
        </row>
        <row r="275">
          <cell r="J275">
            <v>348915345</v>
          </cell>
          <cell r="K275">
            <v>3383.26</v>
          </cell>
          <cell r="L275">
            <v>16.739999999999998</v>
          </cell>
          <cell r="M275">
            <v>3400</v>
          </cell>
          <cell r="N275">
            <v>240</v>
          </cell>
          <cell r="O275">
            <v>240</v>
          </cell>
          <cell r="P275" t="str">
            <v>Y</v>
          </cell>
          <cell r="Q275" t="str">
            <v/>
          </cell>
          <cell r="R275" t="str">
            <v>Sub</v>
          </cell>
          <cell r="S275" t="str">
            <v>&gt;180</v>
          </cell>
        </row>
        <row r="276">
          <cell r="J276">
            <v>356446560</v>
          </cell>
          <cell r="K276">
            <v>9743.19</v>
          </cell>
          <cell r="L276">
            <v>3696.81</v>
          </cell>
          <cell r="M276">
            <v>13440</v>
          </cell>
          <cell r="N276">
            <v>178</v>
          </cell>
          <cell r="O276">
            <v>178</v>
          </cell>
          <cell r="P276" t="str">
            <v>Y</v>
          </cell>
          <cell r="Q276" t="str">
            <v/>
          </cell>
          <cell r="R276" t="str">
            <v>Sub</v>
          </cell>
          <cell r="S276" t="str">
            <v>151-180</v>
          </cell>
        </row>
        <row r="277">
          <cell r="J277">
            <v>355930759</v>
          </cell>
          <cell r="K277">
            <v>14547.49</v>
          </cell>
          <cell r="L277">
            <v>4952.51</v>
          </cell>
          <cell r="M277">
            <v>19500</v>
          </cell>
          <cell r="N277">
            <v>147</v>
          </cell>
          <cell r="O277">
            <v>147</v>
          </cell>
          <cell r="P277" t="str">
            <v>Y</v>
          </cell>
          <cell r="Q277" t="str">
            <v/>
          </cell>
          <cell r="R277" t="str">
            <v>Sub</v>
          </cell>
          <cell r="S277" t="str">
            <v>121-150</v>
          </cell>
        </row>
        <row r="278">
          <cell r="J278">
            <v>24731151</v>
          </cell>
          <cell r="K278">
            <v>2861.07</v>
          </cell>
          <cell r="L278">
            <v>4.16</v>
          </cell>
          <cell r="M278">
            <v>2865.23</v>
          </cell>
          <cell r="N278">
            <v>909</v>
          </cell>
          <cell r="O278">
            <v>909</v>
          </cell>
          <cell r="P278" t="str">
            <v>Y</v>
          </cell>
          <cell r="Q278" t="str">
            <v/>
          </cell>
          <cell r="R278" t="str">
            <v>W/O for written off cases</v>
          </cell>
          <cell r="S278" t="str">
            <v>&gt;180</v>
          </cell>
        </row>
        <row r="279">
          <cell r="J279">
            <v>349622254</v>
          </cell>
          <cell r="K279">
            <v>13485.99</v>
          </cell>
          <cell r="L279">
            <v>714.01</v>
          </cell>
          <cell r="M279">
            <v>14200</v>
          </cell>
          <cell r="N279">
            <v>269</v>
          </cell>
          <cell r="O279">
            <v>269</v>
          </cell>
          <cell r="P279" t="str">
            <v>Y</v>
          </cell>
          <cell r="Q279" t="str">
            <v/>
          </cell>
          <cell r="R279" t="str">
            <v>W/O for written off cases</v>
          </cell>
          <cell r="S279" t="str">
            <v>&gt;180</v>
          </cell>
        </row>
        <row r="280">
          <cell r="J280">
            <v>355381993</v>
          </cell>
          <cell r="K280">
            <v>1498.73</v>
          </cell>
          <cell r="L280">
            <v>371.27</v>
          </cell>
          <cell r="M280">
            <v>1870</v>
          </cell>
          <cell r="N280">
            <v>27</v>
          </cell>
          <cell r="O280">
            <v>27</v>
          </cell>
          <cell r="P280" t="str">
            <v/>
          </cell>
          <cell r="Q280" t="str">
            <v/>
          </cell>
          <cell r="R280" t="str">
            <v>SMA 0</v>
          </cell>
          <cell r="S280" t="str">
            <v>1-30 Days</v>
          </cell>
        </row>
        <row r="281">
          <cell r="J281">
            <v>353687164</v>
          </cell>
          <cell r="K281">
            <v>39779.64</v>
          </cell>
          <cell r="L281">
            <v>14820.36</v>
          </cell>
          <cell r="M281">
            <v>54600</v>
          </cell>
          <cell r="N281">
            <v>419</v>
          </cell>
          <cell r="O281">
            <v>419</v>
          </cell>
          <cell r="P281" t="str">
            <v>Y</v>
          </cell>
          <cell r="Q281" t="str">
            <v/>
          </cell>
          <cell r="R281" t="str">
            <v>W/O for written off cases</v>
          </cell>
          <cell r="S281" t="str">
            <v>&gt;180</v>
          </cell>
        </row>
        <row r="282">
          <cell r="J282">
            <v>353687165</v>
          </cell>
          <cell r="K282">
            <v>35235.64</v>
          </cell>
          <cell r="L282">
            <v>11564.36</v>
          </cell>
          <cell r="M282">
            <v>46800</v>
          </cell>
          <cell r="N282">
            <v>358</v>
          </cell>
          <cell r="O282">
            <v>358</v>
          </cell>
          <cell r="P282" t="str">
            <v>Y</v>
          </cell>
          <cell r="Q282" t="str">
            <v/>
          </cell>
          <cell r="R282" t="str">
            <v>W/O for written off cases</v>
          </cell>
          <cell r="S282" t="str">
            <v>&gt;180</v>
          </cell>
        </row>
        <row r="283">
          <cell r="J283">
            <v>351024963</v>
          </cell>
          <cell r="K283">
            <v>22905.66</v>
          </cell>
          <cell r="L283">
            <v>1944.34</v>
          </cell>
          <cell r="M283">
            <v>24850</v>
          </cell>
          <cell r="N283">
            <v>236</v>
          </cell>
          <cell r="O283">
            <v>236</v>
          </cell>
          <cell r="P283" t="str">
            <v>Y</v>
          </cell>
          <cell r="Q283" t="str">
            <v/>
          </cell>
          <cell r="R283" t="str">
            <v>Sub</v>
          </cell>
          <cell r="S283" t="str">
            <v>&gt;180</v>
          </cell>
        </row>
        <row r="284">
          <cell r="J284">
            <v>356772588</v>
          </cell>
          <cell r="K284">
            <v>11266.68</v>
          </cell>
          <cell r="L284">
            <v>2873.32</v>
          </cell>
          <cell r="M284">
            <v>14140</v>
          </cell>
          <cell r="N284">
            <v>205</v>
          </cell>
          <cell r="O284">
            <v>236</v>
          </cell>
          <cell r="P284" t="str">
            <v>Y</v>
          </cell>
          <cell r="Q284" t="str">
            <v/>
          </cell>
          <cell r="R284" t="str">
            <v>Sub</v>
          </cell>
          <cell r="S284" t="str">
            <v>&gt;180</v>
          </cell>
        </row>
        <row r="285">
          <cell r="J285">
            <v>357407797</v>
          </cell>
          <cell r="K285">
            <v>8445.92</v>
          </cell>
          <cell r="L285">
            <v>3554.08</v>
          </cell>
          <cell r="M285">
            <v>12000</v>
          </cell>
          <cell r="N285">
            <v>146</v>
          </cell>
          <cell r="O285">
            <v>146</v>
          </cell>
          <cell r="P285" t="str">
            <v>Y</v>
          </cell>
          <cell r="Q285" t="str">
            <v/>
          </cell>
          <cell r="R285" t="str">
            <v>Sub</v>
          </cell>
          <cell r="S285" t="str">
            <v>121-150</v>
          </cell>
        </row>
        <row r="286">
          <cell r="J286">
            <v>357059713</v>
          </cell>
          <cell r="K286">
            <v>12564.57</v>
          </cell>
          <cell r="L286">
            <v>6245.43</v>
          </cell>
          <cell r="M286">
            <v>18810</v>
          </cell>
          <cell r="N286">
            <v>330</v>
          </cell>
          <cell r="O286">
            <v>330</v>
          </cell>
          <cell r="P286" t="str">
            <v>Y</v>
          </cell>
          <cell r="Q286" t="str">
            <v/>
          </cell>
          <cell r="R286" t="str">
            <v>W/O for written off cases</v>
          </cell>
          <cell r="S286" t="str">
            <v>&gt;180</v>
          </cell>
        </row>
        <row r="287">
          <cell r="J287">
            <v>351794870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>Standard</v>
          </cell>
          <cell r="S287" t="str">
            <v>Standard</v>
          </cell>
        </row>
        <row r="288">
          <cell r="J288">
            <v>357059671</v>
          </cell>
          <cell r="K288">
            <v>2527.91</v>
          </cell>
          <cell r="L288">
            <v>892.09</v>
          </cell>
          <cell r="M288">
            <v>3420</v>
          </cell>
          <cell r="N288">
            <v>56</v>
          </cell>
          <cell r="O288">
            <v>56</v>
          </cell>
          <cell r="P288" t="str">
            <v/>
          </cell>
          <cell r="Q288" t="str">
            <v/>
          </cell>
          <cell r="R288" t="str">
            <v>SMA 1</v>
          </cell>
          <cell r="S288" t="str">
            <v>31-60</v>
          </cell>
        </row>
        <row r="289">
          <cell r="J289">
            <v>355977029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>Standard</v>
          </cell>
          <cell r="S289" t="str">
            <v>Standard</v>
          </cell>
        </row>
        <row r="290">
          <cell r="J290">
            <v>355141301</v>
          </cell>
          <cell r="K290">
            <v>20943.57</v>
          </cell>
          <cell r="L290">
            <v>6356.43</v>
          </cell>
          <cell r="M290">
            <v>27300</v>
          </cell>
          <cell r="N290">
            <v>207</v>
          </cell>
          <cell r="O290">
            <v>207</v>
          </cell>
          <cell r="P290" t="str">
            <v>Y</v>
          </cell>
          <cell r="Q290" t="str">
            <v/>
          </cell>
          <cell r="R290" t="str">
            <v>Sub</v>
          </cell>
          <cell r="S290" t="str">
            <v>&gt;180</v>
          </cell>
        </row>
        <row r="291">
          <cell r="J291">
            <v>357767636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>Standard</v>
          </cell>
          <cell r="S291" t="str">
            <v>Standard</v>
          </cell>
        </row>
        <row r="292">
          <cell r="J292">
            <v>357767641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>Standard</v>
          </cell>
          <cell r="S292" t="str">
            <v>Standard</v>
          </cell>
        </row>
        <row r="293">
          <cell r="J293">
            <v>359226913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>Standard</v>
          </cell>
          <cell r="S293" t="str">
            <v>Standard</v>
          </cell>
        </row>
        <row r="294">
          <cell r="J294">
            <v>354827309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>Standard</v>
          </cell>
          <cell r="S294" t="str">
            <v>Standard</v>
          </cell>
        </row>
        <row r="295">
          <cell r="J295">
            <v>354028049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>Standard</v>
          </cell>
          <cell r="S295" t="str">
            <v>Standard</v>
          </cell>
        </row>
        <row r="296">
          <cell r="J296">
            <v>349520956</v>
          </cell>
          <cell r="K296">
            <v>6922.39</v>
          </cell>
          <cell r="L296">
            <v>217.61</v>
          </cell>
          <cell r="M296">
            <v>7140</v>
          </cell>
          <cell r="N296">
            <v>238</v>
          </cell>
          <cell r="O296">
            <v>238</v>
          </cell>
          <cell r="P296" t="str">
            <v>Y</v>
          </cell>
          <cell r="Q296" t="str">
            <v/>
          </cell>
          <cell r="R296" t="str">
            <v>Sub</v>
          </cell>
          <cell r="S296" t="str">
            <v>&gt;180</v>
          </cell>
        </row>
        <row r="297">
          <cell r="J297">
            <v>351803822</v>
          </cell>
          <cell r="K297">
            <v>17881.61</v>
          </cell>
          <cell r="L297">
            <v>2278.39</v>
          </cell>
          <cell r="M297">
            <v>20160</v>
          </cell>
          <cell r="N297">
            <v>179</v>
          </cell>
          <cell r="O297">
            <v>179</v>
          </cell>
          <cell r="P297" t="str">
            <v>Y</v>
          </cell>
          <cell r="Q297" t="str">
            <v/>
          </cell>
          <cell r="R297" t="str">
            <v>Sub</v>
          </cell>
          <cell r="S297" t="str">
            <v>151-180</v>
          </cell>
        </row>
        <row r="298">
          <cell r="J298">
            <v>350696038</v>
          </cell>
          <cell r="K298">
            <v>2992.61</v>
          </cell>
          <cell r="L298">
            <v>57.39</v>
          </cell>
          <cell r="M298">
            <v>3050</v>
          </cell>
          <cell r="N298">
            <v>89</v>
          </cell>
          <cell r="O298">
            <v>89</v>
          </cell>
          <cell r="P298" t="str">
            <v/>
          </cell>
          <cell r="Q298" t="str">
            <v/>
          </cell>
          <cell r="R298" t="str">
            <v>SMA 2</v>
          </cell>
          <cell r="S298" t="str">
            <v>61-90</v>
          </cell>
        </row>
        <row r="299">
          <cell r="J299">
            <v>349520957</v>
          </cell>
          <cell r="K299">
            <v>3478.52</v>
          </cell>
          <cell r="L299">
            <v>71.48</v>
          </cell>
          <cell r="M299">
            <v>3550</v>
          </cell>
          <cell r="N299">
            <v>177</v>
          </cell>
          <cell r="O299">
            <v>177</v>
          </cell>
          <cell r="P299" t="str">
            <v>Y</v>
          </cell>
          <cell r="Q299" t="str">
            <v/>
          </cell>
          <cell r="R299" t="str">
            <v>Sub</v>
          </cell>
          <cell r="S299" t="str">
            <v>151-180</v>
          </cell>
        </row>
        <row r="300">
          <cell r="J300">
            <v>357059672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>Standard</v>
          </cell>
          <cell r="S300" t="str">
            <v>Standard</v>
          </cell>
        </row>
        <row r="301">
          <cell r="J301">
            <v>350236790</v>
          </cell>
          <cell r="K301">
            <v>11530.11</v>
          </cell>
          <cell r="L301">
            <v>429.89</v>
          </cell>
          <cell r="M301">
            <v>11960</v>
          </cell>
          <cell r="N301">
            <v>209</v>
          </cell>
          <cell r="O301">
            <v>209</v>
          </cell>
          <cell r="P301" t="str">
            <v>Y</v>
          </cell>
          <cell r="Q301" t="str">
            <v/>
          </cell>
          <cell r="R301" t="str">
            <v>Sub</v>
          </cell>
          <cell r="S301" t="str">
            <v>&gt;180</v>
          </cell>
        </row>
        <row r="302">
          <cell r="J302">
            <v>355098620</v>
          </cell>
          <cell r="K302">
            <v>11405.22</v>
          </cell>
          <cell r="L302">
            <v>1754.78</v>
          </cell>
          <cell r="M302">
            <v>13160</v>
          </cell>
          <cell r="N302">
            <v>209</v>
          </cell>
          <cell r="O302">
            <v>209</v>
          </cell>
          <cell r="P302" t="str">
            <v>Y</v>
          </cell>
          <cell r="Q302" t="str">
            <v/>
          </cell>
          <cell r="R302" t="str">
            <v>Sub</v>
          </cell>
          <cell r="S302" t="str">
            <v>&gt;180</v>
          </cell>
        </row>
        <row r="303">
          <cell r="J303">
            <v>25780105</v>
          </cell>
          <cell r="K303">
            <v>31693.27</v>
          </cell>
          <cell r="L303">
            <v>3899.24</v>
          </cell>
          <cell r="M303">
            <v>35592.51</v>
          </cell>
          <cell r="N303">
            <v>1271</v>
          </cell>
          <cell r="O303">
            <v>1271</v>
          </cell>
          <cell r="P303" t="str">
            <v>Y</v>
          </cell>
          <cell r="Q303" t="str">
            <v/>
          </cell>
          <cell r="R303" t="str">
            <v>W/O for written off cases</v>
          </cell>
          <cell r="S303" t="str">
            <v>&gt;180</v>
          </cell>
        </row>
        <row r="304">
          <cell r="J304">
            <v>354898703</v>
          </cell>
          <cell r="K304">
            <v>12307.37</v>
          </cell>
          <cell r="L304">
            <v>3092.63</v>
          </cell>
          <cell r="M304">
            <v>15400</v>
          </cell>
          <cell r="N304">
            <v>115</v>
          </cell>
          <cell r="O304">
            <v>115</v>
          </cell>
          <cell r="P304" t="str">
            <v>Y</v>
          </cell>
          <cell r="Q304" t="str">
            <v/>
          </cell>
          <cell r="R304" t="str">
            <v>Sub</v>
          </cell>
          <cell r="S304" t="str">
            <v>91-120</v>
          </cell>
        </row>
        <row r="305">
          <cell r="J305">
            <v>349521621</v>
          </cell>
          <cell r="K305">
            <v>10222.34</v>
          </cell>
          <cell r="L305">
            <v>427.66</v>
          </cell>
          <cell r="M305">
            <v>10650</v>
          </cell>
          <cell r="N305">
            <v>238</v>
          </cell>
          <cell r="O305">
            <v>238</v>
          </cell>
          <cell r="P305" t="str">
            <v>Y</v>
          </cell>
          <cell r="Q305" t="str">
            <v/>
          </cell>
          <cell r="R305" t="str">
            <v>Sub</v>
          </cell>
          <cell r="S305" t="str">
            <v>&gt;180</v>
          </cell>
        </row>
        <row r="306">
          <cell r="J306">
            <v>359226958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>Standard</v>
          </cell>
          <cell r="S306" t="str">
            <v>Standard</v>
          </cell>
        </row>
        <row r="307">
          <cell r="J307">
            <v>24442280</v>
          </cell>
          <cell r="K307">
            <v>33230.49</v>
          </cell>
          <cell r="L307">
            <v>3874.16</v>
          </cell>
          <cell r="M307">
            <v>37104.65</v>
          </cell>
          <cell r="N307">
            <v>1303</v>
          </cell>
          <cell r="O307">
            <v>1303</v>
          </cell>
          <cell r="P307" t="str">
            <v>Y</v>
          </cell>
          <cell r="Q307" t="str">
            <v/>
          </cell>
          <cell r="R307" t="str">
            <v>W/O for written off cases</v>
          </cell>
          <cell r="S307" t="str">
            <v>&gt;180</v>
          </cell>
        </row>
        <row r="308">
          <cell r="J308">
            <v>351803821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>Standard</v>
          </cell>
          <cell r="S308" t="str">
            <v>Standard</v>
          </cell>
        </row>
        <row r="309">
          <cell r="J309">
            <v>25524999</v>
          </cell>
          <cell r="K309">
            <v>39753.83</v>
          </cell>
          <cell r="L309">
            <v>4481.5</v>
          </cell>
          <cell r="M309">
            <v>44235.33</v>
          </cell>
          <cell r="N309">
            <v>1395</v>
          </cell>
          <cell r="O309">
            <v>1395</v>
          </cell>
          <cell r="P309" t="str">
            <v>Y</v>
          </cell>
          <cell r="Q309" t="str">
            <v/>
          </cell>
          <cell r="R309" t="str">
            <v>W/O for written off cases</v>
          </cell>
          <cell r="S309" t="str">
            <v>&gt;180</v>
          </cell>
        </row>
        <row r="310">
          <cell r="J310">
            <v>27997103</v>
          </cell>
          <cell r="K310">
            <v>48126.3</v>
          </cell>
          <cell r="L310">
            <v>9184.68</v>
          </cell>
          <cell r="M310">
            <v>57310.98</v>
          </cell>
          <cell r="N310">
            <v>1337</v>
          </cell>
          <cell r="O310">
            <v>1337</v>
          </cell>
          <cell r="P310" t="str">
            <v>Y</v>
          </cell>
          <cell r="Q310" t="str">
            <v/>
          </cell>
          <cell r="R310" t="str">
            <v>W/O for written off cases</v>
          </cell>
          <cell r="S310" t="str">
            <v>&gt;180</v>
          </cell>
        </row>
        <row r="311">
          <cell r="J311">
            <v>31241002</v>
          </cell>
          <cell r="K311">
            <v>4037.22</v>
          </cell>
          <cell r="L311">
            <v>164.13</v>
          </cell>
          <cell r="M311">
            <v>4201.3500000000004</v>
          </cell>
          <cell r="N311">
            <v>1306</v>
          </cell>
          <cell r="O311">
            <v>1337</v>
          </cell>
          <cell r="P311" t="str">
            <v>Y</v>
          </cell>
          <cell r="Q311" t="str">
            <v/>
          </cell>
          <cell r="R311" t="str">
            <v>W/O for written off cases</v>
          </cell>
          <cell r="S311" t="str">
            <v>&gt;180</v>
          </cell>
        </row>
        <row r="312">
          <cell r="J312">
            <v>27567448</v>
          </cell>
          <cell r="K312">
            <v>24094.98</v>
          </cell>
          <cell r="L312">
            <v>1917.69</v>
          </cell>
          <cell r="M312">
            <v>26012.67</v>
          </cell>
          <cell r="N312">
            <v>1062</v>
          </cell>
          <cell r="O312">
            <v>1062</v>
          </cell>
          <cell r="P312" t="str">
            <v>Y</v>
          </cell>
          <cell r="Q312" t="str">
            <v/>
          </cell>
          <cell r="R312" t="str">
            <v>W/O for written off cases</v>
          </cell>
          <cell r="S312" t="str">
            <v>&gt;180</v>
          </cell>
        </row>
        <row r="313">
          <cell r="J313">
            <v>349839278</v>
          </cell>
          <cell r="K313">
            <v>10717.77</v>
          </cell>
          <cell r="L313">
            <v>432.23</v>
          </cell>
          <cell r="M313">
            <v>11150</v>
          </cell>
          <cell r="N313">
            <v>241</v>
          </cell>
          <cell r="O313">
            <v>241</v>
          </cell>
          <cell r="P313" t="str">
            <v>Y</v>
          </cell>
          <cell r="Q313" t="str">
            <v/>
          </cell>
          <cell r="R313" t="str">
            <v>Sub</v>
          </cell>
          <cell r="S313" t="str">
            <v>&gt;180</v>
          </cell>
        </row>
        <row r="314">
          <cell r="J314">
            <v>350722799</v>
          </cell>
          <cell r="K314">
            <v>27444.959999999999</v>
          </cell>
          <cell r="L314">
            <v>2505.04</v>
          </cell>
          <cell r="M314">
            <v>29950</v>
          </cell>
          <cell r="N314">
            <v>332</v>
          </cell>
          <cell r="O314">
            <v>332</v>
          </cell>
          <cell r="P314" t="str">
            <v>Y</v>
          </cell>
          <cell r="Q314" t="str">
            <v/>
          </cell>
          <cell r="R314" t="str">
            <v>W/O for written off cases</v>
          </cell>
          <cell r="S314" t="str">
            <v>&gt;180</v>
          </cell>
        </row>
        <row r="315">
          <cell r="J315">
            <v>355241530</v>
          </cell>
          <cell r="K315">
            <v>34224.239999999998</v>
          </cell>
          <cell r="L315">
            <v>12575.76</v>
          </cell>
          <cell r="M315">
            <v>46800</v>
          </cell>
          <cell r="N315">
            <v>363</v>
          </cell>
          <cell r="O315">
            <v>363</v>
          </cell>
          <cell r="P315" t="str">
            <v>Y</v>
          </cell>
          <cell r="Q315" t="str">
            <v/>
          </cell>
          <cell r="R315" t="str">
            <v>W/O for written off cases</v>
          </cell>
          <cell r="S315" t="str">
            <v>&gt;180</v>
          </cell>
        </row>
        <row r="316">
          <cell r="J316">
            <v>28493410</v>
          </cell>
          <cell r="K316">
            <v>24469.01</v>
          </cell>
          <cell r="L316">
            <v>1973.55</v>
          </cell>
          <cell r="M316">
            <v>26442.560000000001</v>
          </cell>
          <cell r="N316">
            <v>1155</v>
          </cell>
          <cell r="O316">
            <v>1155</v>
          </cell>
          <cell r="P316" t="str">
            <v>Y</v>
          </cell>
          <cell r="Q316" t="str">
            <v/>
          </cell>
          <cell r="R316" t="str">
            <v>W/O for written off cases</v>
          </cell>
          <cell r="S316" t="str">
            <v>&gt;180</v>
          </cell>
        </row>
        <row r="317">
          <cell r="J317">
            <v>353687160</v>
          </cell>
          <cell r="K317">
            <v>43068.25</v>
          </cell>
          <cell r="L317">
            <v>15431.75</v>
          </cell>
          <cell r="M317">
            <v>58500</v>
          </cell>
          <cell r="N317">
            <v>455</v>
          </cell>
          <cell r="O317">
            <v>455</v>
          </cell>
          <cell r="P317" t="str">
            <v>Y</v>
          </cell>
          <cell r="Q317" t="str">
            <v/>
          </cell>
          <cell r="R317" t="str">
            <v>W/O for written off cases</v>
          </cell>
          <cell r="S317" t="str">
            <v>&gt;180</v>
          </cell>
        </row>
        <row r="318">
          <cell r="J318">
            <v>354779142</v>
          </cell>
          <cell r="K318">
            <v>17286.150000000001</v>
          </cell>
          <cell r="L318">
            <v>6293.85</v>
          </cell>
          <cell r="M318">
            <v>23580</v>
          </cell>
          <cell r="N318">
            <v>270</v>
          </cell>
          <cell r="O318">
            <v>270</v>
          </cell>
          <cell r="P318" t="str">
            <v>Y</v>
          </cell>
          <cell r="Q318" t="str">
            <v/>
          </cell>
          <cell r="R318" t="str">
            <v>Sub</v>
          </cell>
          <cell r="S318" t="str">
            <v>&gt;180</v>
          </cell>
        </row>
        <row r="319">
          <cell r="J319">
            <v>353119248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>Standard</v>
          </cell>
          <cell r="S319" t="str">
            <v>Standard</v>
          </cell>
        </row>
        <row r="320">
          <cell r="J320">
            <v>355806412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>Standard</v>
          </cell>
          <cell r="S320" t="str">
            <v>Standard</v>
          </cell>
        </row>
        <row r="321">
          <cell r="J321">
            <v>353119076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>Standard</v>
          </cell>
          <cell r="S321" t="str">
            <v>Standard</v>
          </cell>
        </row>
        <row r="322">
          <cell r="J322">
            <v>354198461</v>
          </cell>
          <cell r="K322">
            <v>36992.01</v>
          </cell>
          <cell r="L322">
            <v>13705.64</v>
          </cell>
          <cell r="M322">
            <v>50697.65</v>
          </cell>
          <cell r="N322">
            <v>392</v>
          </cell>
          <cell r="O322">
            <v>392</v>
          </cell>
          <cell r="P322" t="str">
            <v>Y</v>
          </cell>
          <cell r="Q322" t="str">
            <v/>
          </cell>
          <cell r="R322" t="str">
            <v>W/O for written off cases</v>
          </cell>
          <cell r="S322" t="str">
            <v>&gt;180</v>
          </cell>
        </row>
        <row r="323">
          <cell r="J323">
            <v>27899841</v>
          </cell>
          <cell r="K323">
            <v>1991.02</v>
          </cell>
          <cell r="L323">
            <v>0</v>
          </cell>
          <cell r="M323">
            <v>1991.02</v>
          </cell>
          <cell r="N323">
            <v>880</v>
          </cell>
          <cell r="O323">
            <v>880</v>
          </cell>
          <cell r="P323" t="str">
            <v>Y</v>
          </cell>
          <cell r="Q323" t="str">
            <v/>
          </cell>
          <cell r="R323" t="str">
            <v>W/O for written off cases</v>
          </cell>
          <cell r="S323" t="str">
            <v>&gt;180</v>
          </cell>
        </row>
        <row r="324">
          <cell r="J324">
            <v>354039927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>Standard</v>
          </cell>
          <cell r="S324" t="str">
            <v>Standard</v>
          </cell>
        </row>
        <row r="325">
          <cell r="J325">
            <v>347829908</v>
          </cell>
          <cell r="K325">
            <v>30705.65</v>
          </cell>
          <cell r="L325">
            <v>2934.37</v>
          </cell>
          <cell r="M325">
            <v>33640.019999999997</v>
          </cell>
          <cell r="N325">
            <v>729</v>
          </cell>
          <cell r="O325">
            <v>729</v>
          </cell>
          <cell r="P325" t="str">
            <v>Y</v>
          </cell>
          <cell r="Q325" t="str">
            <v/>
          </cell>
          <cell r="R325" t="str">
            <v>W/O for written off cases</v>
          </cell>
          <cell r="S325" t="str">
            <v>&gt;180</v>
          </cell>
        </row>
        <row r="326">
          <cell r="J326">
            <v>27997073</v>
          </cell>
          <cell r="K326">
            <v>21176.49</v>
          </cell>
          <cell r="L326">
            <v>1641.51</v>
          </cell>
          <cell r="M326">
            <v>22818</v>
          </cell>
          <cell r="N326">
            <v>1337</v>
          </cell>
          <cell r="O326">
            <v>1337</v>
          </cell>
          <cell r="P326" t="str">
            <v>Y</v>
          </cell>
          <cell r="Q326" t="str">
            <v/>
          </cell>
          <cell r="R326" t="str">
            <v>W/O for written off cases</v>
          </cell>
          <cell r="S326" t="str">
            <v>&gt;180</v>
          </cell>
        </row>
        <row r="327">
          <cell r="J327">
            <v>28961976</v>
          </cell>
          <cell r="K327">
            <v>36912.769999999997</v>
          </cell>
          <cell r="L327">
            <v>7072.56</v>
          </cell>
          <cell r="M327">
            <v>43985.33</v>
          </cell>
          <cell r="N327">
            <v>1306</v>
          </cell>
          <cell r="O327">
            <v>1306</v>
          </cell>
          <cell r="P327" t="str">
            <v>Y</v>
          </cell>
          <cell r="Q327" t="str">
            <v/>
          </cell>
          <cell r="R327" t="str">
            <v>W/O for written off cases</v>
          </cell>
          <cell r="S327" t="str">
            <v>&gt;180</v>
          </cell>
        </row>
        <row r="328">
          <cell r="J328">
            <v>355781032</v>
          </cell>
          <cell r="K328">
            <v>15636.57</v>
          </cell>
          <cell r="L328">
            <v>6693.43</v>
          </cell>
          <cell r="M328">
            <v>22330</v>
          </cell>
          <cell r="N328">
            <v>333</v>
          </cell>
          <cell r="O328">
            <v>333</v>
          </cell>
          <cell r="P328" t="str">
            <v>Y</v>
          </cell>
          <cell r="Q328" t="str">
            <v/>
          </cell>
          <cell r="R328" t="str">
            <v>Sub</v>
          </cell>
          <cell r="S328" t="str">
            <v>&gt;180</v>
          </cell>
        </row>
        <row r="329">
          <cell r="J329">
            <v>27996995</v>
          </cell>
          <cell r="K329">
            <v>33437.879999999997</v>
          </cell>
          <cell r="L329">
            <v>4171.26</v>
          </cell>
          <cell r="M329">
            <v>37609.14</v>
          </cell>
          <cell r="N329">
            <v>1276</v>
          </cell>
          <cell r="O329">
            <v>1276</v>
          </cell>
          <cell r="P329" t="str">
            <v>Y</v>
          </cell>
          <cell r="Q329" t="str">
            <v/>
          </cell>
          <cell r="R329" t="str">
            <v>W/O for written off cases</v>
          </cell>
          <cell r="S329" t="str">
            <v>&gt;180</v>
          </cell>
        </row>
        <row r="330">
          <cell r="J330">
            <v>28962011</v>
          </cell>
          <cell r="K330">
            <v>4594.43</v>
          </cell>
          <cell r="L330">
            <v>46.92</v>
          </cell>
          <cell r="M330">
            <v>4641.3500000000004</v>
          </cell>
          <cell r="N330">
            <v>911</v>
          </cell>
          <cell r="O330">
            <v>911</v>
          </cell>
          <cell r="P330" t="str">
            <v>Y</v>
          </cell>
          <cell r="Q330" t="str">
            <v/>
          </cell>
          <cell r="R330" t="str">
            <v>W/O for written off cases</v>
          </cell>
          <cell r="S330" t="str">
            <v>&gt;180</v>
          </cell>
        </row>
        <row r="331">
          <cell r="J331">
            <v>28962043</v>
          </cell>
          <cell r="K331">
            <v>49021.53</v>
          </cell>
          <cell r="L331">
            <v>9914.4699999999993</v>
          </cell>
          <cell r="M331">
            <v>58936</v>
          </cell>
          <cell r="N331">
            <v>1337</v>
          </cell>
          <cell r="O331">
            <v>1337</v>
          </cell>
          <cell r="P331" t="str">
            <v>Y</v>
          </cell>
          <cell r="Q331" t="str">
            <v/>
          </cell>
          <cell r="R331" t="str">
            <v>W/O for written off cases</v>
          </cell>
          <cell r="S331" t="str">
            <v>&gt;180</v>
          </cell>
        </row>
        <row r="332">
          <cell r="J332">
            <v>31264501</v>
          </cell>
          <cell r="K332">
            <v>5430.71</v>
          </cell>
          <cell r="L332">
            <v>232.62</v>
          </cell>
          <cell r="M332">
            <v>5663.33</v>
          </cell>
          <cell r="N332">
            <v>1306</v>
          </cell>
          <cell r="O332">
            <v>1337</v>
          </cell>
          <cell r="P332" t="str">
            <v>Y</v>
          </cell>
          <cell r="Q332" t="str">
            <v/>
          </cell>
          <cell r="R332" t="str">
            <v>W/O for written off cases</v>
          </cell>
          <cell r="S332" t="str">
            <v>&gt;180</v>
          </cell>
        </row>
        <row r="333">
          <cell r="J333">
            <v>355382011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>Standard</v>
          </cell>
          <cell r="S333" t="str">
            <v>Standard</v>
          </cell>
        </row>
        <row r="334">
          <cell r="J334">
            <v>27918466</v>
          </cell>
          <cell r="K334">
            <v>4763.6400000000003</v>
          </cell>
          <cell r="L334">
            <v>48.24</v>
          </cell>
          <cell r="M334">
            <v>4811.88</v>
          </cell>
          <cell r="N334">
            <v>910</v>
          </cell>
          <cell r="O334">
            <v>910</v>
          </cell>
          <cell r="P334" t="str">
            <v>Y</v>
          </cell>
          <cell r="Q334" t="str">
            <v/>
          </cell>
          <cell r="R334" t="str">
            <v>W/O for written off cases</v>
          </cell>
          <cell r="S334" t="str">
            <v>&gt;180</v>
          </cell>
        </row>
        <row r="335">
          <cell r="J335">
            <v>354779145</v>
          </cell>
          <cell r="K335">
            <v>18956.16</v>
          </cell>
          <cell r="L335">
            <v>7433.84</v>
          </cell>
          <cell r="M335">
            <v>26390</v>
          </cell>
          <cell r="N335">
            <v>392</v>
          </cell>
          <cell r="O335">
            <v>392</v>
          </cell>
          <cell r="P335" t="str">
            <v>Y</v>
          </cell>
          <cell r="Q335" t="str">
            <v/>
          </cell>
          <cell r="R335" t="str">
            <v>W/O for written off cases</v>
          </cell>
          <cell r="S335" t="str">
            <v>&gt;180</v>
          </cell>
        </row>
        <row r="336">
          <cell r="J336">
            <v>359212319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>Standard</v>
          </cell>
          <cell r="S336" t="str">
            <v>Standard</v>
          </cell>
        </row>
        <row r="337">
          <cell r="J337">
            <v>351102885</v>
          </cell>
          <cell r="K337">
            <v>10331.85</v>
          </cell>
          <cell r="L337">
            <v>423.17</v>
          </cell>
          <cell r="M337">
            <v>10755.02</v>
          </cell>
          <cell r="N337">
            <v>148</v>
          </cell>
          <cell r="O337">
            <v>148</v>
          </cell>
          <cell r="P337" t="str">
            <v>Y</v>
          </cell>
          <cell r="Q337" t="str">
            <v/>
          </cell>
          <cell r="R337" t="str">
            <v>Sub</v>
          </cell>
          <cell r="S337" t="str">
            <v>121-150</v>
          </cell>
        </row>
        <row r="338">
          <cell r="J338">
            <v>350126038</v>
          </cell>
          <cell r="K338">
            <v>16686.27</v>
          </cell>
          <cell r="L338">
            <v>1063.73</v>
          </cell>
          <cell r="M338">
            <v>17750</v>
          </cell>
          <cell r="N338">
            <v>270</v>
          </cell>
          <cell r="O338">
            <v>270</v>
          </cell>
          <cell r="P338" t="str">
            <v>Y</v>
          </cell>
          <cell r="Q338" t="str">
            <v/>
          </cell>
          <cell r="R338" t="str">
            <v>W/O for written off cases</v>
          </cell>
          <cell r="S338" t="str">
            <v>&gt;180</v>
          </cell>
        </row>
        <row r="339">
          <cell r="J339">
            <v>357407853</v>
          </cell>
          <cell r="K339">
            <v>15732.56</v>
          </cell>
          <cell r="L339">
            <v>7307.44</v>
          </cell>
          <cell r="M339">
            <v>23040</v>
          </cell>
          <cell r="N339">
            <v>239</v>
          </cell>
          <cell r="O339">
            <v>239</v>
          </cell>
          <cell r="P339" t="str">
            <v>Y</v>
          </cell>
          <cell r="Q339" t="str">
            <v/>
          </cell>
          <cell r="R339" t="str">
            <v>Sub</v>
          </cell>
          <cell r="S339" t="str">
            <v>&gt;180</v>
          </cell>
        </row>
        <row r="340">
          <cell r="J340">
            <v>357882511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>Standard</v>
          </cell>
          <cell r="S340" t="str">
            <v>Standard</v>
          </cell>
        </row>
        <row r="341">
          <cell r="J341">
            <v>350126056</v>
          </cell>
          <cell r="K341">
            <v>22895.08</v>
          </cell>
          <cell r="L341">
            <v>1954.92</v>
          </cell>
          <cell r="M341">
            <v>24850</v>
          </cell>
          <cell r="N341">
            <v>332</v>
          </cell>
          <cell r="O341">
            <v>332</v>
          </cell>
          <cell r="P341" t="str">
            <v>Y</v>
          </cell>
          <cell r="Q341" t="str">
            <v/>
          </cell>
          <cell r="R341" t="str">
            <v>Sub</v>
          </cell>
          <cell r="S341" t="str">
            <v>&gt;180</v>
          </cell>
        </row>
        <row r="342">
          <cell r="J342">
            <v>28653632</v>
          </cell>
          <cell r="K342">
            <v>39166.9</v>
          </cell>
          <cell r="L342">
            <v>5862.91</v>
          </cell>
          <cell r="M342">
            <v>45029.81</v>
          </cell>
          <cell r="N342">
            <v>1275</v>
          </cell>
          <cell r="O342">
            <v>1275</v>
          </cell>
          <cell r="P342" t="str">
            <v>Y</v>
          </cell>
          <cell r="Q342" t="str">
            <v/>
          </cell>
          <cell r="R342" t="str">
            <v>W/O for written off cases</v>
          </cell>
          <cell r="S342" t="str">
            <v>&gt;180</v>
          </cell>
        </row>
        <row r="343">
          <cell r="J343">
            <v>351720774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>Standard</v>
          </cell>
          <cell r="S343" t="str">
            <v>Standard</v>
          </cell>
        </row>
        <row r="344">
          <cell r="J344">
            <v>28593849</v>
          </cell>
          <cell r="K344">
            <v>35789.83</v>
          </cell>
          <cell r="L344">
            <v>5110.1099999999997</v>
          </cell>
          <cell r="M344">
            <v>40899.94</v>
          </cell>
          <cell r="N344">
            <v>1338</v>
          </cell>
          <cell r="O344">
            <v>1338</v>
          </cell>
          <cell r="P344" t="str">
            <v>Y</v>
          </cell>
          <cell r="Q344" t="str">
            <v/>
          </cell>
          <cell r="R344" t="str">
            <v>W/O for written off cases</v>
          </cell>
          <cell r="S344" t="str">
            <v>&gt;180</v>
          </cell>
        </row>
        <row r="345">
          <cell r="J345">
            <v>358613977</v>
          </cell>
          <cell r="K345">
            <v>2977.58</v>
          </cell>
          <cell r="L345">
            <v>22.42</v>
          </cell>
          <cell r="M345">
            <v>3000</v>
          </cell>
          <cell r="N345">
            <v>28</v>
          </cell>
          <cell r="O345">
            <v>28</v>
          </cell>
          <cell r="P345" t="str">
            <v/>
          </cell>
          <cell r="Q345" t="str">
            <v/>
          </cell>
          <cell r="R345" t="str">
            <v>SMA 0</v>
          </cell>
          <cell r="S345" t="str">
            <v>1-30 Days</v>
          </cell>
        </row>
        <row r="346">
          <cell r="J346">
            <v>354198464</v>
          </cell>
          <cell r="K346">
            <v>39421.1</v>
          </cell>
          <cell r="L346">
            <v>15082.92</v>
          </cell>
          <cell r="M346">
            <v>54504.02</v>
          </cell>
          <cell r="N346">
            <v>419</v>
          </cell>
          <cell r="O346">
            <v>419</v>
          </cell>
          <cell r="P346" t="str">
            <v>Y</v>
          </cell>
          <cell r="Q346" t="str">
            <v/>
          </cell>
          <cell r="R346" t="str">
            <v>W/O for written off cases</v>
          </cell>
          <cell r="S346" t="str">
            <v>&gt;180</v>
          </cell>
        </row>
        <row r="347">
          <cell r="J347">
            <v>357881167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>Standard</v>
          </cell>
          <cell r="S347" t="str">
            <v>Standard</v>
          </cell>
        </row>
        <row r="348">
          <cell r="J348">
            <v>358614737</v>
          </cell>
          <cell r="K348">
            <v>2977.58</v>
          </cell>
          <cell r="L348">
            <v>22.42</v>
          </cell>
          <cell r="M348">
            <v>3000</v>
          </cell>
          <cell r="N348">
            <v>28</v>
          </cell>
          <cell r="O348">
            <v>28</v>
          </cell>
          <cell r="P348" t="str">
            <v/>
          </cell>
          <cell r="Q348" t="str">
            <v/>
          </cell>
          <cell r="R348" t="str">
            <v>SMA 0</v>
          </cell>
          <cell r="S348" t="str">
            <v>1-30 Days</v>
          </cell>
        </row>
        <row r="349">
          <cell r="J349">
            <v>348976836</v>
          </cell>
          <cell r="K349">
            <v>10088.18</v>
          </cell>
          <cell r="L349">
            <v>282.57</v>
          </cell>
          <cell r="M349">
            <v>10370.75</v>
          </cell>
          <cell r="N349">
            <v>297</v>
          </cell>
          <cell r="O349">
            <v>358</v>
          </cell>
          <cell r="P349" t="str">
            <v>Y</v>
          </cell>
          <cell r="Q349" t="str">
            <v/>
          </cell>
          <cell r="R349" t="str">
            <v>W/O for written off cases</v>
          </cell>
          <cell r="S349" t="str">
            <v>&gt;180</v>
          </cell>
        </row>
        <row r="350">
          <cell r="J350">
            <v>351001592</v>
          </cell>
          <cell r="K350">
            <v>10104.44</v>
          </cell>
          <cell r="L350">
            <v>645.55999999999995</v>
          </cell>
          <cell r="M350">
            <v>10750</v>
          </cell>
          <cell r="N350">
            <v>358</v>
          </cell>
          <cell r="O350">
            <v>358</v>
          </cell>
          <cell r="P350" t="str">
            <v>Y</v>
          </cell>
          <cell r="Q350" t="str">
            <v/>
          </cell>
          <cell r="R350" t="str">
            <v>W/O for written off cases</v>
          </cell>
          <cell r="S350" t="str">
            <v>&gt;180</v>
          </cell>
        </row>
        <row r="351">
          <cell r="J351">
            <v>359192920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>Standard</v>
          </cell>
          <cell r="S351" t="str">
            <v>Standard</v>
          </cell>
        </row>
        <row r="352">
          <cell r="J352">
            <v>353687151</v>
          </cell>
          <cell r="K352">
            <v>3295.32</v>
          </cell>
          <cell r="L352">
            <v>344.68</v>
          </cell>
          <cell r="M352">
            <v>3640</v>
          </cell>
          <cell r="N352">
            <v>27</v>
          </cell>
          <cell r="O352">
            <v>27</v>
          </cell>
          <cell r="P352" t="str">
            <v/>
          </cell>
          <cell r="Q352" t="str">
            <v/>
          </cell>
          <cell r="R352" t="str">
            <v>SMA 0</v>
          </cell>
          <cell r="S352" t="str">
            <v>1-30 Days</v>
          </cell>
        </row>
        <row r="353">
          <cell r="J353">
            <v>354663900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>Standard</v>
          </cell>
          <cell r="S353" t="str">
            <v>Standard</v>
          </cell>
        </row>
        <row r="354">
          <cell r="J354">
            <v>347860131</v>
          </cell>
          <cell r="K354">
            <v>3192.14</v>
          </cell>
          <cell r="L354">
            <v>14.88</v>
          </cell>
          <cell r="M354">
            <v>3207.02</v>
          </cell>
          <cell r="N354">
            <v>422</v>
          </cell>
          <cell r="O354">
            <v>422</v>
          </cell>
          <cell r="P354" t="str">
            <v>Y</v>
          </cell>
          <cell r="Q354" t="str">
            <v/>
          </cell>
          <cell r="R354" t="str">
            <v>W/O for written off cases</v>
          </cell>
          <cell r="S354" t="str">
            <v>&gt;180</v>
          </cell>
        </row>
        <row r="355">
          <cell r="J355">
            <v>354779144</v>
          </cell>
          <cell r="K355">
            <v>27600.14</v>
          </cell>
          <cell r="L355">
            <v>11399.86</v>
          </cell>
          <cell r="M355">
            <v>39000</v>
          </cell>
          <cell r="N355">
            <v>300</v>
          </cell>
          <cell r="O355">
            <v>300</v>
          </cell>
          <cell r="P355" t="str">
            <v>Y</v>
          </cell>
          <cell r="Q355" t="str">
            <v/>
          </cell>
          <cell r="R355" t="str">
            <v>Sub</v>
          </cell>
          <cell r="S355" t="str">
            <v>&gt;180</v>
          </cell>
        </row>
        <row r="356">
          <cell r="J356">
            <v>28347209</v>
          </cell>
          <cell r="K356">
            <v>15239.94</v>
          </cell>
          <cell r="L356">
            <v>710.57</v>
          </cell>
          <cell r="M356">
            <v>15950.51</v>
          </cell>
          <cell r="N356">
            <v>1002</v>
          </cell>
          <cell r="O356">
            <v>1002</v>
          </cell>
          <cell r="P356" t="str">
            <v>Y</v>
          </cell>
          <cell r="Q356" t="str">
            <v/>
          </cell>
          <cell r="R356" t="str">
            <v>W/O for written off cases</v>
          </cell>
          <cell r="S356" t="str">
            <v>&gt;180</v>
          </cell>
        </row>
        <row r="357">
          <cell r="J357">
            <v>355382002</v>
          </cell>
          <cell r="K357">
            <v>16788.64</v>
          </cell>
          <cell r="L357">
            <v>8171.36</v>
          </cell>
          <cell r="M357">
            <v>24960</v>
          </cell>
          <cell r="N357">
            <v>394</v>
          </cell>
          <cell r="O357">
            <v>394</v>
          </cell>
          <cell r="P357" t="str">
            <v>Y</v>
          </cell>
          <cell r="Q357" t="str">
            <v/>
          </cell>
          <cell r="R357" t="str">
            <v>W/O for written off cases</v>
          </cell>
          <cell r="S357" t="str">
            <v>&gt;180</v>
          </cell>
        </row>
        <row r="358">
          <cell r="J358">
            <v>28688175</v>
          </cell>
          <cell r="K358">
            <v>29149.87</v>
          </cell>
          <cell r="L358">
            <v>3098.94</v>
          </cell>
          <cell r="M358">
            <v>32248.81</v>
          </cell>
          <cell r="N358">
            <v>1188</v>
          </cell>
          <cell r="O358">
            <v>1188</v>
          </cell>
          <cell r="P358" t="str">
            <v>Y</v>
          </cell>
          <cell r="Q358" t="str">
            <v/>
          </cell>
          <cell r="R358" t="str">
            <v>W/O for written off cases</v>
          </cell>
          <cell r="S358" t="str">
            <v>&gt;180</v>
          </cell>
        </row>
        <row r="359">
          <cell r="J359">
            <v>28626447</v>
          </cell>
          <cell r="K359">
            <v>37694.32</v>
          </cell>
          <cell r="L359">
            <v>5215.68</v>
          </cell>
          <cell r="M359">
            <v>42910</v>
          </cell>
          <cell r="N359">
            <v>1336</v>
          </cell>
          <cell r="O359">
            <v>1336</v>
          </cell>
          <cell r="P359" t="str">
            <v>Y</v>
          </cell>
          <cell r="Q359" t="str">
            <v/>
          </cell>
          <cell r="R359" t="str">
            <v>W/O for written off cases</v>
          </cell>
          <cell r="S359" t="str">
            <v>&gt;180</v>
          </cell>
        </row>
        <row r="360">
          <cell r="J360">
            <v>355029832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>Standard</v>
          </cell>
          <cell r="S360" t="str">
            <v>Standard</v>
          </cell>
        </row>
        <row r="361">
          <cell r="J361">
            <v>28689427</v>
          </cell>
          <cell r="K361">
            <v>24429.58</v>
          </cell>
          <cell r="L361">
            <v>2326.23</v>
          </cell>
          <cell r="M361">
            <v>26755.81</v>
          </cell>
          <cell r="N361">
            <v>1096</v>
          </cell>
          <cell r="O361">
            <v>1096</v>
          </cell>
          <cell r="P361" t="str">
            <v>Y</v>
          </cell>
          <cell r="Q361" t="str">
            <v/>
          </cell>
          <cell r="R361" t="str">
            <v>W/O for written off cases</v>
          </cell>
          <cell r="S361" t="str">
            <v>&gt;180</v>
          </cell>
        </row>
        <row r="362">
          <cell r="J362">
            <v>355029805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>Standard</v>
          </cell>
          <cell r="S362" t="str">
            <v>Standard</v>
          </cell>
        </row>
        <row r="363">
          <cell r="J363">
            <v>356397241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>Standard</v>
          </cell>
          <cell r="S363" t="str">
            <v>Standard</v>
          </cell>
        </row>
        <row r="364">
          <cell r="J364">
            <v>28689636</v>
          </cell>
          <cell r="K364">
            <v>36892.71</v>
          </cell>
          <cell r="L364">
            <v>5304.92</v>
          </cell>
          <cell r="M364">
            <v>42197.63</v>
          </cell>
          <cell r="N364">
            <v>1127</v>
          </cell>
          <cell r="O364">
            <v>1127</v>
          </cell>
          <cell r="P364" t="str">
            <v>Y</v>
          </cell>
          <cell r="Q364" t="str">
            <v/>
          </cell>
          <cell r="R364" t="str">
            <v>W/O for written off cases</v>
          </cell>
          <cell r="S364" t="str">
            <v>&gt;180</v>
          </cell>
        </row>
        <row r="365">
          <cell r="J365">
            <v>27928364</v>
          </cell>
          <cell r="K365">
            <v>37035.67</v>
          </cell>
          <cell r="L365">
            <v>5431.14</v>
          </cell>
          <cell r="M365">
            <v>42466.81</v>
          </cell>
          <cell r="N365">
            <v>1216</v>
          </cell>
          <cell r="O365">
            <v>1216</v>
          </cell>
          <cell r="P365" t="str">
            <v>Y</v>
          </cell>
          <cell r="Q365" t="str">
            <v/>
          </cell>
          <cell r="R365" t="str">
            <v>W/O for written off cases</v>
          </cell>
          <cell r="S365" t="str">
            <v>&gt;180</v>
          </cell>
        </row>
        <row r="366">
          <cell r="J366">
            <v>355628416</v>
          </cell>
          <cell r="K366">
            <v>6051.58</v>
          </cell>
          <cell r="L366">
            <v>1628.42</v>
          </cell>
          <cell r="M366">
            <v>7680</v>
          </cell>
          <cell r="N366">
            <v>61</v>
          </cell>
          <cell r="O366">
            <v>61</v>
          </cell>
          <cell r="P366" t="str">
            <v/>
          </cell>
          <cell r="Q366" t="str">
            <v/>
          </cell>
          <cell r="R366" t="str">
            <v>SMA 2</v>
          </cell>
          <cell r="S366" t="str">
            <v>61-90</v>
          </cell>
        </row>
        <row r="367">
          <cell r="J367">
            <v>347850999</v>
          </cell>
          <cell r="K367">
            <v>6459.06</v>
          </cell>
          <cell r="L367">
            <v>59.64</v>
          </cell>
          <cell r="M367">
            <v>6518.7</v>
          </cell>
          <cell r="N367">
            <v>455</v>
          </cell>
          <cell r="O367">
            <v>455</v>
          </cell>
          <cell r="P367" t="str">
            <v>Y</v>
          </cell>
          <cell r="Q367" t="str">
            <v/>
          </cell>
          <cell r="R367" t="str">
            <v>W/O for written off cases</v>
          </cell>
          <cell r="S367" t="str">
            <v>&gt;180</v>
          </cell>
        </row>
        <row r="368">
          <cell r="J368">
            <v>28492510</v>
          </cell>
          <cell r="K368">
            <v>15357.71</v>
          </cell>
          <cell r="L368">
            <v>766.85</v>
          </cell>
          <cell r="M368">
            <v>16124.56</v>
          </cell>
          <cell r="N368">
            <v>1002</v>
          </cell>
          <cell r="O368">
            <v>1002</v>
          </cell>
          <cell r="P368" t="str">
            <v>Y</v>
          </cell>
          <cell r="Q368" t="str">
            <v/>
          </cell>
          <cell r="R368" t="str">
            <v>W/O for written off cases</v>
          </cell>
          <cell r="S368" t="str">
            <v>&gt;180</v>
          </cell>
        </row>
        <row r="369">
          <cell r="J369">
            <v>353521841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>Standard</v>
          </cell>
          <cell r="S369" t="str">
            <v>Standard</v>
          </cell>
        </row>
        <row r="370">
          <cell r="J370">
            <v>357407784</v>
          </cell>
          <cell r="K370">
            <v>26635.82</v>
          </cell>
          <cell r="L370">
            <v>12364.18</v>
          </cell>
          <cell r="M370">
            <v>39000</v>
          </cell>
          <cell r="N370">
            <v>302</v>
          </cell>
          <cell r="O370">
            <v>302</v>
          </cell>
          <cell r="P370" t="str">
            <v>Y</v>
          </cell>
          <cell r="Q370" t="str">
            <v/>
          </cell>
          <cell r="R370" t="str">
            <v>Sub</v>
          </cell>
          <cell r="S370" t="str">
            <v>&gt;180</v>
          </cell>
        </row>
        <row r="371">
          <cell r="J371">
            <v>354145533</v>
          </cell>
          <cell r="K371">
            <v>28232.26</v>
          </cell>
          <cell r="L371">
            <v>7567.74</v>
          </cell>
          <cell r="M371">
            <v>35800</v>
          </cell>
          <cell r="N371">
            <v>299</v>
          </cell>
          <cell r="O371">
            <v>299</v>
          </cell>
          <cell r="P371" t="str">
            <v>Y</v>
          </cell>
          <cell r="Q371" t="str">
            <v/>
          </cell>
          <cell r="R371" t="str">
            <v>Sub</v>
          </cell>
          <cell r="S371" t="str">
            <v>&gt;180</v>
          </cell>
        </row>
        <row r="372">
          <cell r="J372">
            <v>349883037</v>
          </cell>
          <cell r="K372">
            <v>25532.37</v>
          </cell>
          <cell r="L372">
            <v>5067.63</v>
          </cell>
          <cell r="M372">
            <v>30600</v>
          </cell>
          <cell r="N372">
            <v>637</v>
          </cell>
          <cell r="O372">
            <v>637</v>
          </cell>
          <cell r="P372" t="str">
            <v>Y</v>
          </cell>
          <cell r="Q372" t="str">
            <v/>
          </cell>
          <cell r="R372" t="str">
            <v>W/O for written off cases</v>
          </cell>
          <cell r="S372" t="str">
            <v>&gt;180</v>
          </cell>
        </row>
        <row r="373">
          <cell r="J373">
            <v>27834125</v>
          </cell>
          <cell r="K373">
            <v>34275</v>
          </cell>
          <cell r="L373">
            <v>3450.5</v>
          </cell>
          <cell r="M373">
            <v>37725.5</v>
          </cell>
          <cell r="N373">
            <v>1337</v>
          </cell>
          <cell r="O373">
            <v>1337</v>
          </cell>
          <cell r="P373" t="str">
            <v>Y</v>
          </cell>
          <cell r="Q373" t="str">
            <v/>
          </cell>
          <cell r="R373" t="str">
            <v>W/O for written off cases</v>
          </cell>
          <cell r="S373" t="str">
            <v>&gt;180</v>
          </cell>
        </row>
        <row r="374">
          <cell r="J374">
            <v>349827567</v>
          </cell>
          <cell r="K374">
            <v>31728.7</v>
          </cell>
          <cell r="L374">
            <v>3771.3</v>
          </cell>
          <cell r="M374">
            <v>35500</v>
          </cell>
          <cell r="N374">
            <v>424</v>
          </cell>
          <cell r="O374">
            <v>424</v>
          </cell>
          <cell r="P374" t="str">
            <v>Y</v>
          </cell>
          <cell r="Q374" t="str">
            <v/>
          </cell>
          <cell r="R374" t="str">
            <v>W/O for written off cases</v>
          </cell>
          <cell r="S374" t="str">
            <v>&gt;180</v>
          </cell>
        </row>
        <row r="375">
          <cell r="J375">
            <v>357891835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>Standard</v>
          </cell>
          <cell r="S375" t="str">
            <v>Standard</v>
          </cell>
        </row>
        <row r="376">
          <cell r="J376">
            <v>29794881</v>
          </cell>
          <cell r="K376">
            <v>25331.56</v>
          </cell>
          <cell r="L376">
            <v>3178.16</v>
          </cell>
          <cell r="M376">
            <v>28509.72</v>
          </cell>
          <cell r="N376">
            <v>1244</v>
          </cell>
          <cell r="O376">
            <v>1244</v>
          </cell>
          <cell r="P376" t="str">
            <v>Y</v>
          </cell>
          <cell r="Q376" t="str">
            <v/>
          </cell>
          <cell r="R376" t="str">
            <v>W/O for written off cases</v>
          </cell>
          <cell r="S376" t="str">
            <v>&gt;180</v>
          </cell>
        </row>
        <row r="377">
          <cell r="J377">
            <v>29950176</v>
          </cell>
          <cell r="K377">
            <v>46030.96</v>
          </cell>
          <cell r="L377">
            <v>9911.9</v>
          </cell>
          <cell r="M377">
            <v>55942.86</v>
          </cell>
          <cell r="N377">
            <v>1332</v>
          </cell>
          <cell r="O377">
            <v>1332</v>
          </cell>
          <cell r="P377" t="str">
            <v>Y</v>
          </cell>
          <cell r="Q377" t="str">
            <v/>
          </cell>
          <cell r="R377" t="str">
            <v>W/O for written off cases</v>
          </cell>
          <cell r="S377" t="str">
            <v>&gt;180</v>
          </cell>
        </row>
        <row r="378">
          <cell r="J378">
            <v>30058375</v>
          </cell>
          <cell r="K378">
            <v>45680.19</v>
          </cell>
          <cell r="L378">
            <v>10016.67</v>
          </cell>
          <cell r="M378">
            <v>55696.86</v>
          </cell>
          <cell r="N378">
            <v>1332</v>
          </cell>
          <cell r="O378">
            <v>1332</v>
          </cell>
          <cell r="P378" t="str">
            <v>Y</v>
          </cell>
          <cell r="Q378" t="str">
            <v/>
          </cell>
          <cell r="R378" t="str">
            <v>W/O for written off cases</v>
          </cell>
          <cell r="S378" t="str">
            <v>&gt;180</v>
          </cell>
        </row>
        <row r="379">
          <cell r="J379">
            <v>29857902</v>
          </cell>
          <cell r="K379">
            <v>45700.2</v>
          </cell>
          <cell r="L379">
            <v>10005.52</v>
          </cell>
          <cell r="M379">
            <v>55705.72</v>
          </cell>
          <cell r="N379">
            <v>1332</v>
          </cell>
          <cell r="O379">
            <v>1332</v>
          </cell>
          <cell r="P379" t="str">
            <v>Y</v>
          </cell>
          <cell r="Q379" t="str">
            <v/>
          </cell>
          <cell r="R379" t="str">
            <v>W/O for written off cases</v>
          </cell>
          <cell r="S379" t="str">
            <v>&gt;180</v>
          </cell>
        </row>
        <row r="380">
          <cell r="J380">
            <v>29888145</v>
          </cell>
          <cell r="K380">
            <v>45923</v>
          </cell>
          <cell r="L380">
            <v>10954.72</v>
          </cell>
          <cell r="M380">
            <v>56877.72</v>
          </cell>
          <cell r="N380">
            <v>1332</v>
          </cell>
          <cell r="O380">
            <v>1332</v>
          </cell>
          <cell r="P380" t="str">
            <v>Y</v>
          </cell>
          <cell r="Q380" t="str">
            <v/>
          </cell>
          <cell r="R380" t="str">
            <v>W/O for written off cases</v>
          </cell>
          <cell r="S380" t="str">
            <v>&gt;180</v>
          </cell>
        </row>
        <row r="381">
          <cell r="J381">
            <v>29907418</v>
          </cell>
          <cell r="K381">
            <v>9148.42</v>
          </cell>
          <cell r="L381">
            <v>505.52</v>
          </cell>
          <cell r="M381">
            <v>9653.94</v>
          </cell>
          <cell r="N381">
            <v>1186</v>
          </cell>
          <cell r="O381">
            <v>1186</v>
          </cell>
          <cell r="P381" t="str">
            <v>Y</v>
          </cell>
          <cell r="Q381" t="str">
            <v/>
          </cell>
          <cell r="R381" t="str">
            <v>W/O for written off cases</v>
          </cell>
          <cell r="S381" t="str">
            <v>&gt;180</v>
          </cell>
        </row>
        <row r="382">
          <cell r="J382">
            <v>29881520</v>
          </cell>
          <cell r="K382">
            <v>47972.2</v>
          </cell>
          <cell r="L382">
            <v>10766.47</v>
          </cell>
          <cell r="M382">
            <v>58738.67</v>
          </cell>
          <cell r="N382">
            <v>1332</v>
          </cell>
          <cell r="O382">
            <v>1332</v>
          </cell>
          <cell r="P382" t="str">
            <v>Y</v>
          </cell>
          <cell r="Q382" t="str">
            <v/>
          </cell>
          <cell r="R382" t="str">
            <v>W/O for written off cases</v>
          </cell>
          <cell r="S382" t="str">
            <v>&gt;180</v>
          </cell>
        </row>
        <row r="383">
          <cell r="J383">
            <v>30040416</v>
          </cell>
          <cell r="K383">
            <v>50990.44</v>
          </cell>
          <cell r="L383">
            <v>12016.23</v>
          </cell>
          <cell r="M383">
            <v>63006.67</v>
          </cell>
          <cell r="N383">
            <v>1332</v>
          </cell>
          <cell r="O383">
            <v>1332</v>
          </cell>
          <cell r="P383" t="str">
            <v>Y</v>
          </cell>
          <cell r="Q383" t="str">
            <v/>
          </cell>
          <cell r="R383" t="str">
            <v>W/O for written off cases</v>
          </cell>
          <cell r="S383" t="str">
            <v>&gt;180</v>
          </cell>
        </row>
        <row r="384">
          <cell r="J384">
            <v>30060823</v>
          </cell>
          <cell r="K384">
            <v>57824.34</v>
          </cell>
          <cell r="L384">
            <v>14106.33</v>
          </cell>
          <cell r="M384">
            <v>71930.67</v>
          </cell>
          <cell r="N384">
            <v>1332</v>
          </cell>
          <cell r="O384">
            <v>1332</v>
          </cell>
          <cell r="P384" t="str">
            <v>Y</v>
          </cell>
          <cell r="Q384" t="str">
            <v/>
          </cell>
          <cell r="R384" t="str">
            <v>W/O for written off cases</v>
          </cell>
          <cell r="S384" t="str">
            <v>&gt;180</v>
          </cell>
        </row>
        <row r="385">
          <cell r="J385">
            <v>29848791</v>
          </cell>
          <cell r="K385">
            <v>53418.42</v>
          </cell>
          <cell r="L385">
            <v>12477.25</v>
          </cell>
          <cell r="M385">
            <v>65895.67</v>
          </cell>
          <cell r="N385">
            <v>1332</v>
          </cell>
          <cell r="O385">
            <v>1332</v>
          </cell>
          <cell r="P385" t="str">
            <v>Y</v>
          </cell>
          <cell r="Q385" t="str">
            <v/>
          </cell>
          <cell r="R385" t="str">
            <v>W/O for written off cases</v>
          </cell>
          <cell r="S385" t="str">
            <v>&gt;180</v>
          </cell>
        </row>
        <row r="386">
          <cell r="J386">
            <v>29958302</v>
          </cell>
          <cell r="K386">
            <v>52084.24</v>
          </cell>
          <cell r="L386">
            <v>12006.43</v>
          </cell>
          <cell r="M386">
            <v>64090.67</v>
          </cell>
          <cell r="N386">
            <v>1306</v>
          </cell>
          <cell r="O386">
            <v>1306</v>
          </cell>
          <cell r="P386" t="str">
            <v>Y</v>
          </cell>
          <cell r="Q386" t="str">
            <v/>
          </cell>
          <cell r="R386" t="str">
            <v>W/O for written off cases</v>
          </cell>
          <cell r="S386" t="str">
            <v>&gt;180</v>
          </cell>
        </row>
        <row r="387">
          <cell r="J387">
            <v>351216886</v>
          </cell>
          <cell r="K387">
            <v>10226.83</v>
          </cell>
          <cell r="L387">
            <v>423.17</v>
          </cell>
          <cell r="M387">
            <v>10650</v>
          </cell>
          <cell r="N387">
            <v>116</v>
          </cell>
          <cell r="O387">
            <v>116</v>
          </cell>
          <cell r="P387" t="str">
            <v>Y</v>
          </cell>
          <cell r="Q387" t="str">
            <v/>
          </cell>
          <cell r="R387" t="str">
            <v>Sub</v>
          </cell>
          <cell r="S387" t="str">
            <v>91-120</v>
          </cell>
        </row>
        <row r="388">
          <cell r="J388">
            <v>354912967</v>
          </cell>
          <cell r="K388">
            <v>26256.6</v>
          </cell>
          <cell r="L388">
            <v>8843.4</v>
          </cell>
          <cell r="M388">
            <v>35100</v>
          </cell>
          <cell r="N388">
            <v>269</v>
          </cell>
          <cell r="O388">
            <v>269</v>
          </cell>
          <cell r="P388" t="str">
            <v>Y</v>
          </cell>
          <cell r="Q388" t="str">
            <v/>
          </cell>
          <cell r="R388" t="str">
            <v>Sub</v>
          </cell>
          <cell r="S388" t="str">
            <v>&gt;180</v>
          </cell>
        </row>
        <row r="389">
          <cell r="J389">
            <v>354741178</v>
          </cell>
          <cell r="K389">
            <v>3662.58</v>
          </cell>
          <cell r="L389">
            <v>377.42</v>
          </cell>
          <cell r="M389">
            <v>4040</v>
          </cell>
          <cell r="N389">
            <v>57</v>
          </cell>
          <cell r="O389">
            <v>57</v>
          </cell>
          <cell r="P389" t="str">
            <v/>
          </cell>
          <cell r="Q389" t="str">
            <v/>
          </cell>
          <cell r="R389" t="str">
            <v>SMA 1</v>
          </cell>
          <cell r="S389" t="str">
            <v>31-60</v>
          </cell>
        </row>
        <row r="390">
          <cell r="J390">
            <v>29927217</v>
          </cell>
          <cell r="K390">
            <v>22201.56</v>
          </cell>
          <cell r="L390">
            <v>3779</v>
          </cell>
          <cell r="M390">
            <v>25980.560000000001</v>
          </cell>
          <cell r="N390">
            <v>1365</v>
          </cell>
          <cell r="O390">
            <v>1365</v>
          </cell>
          <cell r="P390" t="str">
            <v>Y</v>
          </cell>
          <cell r="Q390" t="str">
            <v/>
          </cell>
          <cell r="R390" t="str">
            <v>W/O for written off cases</v>
          </cell>
          <cell r="S390" t="str">
            <v>&gt;180</v>
          </cell>
        </row>
        <row r="391">
          <cell r="J391">
            <v>351258465</v>
          </cell>
          <cell r="K391">
            <v>21527.200000000001</v>
          </cell>
          <cell r="L391">
            <v>2072.8000000000002</v>
          </cell>
          <cell r="M391">
            <v>23600</v>
          </cell>
          <cell r="N391">
            <v>269</v>
          </cell>
          <cell r="O391">
            <v>269</v>
          </cell>
          <cell r="P391" t="str">
            <v>Y</v>
          </cell>
          <cell r="Q391" t="str">
            <v/>
          </cell>
          <cell r="R391" t="str">
            <v>Sub</v>
          </cell>
          <cell r="S391" t="str">
            <v>&gt;180</v>
          </cell>
        </row>
        <row r="392">
          <cell r="J392">
            <v>354911909</v>
          </cell>
          <cell r="K392">
            <v>15407.97</v>
          </cell>
          <cell r="L392">
            <v>2772.03</v>
          </cell>
          <cell r="M392">
            <v>18180</v>
          </cell>
          <cell r="N392">
            <v>269</v>
          </cell>
          <cell r="O392">
            <v>269</v>
          </cell>
          <cell r="P392" t="str">
            <v>Y</v>
          </cell>
          <cell r="Q392" t="str">
            <v/>
          </cell>
          <cell r="R392" t="str">
            <v>Sub</v>
          </cell>
          <cell r="S392" t="str">
            <v>&gt;180</v>
          </cell>
        </row>
        <row r="393">
          <cell r="J393">
            <v>351216896</v>
          </cell>
          <cell r="K393">
            <v>22905.66</v>
          </cell>
          <cell r="L393">
            <v>1944.34</v>
          </cell>
          <cell r="M393">
            <v>24850</v>
          </cell>
          <cell r="N393">
            <v>239</v>
          </cell>
          <cell r="O393">
            <v>239</v>
          </cell>
          <cell r="P393" t="str">
            <v>Y</v>
          </cell>
          <cell r="Q393" t="str">
            <v/>
          </cell>
          <cell r="R393" t="str">
            <v>Sub</v>
          </cell>
          <cell r="S393" t="str">
            <v>&gt;180</v>
          </cell>
        </row>
        <row r="394">
          <cell r="J394">
            <v>353496673</v>
          </cell>
          <cell r="K394">
            <v>33515.089999999997</v>
          </cell>
          <cell r="L394">
            <v>9384.91</v>
          </cell>
          <cell r="M394">
            <v>42900</v>
          </cell>
          <cell r="N394">
            <v>333</v>
          </cell>
          <cell r="O394">
            <v>333</v>
          </cell>
          <cell r="P394" t="str">
            <v>Y</v>
          </cell>
          <cell r="Q394" t="str">
            <v/>
          </cell>
          <cell r="R394" t="str">
            <v>Sub</v>
          </cell>
          <cell r="S394" t="str">
            <v>&gt;180</v>
          </cell>
        </row>
        <row r="395">
          <cell r="J395">
            <v>356540126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>Standard</v>
          </cell>
          <cell r="S395" t="str">
            <v>Standard</v>
          </cell>
        </row>
        <row r="396">
          <cell r="J396">
            <v>30389888</v>
          </cell>
          <cell r="K396">
            <v>32030.28</v>
          </cell>
          <cell r="L396">
            <v>5742.72</v>
          </cell>
          <cell r="M396">
            <v>37773</v>
          </cell>
          <cell r="N396">
            <v>1247</v>
          </cell>
          <cell r="O396">
            <v>1247</v>
          </cell>
          <cell r="P396" t="str">
            <v>Y</v>
          </cell>
          <cell r="Q396" t="str">
            <v/>
          </cell>
          <cell r="R396" t="str">
            <v>W/O for written off cases</v>
          </cell>
          <cell r="S396" t="str">
            <v>&gt;180</v>
          </cell>
        </row>
        <row r="397">
          <cell r="J397">
            <v>31235045</v>
          </cell>
          <cell r="K397">
            <v>6434.35</v>
          </cell>
          <cell r="L397">
            <v>444.51</v>
          </cell>
          <cell r="M397">
            <v>6878.86</v>
          </cell>
          <cell r="N397">
            <v>1216</v>
          </cell>
          <cell r="O397">
            <v>1247</v>
          </cell>
          <cell r="P397" t="str">
            <v>Y</v>
          </cell>
          <cell r="Q397" t="str">
            <v/>
          </cell>
          <cell r="R397" t="str">
            <v>W/O for written off cases</v>
          </cell>
          <cell r="S397" t="str">
            <v>&gt;180</v>
          </cell>
        </row>
        <row r="398">
          <cell r="J398">
            <v>354198483</v>
          </cell>
          <cell r="K398">
            <v>16657.2</v>
          </cell>
          <cell r="L398">
            <v>4732.8</v>
          </cell>
          <cell r="M398">
            <v>21390</v>
          </cell>
          <cell r="N398">
            <v>273</v>
          </cell>
          <cell r="O398">
            <v>273</v>
          </cell>
          <cell r="P398" t="str">
            <v>Y</v>
          </cell>
          <cell r="Q398" t="str">
            <v/>
          </cell>
          <cell r="R398" t="str">
            <v>Sub</v>
          </cell>
          <cell r="S398" t="str">
            <v>&gt;180</v>
          </cell>
        </row>
        <row r="399">
          <cell r="J399">
            <v>354198484</v>
          </cell>
          <cell r="K399">
            <v>2048.1799999999998</v>
          </cell>
          <cell r="L399">
            <v>411.82</v>
          </cell>
          <cell r="M399">
            <v>2460</v>
          </cell>
          <cell r="N399">
            <v>31</v>
          </cell>
          <cell r="O399">
            <v>31</v>
          </cell>
          <cell r="P399" t="str">
            <v/>
          </cell>
          <cell r="Q399" t="str">
            <v/>
          </cell>
          <cell r="R399" t="str">
            <v>SMA 1</v>
          </cell>
          <cell r="S399" t="str">
            <v>31-60</v>
          </cell>
        </row>
        <row r="400">
          <cell r="J400">
            <v>30249591</v>
          </cell>
          <cell r="K400">
            <v>39346.089999999997</v>
          </cell>
          <cell r="L400">
            <v>6085.77</v>
          </cell>
          <cell r="M400">
            <v>45431.86</v>
          </cell>
          <cell r="N400">
            <v>1308</v>
          </cell>
          <cell r="O400">
            <v>1308</v>
          </cell>
          <cell r="P400" t="str">
            <v>Y</v>
          </cell>
          <cell r="Q400" t="str">
            <v/>
          </cell>
          <cell r="R400" t="str">
            <v>W/O for written off cases</v>
          </cell>
          <cell r="S400" t="str">
            <v>&gt;180</v>
          </cell>
        </row>
        <row r="401">
          <cell r="J401">
            <v>357851471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>Standard</v>
          </cell>
          <cell r="S401" t="str">
            <v>Standard</v>
          </cell>
        </row>
        <row r="402">
          <cell r="J402">
            <v>27958697</v>
          </cell>
          <cell r="K402">
            <v>31788.55</v>
          </cell>
          <cell r="L402">
            <v>5204.17</v>
          </cell>
          <cell r="M402">
            <v>36992.720000000001</v>
          </cell>
          <cell r="N402">
            <v>1154</v>
          </cell>
          <cell r="O402">
            <v>1154</v>
          </cell>
          <cell r="P402" t="str">
            <v>Y</v>
          </cell>
          <cell r="Q402" t="str">
            <v/>
          </cell>
          <cell r="R402" t="str">
            <v>W/O for written off cases</v>
          </cell>
          <cell r="S402" t="str">
            <v>&gt;180</v>
          </cell>
        </row>
        <row r="403">
          <cell r="J403">
            <v>351758777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>Standard</v>
          </cell>
          <cell r="S403" t="str">
            <v>Standard</v>
          </cell>
        </row>
        <row r="404">
          <cell r="J404">
            <v>29824716</v>
          </cell>
          <cell r="K404">
            <v>16788.560000000001</v>
          </cell>
          <cell r="L404">
            <v>1244.1600000000001</v>
          </cell>
          <cell r="M404">
            <v>18032.72</v>
          </cell>
          <cell r="N404">
            <v>1063</v>
          </cell>
          <cell r="O404">
            <v>1063</v>
          </cell>
          <cell r="P404" t="str">
            <v>Y</v>
          </cell>
          <cell r="Q404" t="str">
            <v/>
          </cell>
          <cell r="R404" t="str">
            <v>W/O for written off cases</v>
          </cell>
          <cell r="S404" t="str">
            <v>&gt;180</v>
          </cell>
        </row>
        <row r="405">
          <cell r="J405">
            <v>353119566</v>
          </cell>
          <cell r="K405">
            <v>6785.36</v>
          </cell>
          <cell r="L405">
            <v>1014.64</v>
          </cell>
          <cell r="M405">
            <v>7800</v>
          </cell>
          <cell r="N405">
            <v>58</v>
          </cell>
          <cell r="O405">
            <v>58</v>
          </cell>
          <cell r="P405" t="str">
            <v/>
          </cell>
          <cell r="Q405" t="str">
            <v/>
          </cell>
          <cell r="R405" t="str">
            <v>SMA 1</v>
          </cell>
          <cell r="S405" t="str">
            <v>31-60</v>
          </cell>
        </row>
        <row r="406">
          <cell r="J406">
            <v>356689315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>Standard</v>
          </cell>
          <cell r="S406" t="str">
            <v>Standard</v>
          </cell>
        </row>
        <row r="407">
          <cell r="J407">
            <v>30811438</v>
          </cell>
          <cell r="K407">
            <v>13722.33</v>
          </cell>
          <cell r="L407">
            <v>764.87</v>
          </cell>
          <cell r="M407">
            <v>14487.2</v>
          </cell>
          <cell r="N407">
            <v>1002</v>
          </cell>
          <cell r="O407">
            <v>1002</v>
          </cell>
          <cell r="P407" t="str">
            <v>Y</v>
          </cell>
          <cell r="Q407" t="str">
            <v/>
          </cell>
          <cell r="R407" t="str">
            <v>W/O for written off cases</v>
          </cell>
          <cell r="S407" t="str">
            <v>&gt;180</v>
          </cell>
        </row>
        <row r="408">
          <cell r="J408">
            <v>355485647</v>
          </cell>
          <cell r="K408">
            <v>15229.11</v>
          </cell>
          <cell r="L408">
            <v>4930.8900000000003</v>
          </cell>
          <cell r="M408">
            <v>20160</v>
          </cell>
          <cell r="N408">
            <v>179</v>
          </cell>
          <cell r="O408">
            <v>179</v>
          </cell>
          <cell r="P408" t="str">
            <v>Y</v>
          </cell>
          <cell r="Q408" t="str">
            <v/>
          </cell>
          <cell r="R408" t="str">
            <v>Sub</v>
          </cell>
          <cell r="S408" t="str">
            <v>151-180</v>
          </cell>
        </row>
        <row r="409">
          <cell r="J409">
            <v>358472534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>Standard</v>
          </cell>
          <cell r="S409" t="str">
            <v>Standard</v>
          </cell>
        </row>
        <row r="410">
          <cell r="J410">
            <v>30293471</v>
          </cell>
          <cell r="K410">
            <v>15232.37</v>
          </cell>
          <cell r="L410">
            <v>972.63</v>
          </cell>
          <cell r="M410">
            <v>16205</v>
          </cell>
          <cell r="N410">
            <v>967</v>
          </cell>
          <cell r="O410">
            <v>967</v>
          </cell>
          <cell r="P410" t="str">
            <v>Y</v>
          </cell>
          <cell r="Q410" t="str">
            <v/>
          </cell>
          <cell r="R410" t="str">
            <v>W/O for written off cases</v>
          </cell>
          <cell r="S410" t="str">
            <v>&gt;180</v>
          </cell>
        </row>
        <row r="411">
          <cell r="J411">
            <v>30565420</v>
          </cell>
          <cell r="K411">
            <v>19538.64</v>
          </cell>
          <cell r="L411">
            <v>1735.86</v>
          </cell>
          <cell r="M411">
            <v>21274.5</v>
          </cell>
          <cell r="N411">
            <v>1094</v>
          </cell>
          <cell r="O411">
            <v>1094</v>
          </cell>
          <cell r="P411" t="str">
            <v>Y</v>
          </cell>
          <cell r="Q411" t="str">
            <v/>
          </cell>
          <cell r="R411" t="str">
            <v>W/O for written off cases</v>
          </cell>
          <cell r="S411" t="str">
            <v>&gt;180</v>
          </cell>
        </row>
        <row r="412">
          <cell r="J412">
            <v>30881954</v>
          </cell>
          <cell r="K412">
            <v>7900.49</v>
          </cell>
          <cell r="L412">
            <v>265.23</v>
          </cell>
          <cell r="M412">
            <v>8165.72</v>
          </cell>
          <cell r="N412">
            <v>785</v>
          </cell>
          <cell r="O412">
            <v>785</v>
          </cell>
          <cell r="P412" t="str">
            <v>Y</v>
          </cell>
          <cell r="Q412" t="str">
            <v/>
          </cell>
          <cell r="R412" t="str">
            <v>W/O for written off cases</v>
          </cell>
          <cell r="S412" t="str">
            <v>&gt;180</v>
          </cell>
        </row>
        <row r="413">
          <cell r="J413">
            <v>353687155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>Standard</v>
          </cell>
          <cell r="S413" t="str">
            <v>Standard</v>
          </cell>
        </row>
        <row r="414">
          <cell r="J414">
            <v>29907755</v>
          </cell>
          <cell r="K414">
            <v>28751.01</v>
          </cell>
          <cell r="L414">
            <v>3756.89</v>
          </cell>
          <cell r="M414">
            <v>32507.9</v>
          </cell>
          <cell r="N414">
            <v>1089</v>
          </cell>
          <cell r="O414">
            <v>1089</v>
          </cell>
          <cell r="P414" t="str">
            <v>Y</v>
          </cell>
          <cell r="Q414" t="str">
            <v/>
          </cell>
          <cell r="R414" t="str">
            <v>W/O for written off cases</v>
          </cell>
          <cell r="S414" t="str">
            <v>&gt;180</v>
          </cell>
        </row>
        <row r="415">
          <cell r="J415">
            <v>30774743</v>
          </cell>
          <cell r="K415">
            <v>55057.01</v>
          </cell>
          <cell r="L415">
            <v>8284.84</v>
          </cell>
          <cell r="M415">
            <v>63341.85</v>
          </cell>
          <cell r="N415">
            <v>1243</v>
          </cell>
          <cell r="O415">
            <v>1243</v>
          </cell>
          <cell r="P415" t="str">
            <v>Y</v>
          </cell>
          <cell r="Q415" t="str">
            <v/>
          </cell>
          <cell r="R415" t="str">
            <v>W/O for written off cases</v>
          </cell>
          <cell r="S415" t="str">
            <v>&gt;180</v>
          </cell>
        </row>
        <row r="416">
          <cell r="J416">
            <v>347888371</v>
          </cell>
          <cell r="K416">
            <v>54587.63</v>
          </cell>
          <cell r="L416">
            <v>8612.3700000000008</v>
          </cell>
          <cell r="M416">
            <v>63200</v>
          </cell>
          <cell r="N416">
            <v>878</v>
          </cell>
          <cell r="O416">
            <v>878</v>
          </cell>
          <cell r="P416" t="str">
            <v>Y</v>
          </cell>
          <cell r="Q416" t="str">
            <v/>
          </cell>
          <cell r="R416" t="str">
            <v>W/O for written off cases</v>
          </cell>
          <cell r="S416" t="str">
            <v>&gt;180</v>
          </cell>
        </row>
        <row r="417">
          <cell r="J417">
            <v>351216533</v>
          </cell>
          <cell r="K417">
            <v>19284.189999999999</v>
          </cell>
          <cell r="L417">
            <v>1215.81</v>
          </cell>
          <cell r="M417">
            <v>20500</v>
          </cell>
          <cell r="N417">
            <v>178</v>
          </cell>
          <cell r="O417">
            <v>178</v>
          </cell>
          <cell r="P417" t="str">
            <v>Y</v>
          </cell>
          <cell r="Q417" t="str">
            <v/>
          </cell>
          <cell r="R417" t="str">
            <v>Sub</v>
          </cell>
          <cell r="S417" t="str">
            <v>151-180</v>
          </cell>
        </row>
        <row r="418">
          <cell r="J418">
            <v>349482144</v>
          </cell>
          <cell r="K418">
            <v>19266.3</v>
          </cell>
          <cell r="L418">
            <v>1233.7</v>
          </cell>
          <cell r="M418">
            <v>20500</v>
          </cell>
          <cell r="N418">
            <v>300</v>
          </cell>
          <cell r="O418">
            <v>300</v>
          </cell>
          <cell r="P418" t="str">
            <v>Y</v>
          </cell>
          <cell r="Q418" t="str">
            <v/>
          </cell>
          <cell r="R418" t="str">
            <v>Sub</v>
          </cell>
          <cell r="S418" t="str">
            <v>&gt;180</v>
          </cell>
        </row>
        <row r="419">
          <cell r="J419">
            <v>351826708</v>
          </cell>
          <cell r="K419">
            <v>9922.61</v>
          </cell>
          <cell r="L419">
            <v>500.17</v>
          </cell>
          <cell r="M419">
            <v>10422.780000000001</v>
          </cell>
          <cell r="N419">
            <v>269</v>
          </cell>
          <cell r="O419">
            <v>300</v>
          </cell>
          <cell r="P419" t="str">
            <v>Y</v>
          </cell>
          <cell r="Q419" t="str">
            <v/>
          </cell>
          <cell r="R419" t="str">
            <v>Sub</v>
          </cell>
          <cell r="S419" t="str">
            <v>&gt;180</v>
          </cell>
        </row>
        <row r="420">
          <cell r="J420">
            <v>354779155</v>
          </cell>
          <cell r="K420">
            <v>29009.61</v>
          </cell>
          <cell r="L420">
            <v>11940.39</v>
          </cell>
          <cell r="M420">
            <v>40950</v>
          </cell>
          <cell r="N420">
            <v>392</v>
          </cell>
          <cell r="O420">
            <v>392</v>
          </cell>
          <cell r="P420" t="str">
            <v>Y</v>
          </cell>
          <cell r="Q420" t="str">
            <v/>
          </cell>
          <cell r="R420" t="str">
            <v>W/O for written off cases</v>
          </cell>
          <cell r="S420" t="str">
            <v>&gt;180</v>
          </cell>
        </row>
        <row r="421">
          <cell r="J421">
            <v>29793748</v>
          </cell>
          <cell r="K421">
            <v>18140.580000000002</v>
          </cell>
          <cell r="L421">
            <v>2762.9</v>
          </cell>
          <cell r="M421">
            <v>20903.48</v>
          </cell>
          <cell r="N421">
            <v>1271</v>
          </cell>
          <cell r="O421">
            <v>1271</v>
          </cell>
          <cell r="P421" t="str">
            <v>Y</v>
          </cell>
          <cell r="Q421" t="str">
            <v/>
          </cell>
          <cell r="R421" t="str">
            <v>W/O for written off cases</v>
          </cell>
          <cell r="S421" t="str">
            <v>&gt;180</v>
          </cell>
        </row>
        <row r="422">
          <cell r="J422">
            <v>356007240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>Standard</v>
          </cell>
          <cell r="S422" t="str">
            <v>Standard</v>
          </cell>
        </row>
        <row r="423">
          <cell r="J423">
            <v>353687176</v>
          </cell>
          <cell r="K423">
            <v>24719.69</v>
          </cell>
          <cell r="L423">
            <v>6385.33</v>
          </cell>
          <cell r="M423">
            <v>31105.02</v>
          </cell>
          <cell r="N423">
            <v>238</v>
          </cell>
          <cell r="O423">
            <v>238</v>
          </cell>
          <cell r="P423" t="str">
            <v>Y</v>
          </cell>
          <cell r="Q423" t="str">
            <v/>
          </cell>
          <cell r="R423" t="str">
            <v>W/O for written off cases</v>
          </cell>
          <cell r="S423" t="str">
            <v>&gt;180</v>
          </cell>
        </row>
        <row r="424">
          <cell r="J424">
            <v>357407791</v>
          </cell>
          <cell r="K424">
            <v>5764.51</v>
          </cell>
          <cell r="L424">
            <v>1035.49</v>
          </cell>
          <cell r="M424">
            <v>6800</v>
          </cell>
          <cell r="N424">
            <v>56</v>
          </cell>
          <cell r="O424">
            <v>56</v>
          </cell>
          <cell r="P424" t="str">
            <v/>
          </cell>
          <cell r="Q424" t="str">
            <v/>
          </cell>
          <cell r="R424" t="str">
            <v>SMA 1</v>
          </cell>
          <cell r="S424" t="str">
            <v>31-60</v>
          </cell>
        </row>
        <row r="425">
          <cell r="J425">
            <v>30700139</v>
          </cell>
          <cell r="K425">
            <v>6164.59</v>
          </cell>
          <cell r="L425">
            <v>109.13</v>
          </cell>
          <cell r="M425">
            <v>6273.72</v>
          </cell>
          <cell r="N425">
            <v>851</v>
          </cell>
          <cell r="O425">
            <v>851</v>
          </cell>
          <cell r="P425" t="str">
            <v>Y</v>
          </cell>
          <cell r="Q425" t="str">
            <v/>
          </cell>
          <cell r="R425" t="str">
            <v>W/O for written off cases</v>
          </cell>
          <cell r="S425" t="str">
            <v>&gt;180</v>
          </cell>
        </row>
        <row r="426">
          <cell r="J426">
            <v>356279778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>Standard</v>
          </cell>
          <cell r="S426" t="str">
            <v>Standard</v>
          </cell>
        </row>
        <row r="427">
          <cell r="J427">
            <v>350841172</v>
          </cell>
          <cell r="K427">
            <v>15637.67</v>
          </cell>
          <cell r="L427">
            <v>1162.33</v>
          </cell>
          <cell r="M427">
            <v>16800</v>
          </cell>
          <cell r="N427">
            <v>212</v>
          </cell>
          <cell r="O427">
            <v>212</v>
          </cell>
          <cell r="P427" t="str">
            <v>Y</v>
          </cell>
          <cell r="Q427" t="str">
            <v/>
          </cell>
          <cell r="R427" t="str">
            <v>Sub</v>
          </cell>
          <cell r="S427" t="str">
            <v>&gt;180</v>
          </cell>
        </row>
        <row r="428">
          <cell r="J428">
            <v>30354373</v>
          </cell>
          <cell r="K428">
            <v>33285.32</v>
          </cell>
          <cell r="L428">
            <v>4032.42</v>
          </cell>
          <cell r="M428">
            <v>37317.74</v>
          </cell>
          <cell r="N428">
            <v>1181</v>
          </cell>
          <cell r="O428">
            <v>1181</v>
          </cell>
          <cell r="P428" t="str">
            <v>Y</v>
          </cell>
          <cell r="Q428" t="str">
            <v/>
          </cell>
          <cell r="R428" t="str">
            <v>W/O for written off cases</v>
          </cell>
          <cell r="S428" t="str">
            <v>&gt;180</v>
          </cell>
        </row>
        <row r="429">
          <cell r="J429">
            <v>30353462</v>
          </cell>
          <cell r="K429">
            <v>37454.11</v>
          </cell>
          <cell r="L429">
            <v>5256.63</v>
          </cell>
          <cell r="M429">
            <v>42710.74</v>
          </cell>
          <cell r="N429">
            <v>1240</v>
          </cell>
          <cell r="O429">
            <v>1240</v>
          </cell>
          <cell r="P429" t="str">
            <v>Y</v>
          </cell>
          <cell r="Q429" t="str">
            <v/>
          </cell>
          <cell r="R429" t="str">
            <v>W/O for written off cases</v>
          </cell>
          <cell r="S429" t="str">
            <v>&gt;180</v>
          </cell>
        </row>
        <row r="430">
          <cell r="J430">
            <v>29998227</v>
          </cell>
          <cell r="K430">
            <v>41705.43</v>
          </cell>
          <cell r="L430">
            <v>6240.31</v>
          </cell>
          <cell r="M430">
            <v>47945.74</v>
          </cell>
          <cell r="N430">
            <v>1271</v>
          </cell>
          <cell r="O430">
            <v>1271</v>
          </cell>
          <cell r="P430" t="str">
            <v>Y</v>
          </cell>
          <cell r="Q430" t="str">
            <v/>
          </cell>
          <cell r="R430" t="str">
            <v>W/O for written off cases</v>
          </cell>
          <cell r="S430" t="str">
            <v>&gt;180</v>
          </cell>
        </row>
        <row r="431">
          <cell r="J431">
            <v>30044140</v>
          </cell>
          <cell r="K431">
            <v>24248.81</v>
          </cell>
          <cell r="L431">
            <v>2009.93</v>
          </cell>
          <cell r="M431">
            <v>26258.74</v>
          </cell>
          <cell r="N431">
            <v>1063</v>
          </cell>
          <cell r="O431">
            <v>1063</v>
          </cell>
          <cell r="P431" t="str">
            <v>Y</v>
          </cell>
          <cell r="Q431" t="str">
            <v/>
          </cell>
          <cell r="R431" t="str">
            <v>W/O for written off cases</v>
          </cell>
          <cell r="S431" t="str">
            <v>&gt;180</v>
          </cell>
        </row>
        <row r="432">
          <cell r="J432">
            <v>355626898</v>
          </cell>
          <cell r="K432">
            <v>12873.48</v>
          </cell>
          <cell r="L432">
            <v>3926.52</v>
          </cell>
          <cell r="M432">
            <v>16800</v>
          </cell>
          <cell r="N432">
            <v>151</v>
          </cell>
          <cell r="O432">
            <v>151</v>
          </cell>
          <cell r="P432" t="str">
            <v>Y</v>
          </cell>
          <cell r="Q432" t="str">
            <v/>
          </cell>
          <cell r="R432" t="str">
            <v>Sub</v>
          </cell>
          <cell r="S432" t="str">
            <v>151-180</v>
          </cell>
        </row>
        <row r="433">
          <cell r="J433">
            <v>29892523</v>
          </cell>
          <cell r="K433">
            <v>20052.97</v>
          </cell>
          <cell r="L433">
            <v>1297.23</v>
          </cell>
          <cell r="M433">
            <v>21350.2</v>
          </cell>
          <cell r="N433">
            <v>1000</v>
          </cell>
          <cell r="O433">
            <v>1000</v>
          </cell>
          <cell r="P433" t="str">
            <v>Y</v>
          </cell>
          <cell r="Q433" t="str">
            <v/>
          </cell>
          <cell r="R433" t="str">
            <v>W/O for written off cases</v>
          </cell>
          <cell r="S433" t="str">
            <v>&gt;180</v>
          </cell>
        </row>
        <row r="434">
          <cell r="J434">
            <v>351930422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>Standard</v>
          </cell>
          <cell r="S434" t="str">
            <v>Standard</v>
          </cell>
        </row>
        <row r="435">
          <cell r="J435">
            <v>355656019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>Standard</v>
          </cell>
          <cell r="S435" t="str">
            <v>Standard</v>
          </cell>
        </row>
        <row r="436">
          <cell r="J436">
            <v>31457504</v>
          </cell>
          <cell r="K436">
            <v>33648.699999999997</v>
          </cell>
          <cell r="L436">
            <v>4642.08</v>
          </cell>
          <cell r="M436">
            <v>38290.78</v>
          </cell>
          <cell r="N436">
            <v>1184</v>
          </cell>
          <cell r="O436">
            <v>1184</v>
          </cell>
          <cell r="P436" t="str">
            <v>Y</v>
          </cell>
          <cell r="Q436" t="str">
            <v/>
          </cell>
          <cell r="R436" t="str">
            <v>W/O for written off cases</v>
          </cell>
          <cell r="S436" t="str">
            <v>&gt;180</v>
          </cell>
        </row>
        <row r="437">
          <cell r="J437">
            <v>31574294</v>
          </cell>
          <cell r="K437">
            <v>2071.0100000000002</v>
          </cell>
          <cell r="L437">
            <v>0.55000000000000004</v>
          </cell>
          <cell r="M437">
            <v>2071.56</v>
          </cell>
          <cell r="N437">
            <v>758</v>
          </cell>
          <cell r="O437">
            <v>758</v>
          </cell>
          <cell r="P437" t="str">
            <v>Y</v>
          </cell>
          <cell r="Q437" t="str">
            <v/>
          </cell>
          <cell r="R437" t="str">
            <v>W/O for written off cases</v>
          </cell>
          <cell r="S437" t="str">
            <v>&gt;180</v>
          </cell>
        </row>
        <row r="438">
          <cell r="J438">
            <v>355381988</v>
          </cell>
          <cell r="K438">
            <v>4822.12</v>
          </cell>
          <cell r="L438">
            <v>1217.8800000000001</v>
          </cell>
          <cell r="M438">
            <v>6040</v>
          </cell>
          <cell r="N438">
            <v>88</v>
          </cell>
          <cell r="O438">
            <v>88</v>
          </cell>
          <cell r="P438" t="str">
            <v/>
          </cell>
          <cell r="Q438" t="str">
            <v/>
          </cell>
          <cell r="R438" t="str">
            <v>SMA 2</v>
          </cell>
          <cell r="S438" t="str">
            <v>61-90</v>
          </cell>
        </row>
        <row r="439">
          <cell r="J439">
            <v>31476739</v>
          </cell>
          <cell r="K439">
            <v>26848.28</v>
          </cell>
          <cell r="L439">
            <v>2661.1</v>
          </cell>
          <cell r="M439">
            <v>29509.38</v>
          </cell>
          <cell r="N439">
            <v>1062</v>
          </cell>
          <cell r="O439">
            <v>1062</v>
          </cell>
          <cell r="P439" t="str">
            <v>Y</v>
          </cell>
          <cell r="Q439" t="str">
            <v/>
          </cell>
          <cell r="R439" t="str">
            <v>W/O for written off cases</v>
          </cell>
          <cell r="S439" t="str">
            <v>&gt;180</v>
          </cell>
        </row>
        <row r="440">
          <cell r="J440">
            <v>349430472</v>
          </cell>
          <cell r="K440">
            <v>50357.67</v>
          </cell>
          <cell r="L440">
            <v>9799.91</v>
          </cell>
          <cell r="M440">
            <v>60157.58</v>
          </cell>
          <cell r="N440">
            <v>699</v>
          </cell>
          <cell r="O440">
            <v>699</v>
          </cell>
          <cell r="P440" t="str">
            <v>Y</v>
          </cell>
          <cell r="Q440" t="str">
            <v/>
          </cell>
          <cell r="R440" t="str">
            <v>W/O for written off cases</v>
          </cell>
          <cell r="S440" t="str">
            <v>&gt;180</v>
          </cell>
        </row>
        <row r="441">
          <cell r="J441">
            <v>355402295</v>
          </cell>
          <cell r="K441">
            <v>3049.5</v>
          </cell>
          <cell r="L441">
            <v>790.5</v>
          </cell>
          <cell r="M441">
            <v>3840</v>
          </cell>
          <cell r="N441">
            <v>26</v>
          </cell>
          <cell r="O441">
            <v>26</v>
          </cell>
          <cell r="P441" t="str">
            <v/>
          </cell>
          <cell r="Q441" t="str">
            <v/>
          </cell>
          <cell r="R441" t="str">
            <v>SMA 0</v>
          </cell>
          <cell r="S441" t="str">
            <v>1-30 Days</v>
          </cell>
        </row>
        <row r="442">
          <cell r="J442">
            <v>355626678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>Standard</v>
          </cell>
          <cell r="S442" t="str">
            <v>Standard</v>
          </cell>
        </row>
        <row r="443">
          <cell r="J443">
            <v>351839687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>Standard</v>
          </cell>
          <cell r="S443" t="str">
            <v>Standard</v>
          </cell>
        </row>
        <row r="444">
          <cell r="J444">
            <v>353687172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>Standard</v>
          </cell>
          <cell r="S444" t="str">
            <v>Standard</v>
          </cell>
        </row>
        <row r="445">
          <cell r="J445">
            <v>355382001</v>
          </cell>
          <cell r="K445">
            <v>27576.27</v>
          </cell>
          <cell r="L445">
            <v>11423.73</v>
          </cell>
          <cell r="M445">
            <v>39000</v>
          </cell>
          <cell r="N445">
            <v>297</v>
          </cell>
          <cell r="O445">
            <v>297</v>
          </cell>
          <cell r="P445" t="str">
            <v>Y</v>
          </cell>
          <cell r="Q445" t="str">
            <v/>
          </cell>
          <cell r="R445" t="str">
            <v>Sub</v>
          </cell>
          <cell r="S445" t="str">
            <v>&gt;180</v>
          </cell>
        </row>
        <row r="446">
          <cell r="J446">
            <v>356889231</v>
          </cell>
          <cell r="K446">
            <v>21863.22</v>
          </cell>
          <cell r="L446">
            <v>11026.78</v>
          </cell>
          <cell r="M446">
            <v>32890</v>
          </cell>
          <cell r="N446">
            <v>328</v>
          </cell>
          <cell r="O446">
            <v>328</v>
          </cell>
          <cell r="P446" t="str">
            <v>Y</v>
          </cell>
          <cell r="Q446" t="str">
            <v/>
          </cell>
          <cell r="R446" t="str">
            <v>W/O for written off cases</v>
          </cell>
          <cell r="S446" t="str">
            <v>&gt;180</v>
          </cell>
        </row>
        <row r="447">
          <cell r="J447">
            <v>354843748</v>
          </cell>
          <cell r="K447">
            <v>2722.3</v>
          </cell>
          <cell r="L447">
            <v>637.70000000000005</v>
          </cell>
          <cell r="M447">
            <v>3360</v>
          </cell>
          <cell r="N447">
            <v>24</v>
          </cell>
          <cell r="O447">
            <v>24</v>
          </cell>
          <cell r="P447" t="str">
            <v/>
          </cell>
          <cell r="Q447" t="str">
            <v/>
          </cell>
          <cell r="R447" t="str">
            <v>SMA 0</v>
          </cell>
          <cell r="S447" t="str">
            <v>1-30 Days</v>
          </cell>
        </row>
        <row r="448">
          <cell r="J448">
            <v>352036144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>Standard</v>
          </cell>
          <cell r="S448" t="str">
            <v>Standard</v>
          </cell>
        </row>
        <row r="449">
          <cell r="J449">
            <v>357407776</v>
          </cell>
          <cell r="K449">
            <v>26670.15</v>
          </cell>
          <cell r="L449">
            <v>12329.85</v>
          </cell>
          <cell r="M449">
            <v>39000</v>
          </cell>
          <cell r="N449">
            <v>302</v>
          </cell>
          <cell r="O449">
            <v>302</v>
          </cell>
          <cell r="P449" t="str">
            <v>Y</v>
          </cell>
          <cell r="Q449" t="str">
            <v/>
          </cell>
          <cell r="R449" t="str">
            <v>Sub</v>
          </cell>
          <cell r="S449" t="str">
            <v>&gt;180</v>
          </cell>
        </row>
        <row r="450">
          <cell r="J450">
            <v>355101229</v>
          </cell>
          <cell r="K450">
            <v>18812.900000000001</v>
          </cell>
          <cell r="L450">
            <v>6207.1</v>
          </cell>
          <cell r="M450">
            <v>25020</v>
          </cell>
          <cell r="N450">
            <v>270</v>
          </cell>
          <cell r="O450">
            <v>270</v>
          </cell>
          <cell r="P450" t="str">
            <v>Y</v>
          </cell>
          <cell r="Q450" t="str">
            <v/>
          </cell>
          <cell r="R450" t="str">
            <v>Sub</v>
          </cell>
          <cell r="S450" t="str">
            <v>&gt;180</v>
          </cell>
        </row>
        <row r="451">
          <cell r="J451">
            <v>355101348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>Standard</v>
          </cell>
          <cell r="S451" t="str">
            <v>Standard</v>
          </cell>
        </row>
        <row r="452">
          <cell r="J452">
            <v>358155657</v>
          </cell>
          <cell r="K452">
            <v>13353.25</v>
          </cell>
          <cell r="L452">
            <v>7126.75</v>
          </cell>
          <cell r="M452">
            <v>20480</v>
          </cell>
          <cell r="N452">
            <v>240</v>
          </cell>
          <cell r="O452">
            <v>240</v>
          </cell>
          <cell r="P452" t="str">
            <v>Y</v>
          </cell>
          <cell r="Q452" t="str">
            <v/>
          </cell>
          <cell r="R452" t="str">
            <v>Sub</v>
          </cell>
          <cell r="S452" t="str">
            <v>&gt;180</v>
          </cell>
        </row>
        <row r="453">
          <cell r="J453">
            <v>355454459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>Standard</v>
          </cell>
          <cell r="S453" t="str">
            <v>Standard</v>
          </cell>
        </row>
        <row r="454">
          <cell r="J454">
            <v>33624973</v>
          </cell>
          <cell r="K454">
            <v>20910.13</v>
          </cell>
          <cell r="L454">
            <v>2489.87</v>
          </cell>
          <cell r="M454">
            <v>23400</v>
          </cell>
          <cell r="N454">
            <v>940</v>
          </cell>
          <cell r="O454">
            <v>940</v>
          </cell>
          <cell r="P454" t="str">
            <v>Y</v>
          </cell>
          <cell r="Q454" t="str">
            <v/>
          </cell>
          <cell r="R454" t="str">
            <v>W/O for written off cases</v>
          </cell>
          <cell r="S454" t="str">
            <v>&gt;180</v>
          </cell>
        </row>
        <row r="455">
          <cell r="J455">
            <v>354322753</v>
          </cell>
          <cell r="K455">
            <v>24674.51</v>
          </cell>
          <cell r="L455">
            <v>8685.49</v>
          </cell>
          <cell r="M455">
            <v>33360</v>
          </cell>
          <cell r="N455">
            <v>362</v>
          </cell>
          <cell r="O455">
            <v>362</v>
          </cell>
          <cell r="P455" t="str">
            <v>Y</v>
          </cell>
          <cell r="Q455" t="str">
            <v/>
          </cell>
          <cell r="R455" t="str">
            <v>W/O for written off cases</v>
          </cell>
          <cell r="S455" t="str">
            <v>&gt;180</v>
          </cell>
        </row>
        <row r="456">
          <cell r="J456">
            <v>349915410</v>
          </cell>
          <cell r="K456">
            <v>51588.480000000003</v>
          </cell>
          <cell r="L456">
            <v>13311.52</v>
          </cell>
          <cell r="M456">
            <v>64900</v>
          </cell>
          <cell r="N456">
            <v>789</v>
          </cell>
          <cell r="O456">
            <v>789</v>
          </cell>
          <cell r="P456" t="str">
            <v>Y</v>
          </cell>
          <cell r="Q456" t="str">
            <v/>
          </cell>
          <cell r="R456" t="str">
            <v>W/O for written off cases</v>
          </cell>
          <cell r="S456" t="str">
            <v>&gt;180</v>
          </cell>
        </row>
        <row r="457">
          <cell r="J457">
            <v>353195034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>Standard</v>
          </cell>
          <cell r="S457" t="str">
            <v>Standard</v>
          </cell>
        </row>
        <row r="458">
          <cell r="J458">
            <v>353373291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>Standard</v>
          </cell>
          <cell r="S458" t="str">
            <v>Standard</v>
          </cell>
        </row>
        <row r="459">
          <cell r="J459">
            <v>355172470</v>
          </cell>
          <cell r="K459">
            <v>6518.54</v>
          </cell>
          <cell r="L459">
            <v>1821.46</v>
          </cell>
          <cell r="M459">
            <v>8340</v>
          </cell>
          <cell r="N459">
            <v>87</v>
          </cell>
          <cell r="O459">
            <v>87</v>
          </cell>
          <cell r="P459" t="str">
            <v/>
          </cell>
          <cell r="Q459" t="str">
            <v/>
          </cell>
          <cell r="R459" t="str">
            <v>SMA 2</v>
          </cell>
          <cell r="S459" t="str">
            <v>61-90</v>
          </cell>
        </row>
        <row r="460">
          <cell r="J460">
            <v>353373115</v>
          </cell>
          <cell r="K460">
            <v>2391.4899999999998</v>
          </cell>
          <cell r="L460">
            <v>388.51</v>
          </cell>
          <cell r="M460">
            <v>2780</v>
          </cell>
          <cell r="N460">
            <v>26</v>
          </cell>
          <cell r="O460">
            <v>26</v>
          </cell>
          <cell r="P460" t="str">
            <v/>
          </cell>
          <cell r="Q460" t="str">
            <v/>
          </cell>
          <cell r="R460" t="str">
            <v>SMA 0</v>
          </cell>
          <cell r="S460" t="str">
            <v>1-30 Days</v>
          </cell>
        </row>
        <row r="461">
          <cell r="J461">
            <v>353194908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>Standard</v>
          </cell>
          <cell r="S461" t="str">
            <v>Standard</v>
          </cell>
        </row>
        <row r="462">
          <cell r="J462">
            <v>353194761</v>
          </cell>
          <cell r="K462">
            <v>7228.81</v>
          </cell>
          <cell r="L462">
            <v>1111.19</v>
          </cell>
          <cell r="M462">
            <v>8340</v>
          </cell>
          <cell r="N462">
            <v>87</v>
          </cell>
          <cell r="O462">
            <v>87</v>
          </cell>
          <cell r="P462" t="str">
            <v/>
          </cell>
          <cell r="Q462" t="str">
            <v/>
          </cell>
          <cell r="R462" t="str">
            <v>SMA 2</v>
          </cell>
          <cell r="S462" t="str">
            <v>61-90</v>
          </cell>
        </row>
        <row r="463">
          <cell r="J463">
            <v>354365395</v>
          </cell>
          <cell r="K463">
            <v>17937.88</v>
          </cell>
          <cell r="L463">
            <v>5082.12</v>
          </cell>
          <cell r="M463">
            <v>23020</v>
          </cell>
          <cell r="N463">
            <v>268</v>
          </cell>
          <cell r="O463">
            <v>268</v>
          </cell>
          <cell r="P463" t="str">
            <v>Y</v>
          </cell>
          <cell r="Q463" t="str">
            <v/>
          </cell>
          <cell r="R463" t="str">
            <v>Sub</v>
          </cell>
          <cell r="S463" t="str">
            <v>&gt;180</v>
          </cell>
        </row>
        <row r="464">
          <cell r="J464">
            <v>353373266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>Standard</v>
          </cell>
          <cell r="S464" t="str">
            <v>Standard</v>
          </cell>
        </row>
        <row r="465">
          <cell r="J465">
            <v>357871364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>Standard</v>
          </cell>
          <cell r="S465" t="str">
            <v>Standard</v>
          </cell>
        </row>
        <row r="466">
          <cell r="J466">
            <v>34061422</v>
          </cell>
          <cell r="K466">
            <v>26950.33</v>
          </cell>
          <cell r="L466">
            <v>4199.67</v>
          </cell>
          <cell r="M466">
            <v>31150</v>
          </cell>
          <cell r="N466">
            <v>1064</v>
          </cell>
          <cell r="O466">
            <v>1064</v>
          </cell>
          <cell r="P466" t="str">
            <v>Y</v>
          </cell>
          <cell r="Q466" t="str">
            <v/>
          </cell>
          <cell r="R466" t="str">
            <v>W/O for written off cases</v>
          </cell>
          <cell r="S466" t="str">
            <v>&gt;180</v>
          </cell>
        </row>
        <row r="467">
          <cell r="J467">
            <v>354198487</v>
          </cell>
          <cell r="K467">
            <v>27498.51</v>
          </cell>
          <cell r="L467">
            <v>11801.49</v>
          </cell>
          <cell r="M467">
            <v>39300</v>
          </cell>
          <cell r="N467">
            <v>457</v>
          </cell>
          <cell r="O467">
            <v>457</v>
          </cell>
          <cell r="P467" t="str">
            <v>Y</v>
          </cell>
          <cell r="Q467" t="str">
            <v/>
          </cell>
          <cell r="R467" t="str">
            <v>W/O for written off cases</v>
          </cell>
          <cell r="S467" t="str">
            <v>&gt;180</v>
          </cell>
        </row>
        <row r="468">
          <cell r="J468">
            <v>357407867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>Standard</v>
          </cell>
          <cell r="S468" t="str">
            <v>Standard</v>
          </cell>
        </row>
        <row r="469">
          <cell r="J469">
            <v>354912798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>Standard</v>
          </cell>
          <cell r="S469" t="str">
            <v>Standard</v>
          </cell>
        </row>
        <row r="470">
          <cell r="J470">
            <v>352561046</v>
          </cell>
          <cell r="K470">
            <v>2490.42</v>
          </cell>
          <cell r="L470">
            <v>289.58</v>
          </cell>
          <cell r="M470">
            <v>2780</v>
          </cell>
          <cell r="N470">
            <v>26</v>
          </cell>
          <cell r="O470">
            <v>26</v>
          </cell>
          <cell r="P470" t="str">
            <v/>
          </cell>
          <cell r="Q470" t="str">
            <v/>
          </cell>
          <cell r="R470" t="str">
            <v>SMA 0</v>
          </cell>
          <cell r="S470" t="str">
            <v>1-30 Days</v>
          </cell>
        </row>
        <row r="471">
          <cell r="J471">
            <v>354695952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>Standard</v>
          </cell>
          <cell r="S471" t="str">
            <v>Standard</v>
          </cell>
        </row>
        <row r="472">
          <cell r="J472">
            <v>352993025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>Standard</v>
          </cell>
          <cell r="S472" t="str">
            <v>Standard</v>
          </cell>
        </row>
        <row r="473">
          <cell r="J473">
            <v>352993063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>Standard</v>
          </cell>
          <cell r="S473" t="str">
            <v>Standard</v>
          </cell>
        </row>
        <row r="474">
          <cell r="J474">
            <v>354128468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>Standard</v>
          </cell>
          <cell r="S474" t="str">
            <v>Standard</v>
          </cell>
        </row>
        <row r="475">
          <cell r="J475">
            <v>354912717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>Standard</v>
          </cell>
          <cell r="S475" t="str">
            <v>Standard</v>
          </cell>
        </row>
        <row r="476">
          <cell r="J476">
            <v>352993975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>Standard</v>
          </cell>
          <cell r="S476" t="str">
            <v>Standard</v>
          </cell>
        </row>
        <row r="477">
          <cell r="J477">
            <v>351208826</v>
          </cell>
          <cell r="K477">
            <v>12842.86</v>
          </cell>
          <cell r="L477">
            <v>1157.1400000000001</v>
          </cell>
          <cell r="M477">
            <v>14000</v>
          </cell>
          <cell r="N477">
            <v>150</v>
          </cell>
          <cell r="O477">
            <v>150</v>
          </cell>
          <cell r="P477" t="str">
            <v>Y</v>
          </cell>
          <cell r="Q477" t="str">
            <v/>
          </cell>
          <cell r="R477" t="str">
            <v>Sub</v>
          </cell>
          <cell r="S477" t="str">
            <v>121-150</v>
          </cell>
        </row>
        <row r="478">
          <cell r="J478">
            <v>355850747</v>
          </cell>
          <cell r="K478">
            <v>9459.84</v>
          </cell>
          <cell r="L478">
            <v>1300.1600000000001</v>
          </cell>
          <cell r="M478">
            <v>10760</v>
          </cell>
          <cell r="N478">
            <v>119</v>
          </cell>
          <cell r="O478">
            <v>150</v>
          </cell>
          <cell r="P478" t="str">
            <v>Y</v>
          </cell>
          <cell r="Q478" t="str">
            <v/>
          </cell>
          <cell r="R478" t="str">
            <v>Sub</v>
          </cell>
          <cell r="S478" t="str">
            <v>121-150</v>
          </cell>
        </row>
        <row r="479">
          <cell r="J479">
            <v>354281318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>Standard</v>
          </cell>
          <cell r="S479" t="str">
            <v>Standard</v>
          </cell>
        </row>
        <row r="480">
          <cell r="J480">
            <v>353584869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>Standard</v>
          </cell>
          <cell r="S480" t="str">
            <v>Standard</v>
          </cell>
        </row>
        <row r="481">
          <cell r="J481">
            <v>350975546</v>
          </cell>
          <cell r="K481">
            <v>12007.71</v>
          </cell>
          <cell r="L481">
            <v>892.29</v>
          </cell>
          <cell r="M481">
            <v>12900</v>
          </cell>
          <cell r="N481">
            <v>393</v>
          </cell>
          <cell r="O481">
            <v>393</v>
          </cell>
          <cell r="P481" t="str">
            <v>Y</v>
          </cell>
          <cell r="Q481" t="str">
            <v/>
          </cell>
          <cell r="R481" t="str">
            <v>W/O for written off cases</v>
          </cell>
          <cell r="S481" t="str">
            <v>&gt;180</v>
          </cell>
        </row>
        <row r="482">
          <cell r="J482">
            <v>354895588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>Standard</v>
          </cell>
          <cell r="S482" t="str">
            <v>Standard</v>
          </cell>
        </row>
        <row r="483">
          <cell r="J483">
            <v>354245714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>Standard</v>
          </cell>
          <cell r="S483" t="str">
            <v>Standard</v>
          </cell>
        </row>
        <row r="484">
          <cell r="J484">
            <v>354245876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>Standard</v>
          </cell>
          <cell r="S484" t="str">
            <v>Standard</v>
          </cell>
        </row>
        <row r="485">
          <cell r="J485">
            <v>350276319</v>
          </cell>
          <cell r="K485">
            <v>2252.1799999999998</v>
          </cell>
          <cell r="L485">
            <v>47.82</v>
          </cell>
          <cell r="M485">
            <v>2300</v>
          </cell>
          <cell r="N485">
            <v>121</v>
          </cell>
          <cell r="O485">
            <v>121</v>
          </cell>
          <cell r="P485" t="str">
            <v>Y</v>
          </cell>
          <cell r="Q485" t="str">
            <v/>
          </cell>
          <cell r="R485" t="str">
            <v>Sub</v>
          </cell>
          <cell r="S485" t="str">
            <v>121-150</v>
          </cell>
        </row>
        <row r="486">
          <cell r="J486">
            <v>354245937</v>
          </cell>
          <cell r="K486">
            <v>1350</v>
          </cell>
          <cell r="L486">
            <v>0</v>
          </cell>
          <cell r="M486">
            <v>1350</v>
          </cell>
          <cell r="N486">
            <v>1</v>
          </cell>
          <cell r="O486">
            <v>1</v>
          </cell>
          <cell r="P486" t="str">
            <v/>
          </cell>
          <cell r="Q486" t="str">
            <v/>
          </cell>
          <cell r="R486" t="str">
            <v>SMA 0</v>
          </cell>
          <cell r="S486" t="str">
            <v>1-30 Days</v>
          </cell>
        </row>
        <row r="487">
          <cell r="J487">
            <v>355598906</v>
          </cell>
          <cell r="K487">
            <v>2294.64</v>
          </cell>
          <cell r="L487">
            <v>535.36</v>
          </cell>
          <cell r="M487">
            <v>2830</v>
          </cell>
          <cell r="N487">
            <v>1</v>
          </cell>
          <cell r="O487">
            <v>1</v>
          </cell>
          <cell r="P487" t="str">
            <v/>
          </cell>
          <cell r="Q487" t="str">
            <v/>
          </cell>
          <cell r="R487" t="str">
            <v>SMA 0</v>
          </cell>
          <cell r="S487" t="str">
            <v>1-30 Days</v>
          </cell>
        </row>
        <row r="488">
          <cell r="J488">
            <v>354453731</v>
          </cell>
          <cell r="K488">
            <v>2352.91</v>
          </cell>
          <cell r="L488">
            <v>427.09</v>
          </cell>
          <cell r="M488">
            <v>2780</v>
          </cell>
          <cell r="N488">
            <v>1</v>
          </cell>
          <cell r="O488">
            <v>1</v>
          </cell>
          <cell r="P488" t="str">
            <v/>
          </cell>
          <cell r="Q488" t="str">
            <v/>
          </cell>
          <cell r="R488" t="str">
            <v>SMA 0</v>
          </cell>
          <cell r="S488" t="str">
            <v>1-30 Days</v>
          </cell>
        </row>
        <row r="489">
          <cell r="J489">
            <v>354198446</v>
          </cell>
          <cell r="K489">
            <v>30963.97</v>
          </cell>
          <cell r="L489">
            <v>13516.03</v>
          </cell>
          <cell r="M489">
            <v>44480</v>
          </cell>
          <cell r="N489">
            <v>484</v>
          </cell>
          <cell r="O489">
            <v>484</v>
          </cell>
          <cell r="P489" t="str">
            <v>Y</v>
          </cell>
          <cell r="Q489" t="str">
            <v/>
          </cell>
          <cell r="R489" t="str">
            <v>W/O for written off cases</v>
          </cell>
          <cell r="S489" t="str">
            <v>&gt;180</v>
          </cell>
        </row>
        <row r="490">
          <cell r="J490">
            <v>357059687</v>
          </cell>
          <cell r="K490">
            <v>17248.8</v>
          </cell>
          <cell r="L490">
            <v>6771.2</v>
          </cell>
          <cell r="M490">
            <v>24020</v>
          </cell>
          <cell r="N490">
            <v>266</v>
          </cell>
          <cell r="O490">
            <v>266</v>
          </cell>
          <cell r="P490" t="str">
            <v>Y</v>
          </cell>
          <cell r="Q490" t="str">
            <v/>
          </cell>
          <cell r="R490" t="str">
            <v>Sub</v>
          </cell>
          <cell r="S490" t="str">
            <v>&gt;180</v>
          </cell>
        </row>
        <row r="491">
          <cell r="J491">
            <v>356367441</v>
          </cell>
          <cell r="K491">
            <v>5030.3999999999996</v>
          </cell>
          <cell r="L491">
            <v>1689.6</v>
          </cell>
          <cell r="M491">
            <v>6720</v>
          </cell>
          <cell r="N491">
            <v>54</v>
          </cell>
          <cell r="O491">
            <v>54</v>
          </cell>
          <cell r="P491" t="str">
            <v/>
          </cell>
          <cell r="Q491" t="str">
            <v/>
          </cell>
          <cell r="R491" t="str">
            <v>SMA 1</v>
          </cell>
          <cell r="S491" t="str">
            <v>31-60</v>
          </cell>
        </row>
        <row r="492">
          <cell r="J492">
            <v>356289043</v>
          </cell>
          <cell r="K492">
            <v>5043.54</v>
          </cell>
          <cell r="L492">
            <v>1676.46</v>
          </cell>
          <cell r="M492">
            <v>6720</v>
          </cell>
          <cell r="N492">
            <v>60</v>
          </cell>
          <cell r="O492">
            <v>60</v>
          </cell>
          <cell r="P492" t="str">
            <v/>
          </cell>
          <cell r="Q492" t="str">
            <v/>
          </cell>
          <cell r="R492" t="str">
            <v>SMA 1</v>
          </cell>
          <cell r="S492" t="str">
            <v>31-60</v>
          </cell>
        </row>
        <row r="493">
          <cell r="J493">
            <v>353699333</v>
          </cell>
          <cell r="K493">
            <v>29395.119999999999</v>
          </cell>
          <cell r="L493">
            <v>10004.879999999999</v>
          </cell>
          <cell r="M493">
            <v>39400</v>
          </cell>
          <cell r="N493">
            <v>456</v>
          </cell>
          <cell r="O493">
            <v>456</v>
          </cell>
          <cell r="P493" t="str">
            <v>Y</v>
          </cell>
          <cell r="Q493" t="str">
            <v/>
          </cell>
          <cell r="R493" t="str">
            <v>W/O for written off cases</v>
          </cell>
          <cell r="S493" t="str">
            <v>&gt;180</v>
          </cell>
        </row>
        <row r="494">
          <cell r="J494">
            <v>355057002</v>
          </cell>
          <cell r="K494">
            <v>16915.09</v>
          </cell>
          <cell r="L494">
            <v>5324.91</v>
          </cell>
          <cell r="M494">
            <v>22240</v>
          </cell>
          <cell r="N494">
            <v>242</v>
          </cell>
          <cell r="O494">
            <v>242</v>
          </cell>
          <cell r="P494" t="str">
            <v>Y</v>
          </cell>
          <cell r="Q494" t="str">
            <v/>
          </cell>
          <cell r="R494" t="str">
            <v>Sub</v>
          </cell>
          <cell r="S494" t="str">
            <v>&gt;180</v>
          </cell>
        </row>
        <row r="495">
          <cell r="J495">
            <v>353520705</v>
          </cell>
          <cell r="K495">
            <v>15466.94</v>
          </cell>
          <cell r="L495">
            <v>3992.06</v>
          </cell>
          <cell r="M495">
            <v>19459</v>
          </cell>
          <cell r="N495">
            <v>210</v>
          </cell>
          <cell r="O495">
            <v>210</v>
          </cell>
          <cell r="P495" t="str">
            <v>Y</v>
          </cell>
          <cell r="Q495" t="str">
            <v/>
          </cell>
          <cell r="R495" t="str">
            <v>W/O for written off cases</v>
          </cell>
          <cell r="S495" t="str">
            <v>&gt;180</v>
          </cell>
        </row>
        <row r="496">
          <cell r="J496">
            <v>355806524</v>
          </cell>
          <cell r="K496">
            <v>6618.42</v>
          </cell>
          <cell r="L496">
            <v>1750.58</v>
          </cell>
          <cell r="M496">
            <v>8369</v>
          </cell>
          <cell r="N496">
            <v>119</v>
          </cell>
          <cell r="O496">
            <v>119</v>
          </cell>
          <cell r="P496" t="str">
            <v>Y</v>
          </cell>
          <cell r="Q496" t="str">
            <v/>
          </cell>
          <cell r="R496" t="str">
            <v>Sub</v>
          </cell>
          <cell r="S496" t="str">
            <v>91-120</v>
          </cell>
        </row>
        <row r="497">
          <cell r="J497">
            <v>354585820</v>
          </cell>
          <cell r="K497">
            <v>26699.46</v>
          </cell>
          <cell r="L497">
            <v>9440.5400000000009</v>
          </cell>
          <cell r="M497">
            <v>36140</v>
          </cell>
          <cell r="N497">
            <v>395</v>
          </cell>
          <cell r="O497">
            <v>395</v>
          </cell>
          <cell r="P497" t="str">
            <v>Y</v>
          </cell>
          <cell r="Q497" t="str">
            <v/>
          </cell>
          <cell r="R497" t="str">
            <v>W/O for written off cases</v>
          </cell>
          <cell r="S497" t="str">
            <v>&gt;180</v>
          </cell>
        </row>
        <row r="498">
          <cell r="J498">
            <v>355644792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>Standard</v>
          </cell>
          <cell r="S498" t="str">
            <v>Standard</v>
          </cell>
        </row>
        <row r="499">
          <cell r="J499">
            <v>354198447</v>
          </cell>
          <cell r="K499">
            <v>28161.5</v>
          </cell>
          <cell r="L499">
            <v>10758.5</v>
          </cell>
          <cell r="M499">
            <v>38920</v>
          </cell>
          <cell r="N499">
            <v>424</v>
          </cell>
          <cell r="O499">
            <v>424</v>
          </cell>
          <cell r="P499" t="str">
            <v>Y</v>
          </cell>
          <cell r="Q499" t="str">
            <v/>
          </cell>
          <cell r="R499" t="str">
            <v>W/O for written off cases</v>
          </cell>
          <cell r="S499" t="str">
            <v>&gt;180</v>
          </cell>
        </row>
        <row r="500">
          <cell r="J500">
            <v>356595346</v>
          </cell>
          <cell r="K500">
            <v>15864.49</v>
          </cell>
          <cell r="L500">
            <v>6375.51</v>
          </cell>
          <cell r="M500">
            <v>22240</v>
          </cell>
          <cell r="N500">
            <v>241</v>
          </cell>
          <cell r="O500">
            <v>241</v>
          </cell>
          <cell r="P500" t="str">
            <v>Y</v>
          </cell>
          <cell r="Q500" t="str">
            <v/>
          </cell>
          <cell r="R500" t="str">
            <v>Sub</v>
          </cell>
          <cell r="S500" t="str">
            <v>&gt;180</v>
          </cell>
        </row>
        <row r="501">
          <cell r="J501">
            <v>354120701</v>
          </cell>
          <cell r="K501">
            <v>11377.11</v>
          </cell>
          <cell r="L501">
            <v>2522.89</v>
          </cell>
          <cell r="M501">
            <v>13900</v>
          </cell>
          <cell r="N501">
            <v>149</v>
          </cell>
          <cell r="O501">
            <v>149</v>
          </cell>
          <cell r="P501" t="str">
            <v>Y</v>
          </cell>
          <cell r="Q501" t="str">
            <v/>
          </cell>
          <cell r="R501" t="str">
            <v>Sub</v>
          </cell>
          <cell r="S501" t="str">
            <v>121-150</v>
          </cell>
        </row>
        <row r="502">
          <cell r="J502">
            <v>353699327</v>
          </cell>
          <cell r="K502">
            <v>28890.26</v>
          </cell>
          <cell r="L502">
            <v>10029.74</v>
          </cell>
          <cell r="M502">
            <v>38920</v>
          </cell>
          <cell r="N502">
            <v>424</v>
          </cell>
          <cell r="O502">
            <v>424</v>
          </cell>
          <cell r="P502" t="str">
            <v>Y</v>
          </cell>
          <cell r="Q502" t="str">
            <v/>
          </cell>
          <cell r="R502" t="str">
            <v>W/O for written off cases</v>
          </cell>
          <cell r="S502" t="str">
            <v>&gt;180</v>
          </cell>
        </row>
        <row r="503">
          <cell r="J503">
            <v>356889242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>Standard</v>
          </cell>
          <cell r="S503" t="str">
            <v>Standard</v>
          </cell>
        </row>
        <row r="504">
          <cell r="J504">
            <v>347683280</v>
          </cell>
          <cell r="K504">
            <v>18548.810000000001</v>
          </cell>
          <cell r="L504">
            <v>1701.19</v>
          </cell>
          <cell r="M504">
            <v>20250</v>
          </cell>
          <cell r="N504">
            <v>669</v>
          </cell>
          <cell r="O504">
            <v>669</v>
          </cell>
          <cell r="P504" t="str">
            <v>Y</v>
          </cell>
          <cell r="Q504" t="str">
            <v/>
          </cell>
          <cell r="R504" t="str">
            <v>W/O for written off cases</v>
          </cell>
          <cell r="S504" t="str">
            <v>&gt;180</v>
          </cell>
        </row>
        <row r="505">
          <cell r="J505">
            <v>355381986</v>
          </cell>
          <cell r="K505">
            <v>9391.2199999999993</v>
          </cell>
          <cell r="L505">
            <v>3388.78</v>
          </cell>
          <cell r="M505">
            <v>12780</v>
          </cell>
          <cell r="N505">
            <v>175</v>
          </cell>
          <cell r="O505">
            <v>175</v>
          </cell>
          <cell r="P505" t="str">
            <v>Y</v>
          </cell>
          <cell r="Q505" t="str">
            <v/>
          </cell>
          <cell r="R505" t="str">
            <v>Sub</v>
          </cell>
          <cell r="S505" t="str">
            <v>151-180</v>
          </cell>
        </row>
        <row r="506">
          <cell r="J506">
            <v>358476301</v>
          </cell>
          <cell r="K506">
            <v>8149.63</v>
          </cell>
          <cell r="L506">
            <v>2570.37</v>
          </cell>
          <cell r="M506">
            <v>10720</v>
          </cell>
          <cell r="N506">
            <v>113</v>
          </cell>
          <cell r="O506">
            <v>175</v>
          </cell>
          <cell r="P506" t="str">
            <v>Y</v>
          </cell>
          <cell r="Q506" t="str">
            <v/>
          </cell>
          <cell r="R506" t="str">
            <v>Sub</v>
          </cell>
          <cell r="S506" t="str">
            <v>151-180</v>
          </cell>
        </row>
        <row r="507">
          <cell r="J507">
            <v>353699330</v>
          </cell>
          <cell r="K507">
            <v>19358.810000000001</v>
          </cell>
          <cell r="L507">
            <v>6821.19</v>
          </cell>
          <cell r="M507">
            <v>26180</v>
          </cell>
          <cell r="N507">
            <v>419</v>
          </cell>
          <cell r="O507">
            <v>419</v>
          </cell>
          <cell r="P507" t="str">
            <v>Y</v>
          </cell>
          <cell r="Q507" t="str">
            <v/>
          </cell>
          <cell r="R507" t="str">
            <v>W/O for written off cases</v>
          </cell>
          <cell r="S507" t="str">
            <v>&gt;180</v>
          </cell>
        </row>
        <row r="508">
          <cell r="J508">
            <v>356989599</v>
          </cell>
          <cell r="K508">
            <v>4112.66</v>
          </cell>
          <cell r="L508">
            <v>1447.34</v>
          </cell>
          <cell r="M508">
            <v>5560</v>
          </cell>
          <cell r="N508">
            <v>54</v>
          </cell>
          <cell r="O508">
            <v>54</v>
          </cell>
          <cell r="P508" t="str">
            <v/>
          </cell>
          <cell r="Q508" t="str">
            <v/>
          </cell>
          <cell r="R508" t="str">
            <v>SMA 1</v>
          </cell>
          <cell r="S508" t="str">
            <v>31-60</v>
          </cell>
        </row>
        <row r="509">
          <cell r="J509">
            <v>349521899</v>
          </cell>
          <cell r="K509">
            <v>8737.4</v>
          </cell>
          <cell r="L509">
            <v>462.6</v>
          </cell>
          <cell r="M509">
            <v>9200</v>
          </cell>
          <cell r="N509">
            <v>274</v>
          </cell>
          <cell r="O509">
            <v>274</v>
          </cell>
          <cell r="P509" t="str">
            <v>Y</v>
          </cell>
          <cell r="Q509" t="str">
            <v/>
          </cell>
          <cell r="R509" t="str">
            <v>W/O for written off cases</v>
          </cell>
          <cell r="S509" t="str">
            <v>&gt;180</v>
          </cell>
        </row>
        <row r="510">
          <cell r="J510">
            <v>347756158</v>
          </cell>
          <cell r="K510">
            <v>8426.4</v>
          </cell>
          <cell r="L510">
            <v>373.6</v>
          </cell>
          <cell r="M510">
            <v>8800</v>
          </cell>
          <cell r="N510">
            <v>419</v>
          </cell>
          <cell r="O510">
            <v>419</v>
          </cell>
          <cell r="P510" t="str">
            <v>Y</v>
          </cell>
          <cell r="Q510" t="str">
            <v/>
          </cell>
          <cell r="R510" t="str">
            <v>W/O for written off cases</v>
          </cell>
          <cell r="S510" t="str">
            <v>&gt;180</v>
          </cell>
        </row>
        <row r="511">
          <cell r="J511">
            <v>353699331</v>
          </cell>
          <cell r="K511">
            <v>19358.810000000001</v>
          </cell>
          <cell r="L511">
            <v>6821.19</v>
          </cell>
          <cell r="M511">
            <v>26180</v>
          </cell>
          <cell r="N511">
            <v>419</v>
          </cell>
          <cell r="O511">
            <v>419</v>
          </cell>
          <cell r="P511" t="str">
            <v>Y</v>
          </cell>
          <cell r="Q511" t="str">
            <v/>
          </cell>
          <cell r="R511" t="str">
            <v>W/O for written off cases</v>
          </cell>
          <cell r="S511" t="str">
            <v>&gt;180</v>
          </cell>
        </row>
        <row r="512">
          <cell r="J512">
            <v>350578556</v>
          </cell>
          <cell r="K512">
            <v>6621.39</v>
          </cell>
          <cell r="L512">
            <v>278.61</v>
          </cell>
          <cell r="M512">
            <v>6900</v>
          </cell>
          <cell r="N512">
            <v>149</v>
          </cell>
          <cell r="O512">
            <v>149</v>
          </cell>
          <cell r="P512" t="str">
            <v>Y</v>
          </cell>
          <cell r="Q512" t="str">
            <v/>
          </cell>
          <cell r="R512" t="str">
            <v>Sub</v>
          </cell>
          <cell r="S512" t="str">
            <v>121-150</v>
          </cell>
        </row>
        <row r="513">
          <cell r="J513">
            <v>356889246</v>
          </cell>
          <cell r="K513">
            <v>17256.18</v>
          </cell>
          <cell r="L513">
            <v>7763.82</v>
          </cell>
          <cell r="M513">
            <v>25020</v>
          </cell>
          <cell r="N513">
            <v>272</v>
          </cell>
          <cell r="O513">
            <v>272</v>
          </cell>
          <cell r="P513" t="str">
            <v>Y</v>
          </cell>
          <cell r="Q513" t="str">
            <v/>
          </cell>
          <cell r="R513" t="str">
            <v>Sub</v>
          </cell>
          <cell r="S513" t="str">
            <v>&gt;180</v>
          </cell>
        </row>
        <row r="514">
          <cell r="J514">
            <v>356663630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>Standard</v>
          </cell>
          <cell r="S514" t="str">
            <v>Standard</v>
          </cell>
        </row>
        <row r="515">
          <cell r="J515">
            <v>357524615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>Standard</v>
          </cell>
          <cell r="S515" t="str">
            <v>Standard</v>
          </cell>
        </row>
        <row r="516">
          <cell r="J516">
            <v>356663737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>Standard</v>
          </cell>
          <cell r="S516" t="str">
            <v>Standard</v>
          </cell>
        </row>
        <row r="517">
          <cell r="J517">
            <v>357537004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>Standard</v>
          </cell>
          <cell r="S517" t="str">
            <v>Standard</v>
          </cell>
        </row>
        <row r="518">
          <cell r="J518">
            <v>357502542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>Standard</v>
          </cell>
          <cell r="S518" t="str">
            <v>Standard</v>
          </cell>
        </row>
        <row r="519">
          <cell r="J519">
            <v>357624119</v>
          </cell>
          <cell r="K519">
            <v>1940</v>
          </cell>
          <cell r="L519">
            <v>0</v>
          </cell>
          <cell r="M519">
            <v>1940</v>
          </cell>
          <cell r="N519">
            <v>29</v>
          </cell>
          <cell r="O519">
            <v>29</v>
          </cell>
          <cell r="P519" t="str">
            <v/>
          </cell>
          <cell r="Q519" t="str">
            <v/>
          </cell>
          <cell r="R519" t="str">
            <v>SMA 0</v>
          </cell>
          <cell r="S519" t="str">
            <v>1-30 Days</v>
          </cell>
        </row>
        <row r="520">
          <cell r="J520">
            <v>355068271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>Standard</v>
          </cell>
          <cell r="S520" t="str">
            <v>Standard</v>
          </cell>
        </row>
        <row r="521">
          <cell r="J521">
            <v>354365673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>Standard</v>
          </cell>
          <cell r="S521" t="str">
            <v>Standard</v>
          </cell>
        </row>
        <row r="522">
          <cell r="J522">
            <v>350298232</v>
          </cell>
          <cell r="K522">
            <v>12561.97</v>
          </cell>
          <cell r="L522">
            <v>938.03</v>
          </cell>
          <cell r="M522">
            <v>13500</v>
          </cell>
          <cell r="N522">
            <v>270</v>
          </cell>
          <cell r="O522">
            <v>270</v>
          </cell>
          <cell r="P522" t="str">
            <v>Y</v>
          </cell>
          <cell r="Q522" t="str">
            <v/>
          </cell>
          <cell r="R522" t="str">
            <v>W/O for written off cases</v>
          </cell>
          <cell r="S522" t="str">
            <v>&gt;180</v>
          </cell>
        </row>
        <row r="523">
          <cell r="J523">
            <v>356409261</v>
          </cell>
          <cell r="K523">
            <v>7404.97</v>
          </cell>
          <cell r="L523">
            <v>1685.03</v>
          </cell>
          <cell r="M523">
            <v>9090</v>
          </cell>
          <cell r="N523">
            <v>270</v>
          </cell>
          <cell r="O523">
            <v>270</v>
          </cell>
          <cell r="P523" t="str">
            <v>Y</v>
          </cell>
          <cell r="Q523" t="str">
            <v/>
          </cell>
          <cell r="R523" t="str">
            <v>W/O for written off cases</v>
          </cell>
          <cell r="S523" t="str">
            <v>&gt;180</v>
          </cell>
        </row>
        <row r="524">
          <cell r="J524">
            <v>355015551</v>
          </cell>
          <cell r="K524">
            <v>13875.44</v>
          </cell>
          <cell r="L524">
            <v>2284.56</v>
          </cell>
          <cell r="M524">
            <v>16160</v>
          </cell>
          <cell r="N524">
            <v>240</v>
          </cell>
          <cell r="O524">
            <v>240</v>
          </cell>
          <cell r="P524" t="str">
            <v>Y</v>
          </cell>
          <cell r="Q524" t="str">
            <v/>
          </cell>
          <cell r="R524" t="str">
            <v>Sub</v>
          </cell>
          <cell r="S524" t="str">
            <v>&gt;180</v>
          </cell>
        </row>
        <row r="525">
          <cell r="J525">
            <v>348902753</v>
          </cell>
          <cell r="K525">
            <v>4367.46</v>
          </cell>
          <cell r="L525">
            <v>132.54</v>
          </cell>
          <cell r="M525">
            <v>4500</v>
          </cell>
          <cell r="N525">
            <v>272</v>
          </cell>
          <cell r="O525">
            <v>272</v>
          </cell>
          <cell r="P525" t="str">
            <v>Y</v>
          </cell>
          <cell r="Q525" t="str">
            <v/>
          </cell>
          <cell r="R525" t="str">
            <v>W/O for written off cases</v>
          </cell>
          <cell r="S525" t="str">
            <v>&gt;180</v>
          </cell>
        </row>
        <row r="526">
          <cell r="J526">
            <v>354082542</v>
          </cell>
          <cell r="K526">
            <v>7755.47</v>
          </cell>
          <cell r="L526">
            <v>884.53</v>
          </cell>
          <cell r="M526">
            <v>8640</v>
          </cell>
          <cell r="N526">
            <v>242</v>
          </cell>
          <cell r="O526">
            <v>272</v>
          </cell>
          <cell r="P526" t="str">
            <v>Y</v>
          </cell>
          <cell r="Q526" t="str">
            <v/>
          </cell>
          <cell r="R526" t="str">
            <v>W/O for written off cases</v>
          </cell>
          <cell r="S526" t="str">
            <v>&gt;180</v>
          </cell>
        </row>
        <row r="527">
          <cell r="J527">
            <v>348753296</v>
          </cell>
          <cell r="K527">
            <v>8563.52</v>
          </cell>
          <cell r="L527">
            <v>436.48</v>
          </cell>
          <cell r="M527">
            <v>9000</v>
          </cell>
          <cell r="N527">
            <v>364</v>
          </cell>
          <cell r="O527">
            <v>364</v>
          </cell>
          <cell r="P527" t="str">
            <v>Y</v>
          </cell>
          <cell r="Q527" t="str">
            <v/>
          </cell>
          <cell r="R527" t="str">
            <v>W/O for written off cases</v>
          </cell>
          <cell r="S527" t="str">
            <v>&gt;180</v>
          </cell>
        </row>
        <row r="528">
          <cell r="J528">
            <v>357852936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>Standard</v>
          </cell>
          <cell r="S528" t="str">
            <v>Standard</v>
          </cell>
        </row>
        <row r="529">
          <cell r="J529">
            <v>357407848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>Standard</v>
          </cell>
          <cell r="S529" t="str">
            <v>Standard</v>
          </cell>
        </row>
        <row r="530">
          <cell r="J530">
            <v>357059720</v>
          </cell>
          <cell r="K530">
            <v>7037.83</v>
          </cell>
          <cell r="L530">
            <v>2082.17</v>
          </cell>
          <cell r="M530">
            <v>9120</v>
          </cell>
          <cell r="N530">
            <v>236</v>
          </cell>
          <cell r="O530">
            <v>236</v>
          </cell>
          <cell r="P530" t="str">
            <v>Y</v>
          </cell>
          <cell r="Q530" t="str">
            <v/>
          </cell>
          <cell r="R530" t="str">
            <v>Sub</v>
          </cell>
          <cell r="S530" t="str">
            <v>&gt;180</v>
          </cell>
        </row>
        <row r="531">
          <cell r="J531">
            <v>348784210</v>
          </cell>
          <cell r="K531">
            <v>13161.7</v>
          </cell>
          <cell r="L531">
            <v>938.3</v>
          </cell>
          <cell r="M531">
            <v>14100</v>
          </cell>
          <cell r="N531">
            <v>389</v>
          </cell>
          <cell r="O531">
            <v>389</v>
          </cell>
          <cell r="P531" t="str">
            <v>Y</v>
          </cell>
          <cell r="Q531" t="str">
            <v/>
          </cell>
          <cell r="R531" t="str">
            <v>Sub</v>
          </cell>
          <cell r="S531" t="str">
            <v>&gt;180</v>
          </cell>
        </row>
        <row r="532">
          <cell r="J532">
            <v>356889241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>Standard</v>
          </cell>
          <cell r="S532" t="str">
            <v>Standard</v>
          </cell>
        </row>
        <row r="533">
          <cell r="J533">
            <v>356331809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>Standard</v>
          </cell>
          <cell r="S533" t="str">
            <v>Standard</v>
          </cell>
        </row>
        <row r="534">
          <cell r="J534">
            <v>356203909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>Standard</v>
          </cell>
          <cell r="S534" t="str">
            <v>Standard</v>
          </cell>
        </row>
        <row r="535">
          <cell r="J535">
            <v>356706230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>Standard</v>
          </cell>
          <cell r="S535" t="str">
            <v>Standard</v>
          </cell>
        </row>
        <row r="536">
          <cell r="J536">
            <v>348813558</v>
          </cell>
          <cell r="K536">
            <v>4561.5600000000004</v>
          </cell>
          <cell r="L536">
            <v>138.44</v>
          </cell>
          <cell r="M536">
            <v>4700</v>
          </cell>
          <cell r="N536">
            <v>269</v>
          </cell>
          <cell r="O536">
            <v>269</v>
          </cell>
          <cell r="P536" t="str">
            <v>Y</v>
          </cell>
          <cell r="Q536" t="str">
            <v/>
          </cell>
          <cell r="R536" t="str">
            <v>Sub</v>
          </cell>
          <cell r="S536" t="str">
            <v>&gt;180</v>
          </cell>
        </row>
        <row r="537">
          <cell r="J537">
            <v>357407809</v>
          </cell>
          <cell r="K537">
            <v>17270.96</v>
          </cell>
          <cell r="L537">
            <v>7749.04</v>
          </cell>
          <cell r="M537">
            <v>25020</v>
          </cell>
          <cell r="N537">
            <v>269</v>
          </cell>
          <cell r="O537">
            <v>269</v>
          </cell>
          <cell r="P537" t="str">
            <v>Y</v>
          </cell>
          <cell r="Q537" t="str">
            <v/>
          </cell>
          <cell r="R537" t="str">
            <v>Sub</v>
          </cell>
          <cell r="S537" t="str">
            <v>&gt;180</v>
          </cell>
        </row>
        <row r="538">
          <cell r="J538">
            <v>349334965</v>
          </cell>
          <cell r="K538">
            <v>2252.1799999999998</v>
          </cell>
          <cell r="L538">
            <v>47.82</v>
          </cell>
          <cell r="M538">
            <v>2300</v>
          </cell>
          <cell r="N538">
            <v>208</v>
          </cell>
          <cell r="O538">
            <v>208</v>
          </cell>
          <cell r="P538" t="str">
            <v>Y</v>
          </cell>
          <cell r="Q538" t="str">
            <v/>
          </cell>
          <cell r="R538" t="str">
            <v>Sub</v>
          </cell>
          <cell r="S538" t="str">
            <v>&gt;180</v>
          </cell>
        </row>
        <row r="539">
          <cell r="J539">
            <v>355101735</v>
          </cell>
          <cell r="K539">
            <v>7309.08</v>
          </cell>
          <cell r="L539">
            <v>760.92</v>
          </cell>
          <cell r="M539">
            <v>8070</v>
          </cell>
          <cell r="N539">
            <v>89</v>
          </cell>
          <cell r="O539">
            <v>89</v>
          </cell>
          <cell r="P539" t="str">
            <v/>
          </cell>
          <cell r="Q539" t="str">
            <v/>
          </cell>
          <cell r="R539" t="str">
            <v>SMA 2</v>
          </cell>
          <cell r="S539" t="str">
            <v>61-90</v>
          </cell>
        </row>
        <row r="540">
          <cell r="J540">
            <v>353687190</v>
          </cell>
          <cell r="K540">
            <v>11300.03</v>
          </cell>
          <cell r="L540">
            <v>2599.9699999999998</v>
          </cell>
          <cell r="M540">
            <v>13900</v>
          </cell>
          <cell r="N540">
            <v>146</v>
          </cell>
          <cell r="O540">
            <v>146</v>
          </cell>
          <cell r="P540" t="str">
            <v>Y</v>
          </cell>
          <cell r="Q540" t="str">
            <v/>
          </cell>
          <cell r="R540" t="str">
            <v>Sub</v>
          </cell>
          <cell r="S540" t="str">
            <v>121-150</v>
          </cell>
        </row>
        <row r="541">
          <cell r="J541">
            <v>354198445</v>
          </cell>
          <cell r="K541">
            <v>21213.17</v>
          </cell>
          <cell r="L541">
            <v>6686.83</v>
          </cell>
          <cell r="M541">
            <v>27900</v>
          </cell>
          <cell r="N541">
            <v>269</v>
          </cell>
          <cell r="O541">
            <v>269</v>
          </cell>
          <cell r="P541" t="str">
            <v>Y</v>
          </cell>
          <cell r="Q541" t="str">
            <v/>
          </cell>
          <cell r="R541" t="str">
            <v>Sub</v>
          </cell>
          <cell r="S541" t="str">
            <v>&gt;180</v>
          </cell>
        </row>
        <row r="542">
          <cell r="J542">
            <v>349111920</v>
          </cell>
          <cell r="K542">
            <v>4363.5600000000004</v>
          </cell>
          <cell r="L542">
            <v>136.44</v>
          </cell>
          <cell r="M542">
            <v>4500</v>
          </cell>
          <cell r="N542">
            <v>240</v>
          </cell>
          <cell r="O542">
            <v>240</v>
          </cell>
          <cell r="P542" t="str">
            <v>Y</v>
          </cell>
          <cell r="Q542" t="str">
            <v/>
          </cell>
          <cell r="R542" t="str">
            <v>Sub</v>
          </cell>
          <cell r="S542" t="str">
            <v>&gt;180</v>
          </cell>
        </row>
        <row r="543">
          <cell r="J543">
            <v>354871565</v>
          </cell>
          <cell r="K543">
            <v>8914.52</v>
          </cell>
          <cell r="L543">
            <v>1185.48</v>
          </cell>
          <cell r="M543">
            <v>10100</v>
          </cell>
          <cell r="N543">
            <v>149</v>
          </cell>
          <cell r="O543">
            <v>149</v>
          </cell>
          <cell r="P543" t="str">
            <v>Y</v>
          </cell>
          <cell r="Q543" t="str">
            <v/>
          </cell>
          <cell r="R543" t="str">
            <v>Sub</v>
          </cell>
          <cell r="S543" t="str">
            <v>121-150</v>
          </cell>
        </row>
        <row r="544">
          <cell r="J544">
            <v>353316476</v>
          </cell>
          <cell r="K544">
            <v>26576.33</v>
          </cell>
          <cell r="L544">
            <v>7623.67</v>
          </cell>
          <cell r="M544">
            <v>34200</v>
          </cell>
          <cell r="N544">
            <v>363</v>
          </cell>
          <cell r="O544">
            <v>363</v>
          </cell>
          <cell r="P544" t="str">
            <v>Y</v>
          </cell>
          <cell r="Q544" t="str">
            <v/>
          </cell>
          <cell r="R544" t="str">
            <v>W/O for written off cases</v>
          </cell>
          <cell r="S544" t="str">
            <v>&gt;180</v>
          </cell>
        </row>
        <row r="545">
          <cell r="J545">
            <v>358633169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>Standard</v>
          </cell>
          <cell r="S545" t="str">
            <v>Standard</v>
          </cell>
        </row>
        <row r="546">
          <cell r="J546">
            <v>353442759</v>
          </cell>
          <cell r="K546">
            <v>22013.599999999999</v>
          </cell>
          <cell r="L546">
            <v>7906.4</v>
          </cell>
          <cell r="M546">
            <v>29920</v>
          </cell>
          <cell r="N546">
            <v>516</v>
          </cell>
          <cell r="O546">
            <v>516</v>
          </cell>
          <cell r="P546" t="str">
            <v>Y</v>
          </cell>
          <cell r="Q546" t="str">
            <v/>
          </cell>
          <cell r="R546" t="str">
            <v>W/O for written off cases</v>
          </cell>
          <cell r="S546" t="str">
            <v>&gt;180</v>
          </cell>
        </row>
        <row r="547">
          <cell r="J547">
            <v>354779151</v>
          </cell>
          <cell r="K547">
            <v>21911.41</v>
          </cell>
          <cell r="L547">
            <v>8668.59</v>
          </cell>
          <cell r="M547">
            <v>30580</v>
          </cell>
          <cell r="N547">
            <v>333</v>
          </cell>
          <cell r="O547">
            <v>333</v>
          </cell>
          <cell r="P547" t="str">
            <v>Y</v>
          </cell>
          <cell r="Q547" t="str">
            <v/>
          </cell>
          <cell r="R547" t="str">
            <v>Sub</v>
          </cell>
          <cell r="S547" t="str">
            <v>&gt;180</v>
          </cell>
        </row>
        <row r="548">
          <cell r="J548">
            <v>355382006</v>
          </cell>
          <cell r="K548">
            <v>16206.59</v>
          </cell>
          <cell r="L548">
            <v>4723.41</v>
          </cell>
          <cell r="M548">
            <v>20930</v>
          </cell>
          <cell r="N548">
            <v>394</v>
          </cell>
          <cell r="O548">
            <v>394</v>
          </cell>
          <cell r="P548" t="str">
            <v>Y</v>
          </cell>
          <cell r="Q548" t="str">
            <v/>
          </cell>
          <cell r="R548" t="str">
            <v>W/O for written off cases</v>
          </cell>
          <cell r="S548" t="str">
            <v>&gt;180</v>
          </cell>
        </row>
        <row r="549">
          <cell r="J549">
            <v>355382014</v>
          </cell>
          <cell r="K549">
            <v>1446.1</v>
          </cell>
          <cell r="L549">
            <v>163.9</v>
          </cell>
          <cell r="M549">
            <v>1610</v>
          </cell>
          <cell r="N549">
            <v>28</v>
          </cell>
          <cell r="O549">
            <v>28</v>
          </cell>
          <cell r="P549" t="str">
            <v/>
          </cell>
          <cell r="Q549" t="str">
            <v/>
          </cell>
          <cell r="R549" t="str">
            <v>SMA 0</v>
          </cell>
          <cell r="S549" t="str">
            <v>1-30 Days</v>
          </cell>
        </row>
        <row r="550">
          <cell r="J550">
            <v>355382010</v>
          </cell>
          <cell r="K550">
            <v>1446.1</v>
          </cell>
          <cell r="L550">
            <v>163.9</v>
          </cell>
          <cell r="M550">
            <v>1610</v>
          </cell>
          <cell r="N550">
            <v>28</v>
          </cell>
          <cell r="O550">
            <v>28</v>
          </cell>
          <cell r="P550" t="str">
            <v/>
          </cell>
          <cell r="Q550" t="str">
            <v/>
          </cell>
          <cell r="R550" t="str">
            <v>SMA 0</v>
          </cell>
          <cell r="S550" t="str">
            <v>1-30 Days</v>
          </cell>
        </row>
        <row r="551">
          <cell r="J551">
            <v>357059676</v>
          </cell>
          <cell r="K551">
            <v>15533.65</v>
          </cell>
          <cell r="L551">
            <v>6706.35</v>
          </cell>
          <cell r="M551">
            <v>22240</v>
          </cell>
          <cell r="N551">
            <v>240</v>
          </cell>
          <cell r="O551">
            <v>240</v>
          </cell>
          <cell r="P551" t="str">
            <v>Y</v>
          </cell>
          <cell r="Q551" t="str">
            <v/>
          </cell>
          <cell r="R551" t="str">
            <v>Sub</v>
          </cell>
          <cell r="S551" t="str">
            <v>&gt;180</v>
          </cell>
        </row>
        <row r="552">
          <cell r="J552">
            <v>353687173</v>
          </cell>
          <cell r="K552">
            <v>21362.21</v>
          </cell>
          <cell r="L552">
            <v>6437.79</v>
          </cell>
          <cell r="M552">
            <v>27800</v>
          </cell>
          <cell r="N552">
            <v>297</v>
          </cell>
          <cell r="O552">
            <v>297</v>
          </cell>
          <cell r="P552" t="str">
            <v>Y</v>
          </cell>
          <cell r="Q552" t="str">
            <v/>
          </cell>
          <cell r="R552" t="str">
            <v>Sub</v>
          </cell>
          <cell r="S552" t="str">
            <v>&gt;180</v>
          </cell>
        </row>
        <row r="553">
          <cell r="J553">
            <v>357706231</v>
          </cell>
          <cell r="K553">
            <v>6841</v>
          </cell>
          <cell r="L553">
            <v>1909</v>
          </cell>
          <cell r="M553">
            <v>8750</v>
          </cell>
          <cell r="N553">
            <v>147</v>
          </cell>
          <cell r="O553">
            <v>147</v>
          </cell>
          <cell r="P553" t="str">
            <v>Y</v>
          </cell>
          <cell r="Q553" t="str">
            <v/>
          </cell>
          <cell r="R553" t="str">
            <v>Sub</v>
          </cell>
          <cell r="S553" t="str">
            <v>121-150</v>
          </cell>
        </row>
        <row r="554">
          <cell r="J554">
            <v>353687174</v>
          </cell>
          <cell r="K554">
            <v>4631.1099999999997</v>
          </cell>
          <cell r="L554">
            <v>928.89</v>
          </cell>
          <cell r="M554">
            <v>5560</v>
          </cell>
          <cell r="N554">
            <v>54</v>
          </cell>
          <cell r="O554">
            <v>54</v>
          </cell>
          <cell r="P554" t="str">
            <v/>
          </cell>
          <cell r="Q554" t="str">
            <v/>
          </cell>
          <cell r="R554" t="str">
            <v>SMA 1</v>
          </cell>
          <cell r="S554" t="str">
            <v>31-60</v>
          </cell>
        </row>
        <row r="555">
          <cell r="J555">
            <v>353454632</v>
          </cell>
          <cell r="K555">
            <v>2348.02</v>
          </cell>
          <cell r="L555">
            <v>431.98</v>
          </cell>
          <cell r="M555">
            <v>2780</v>
          </cell>
          <cell r="N555">
            <v>24</v>
          </cell>
          <cell r="O555">
            <v>24</v>
          </cell>
          <cell r="P555" t="str">
            <v/>
          </cell>
          <cell r="Q555" t="str">
            <v/>
          </cell>
          <cell r="R555" t="str">
            <v>SMA 0</v>
          </cell>
          <cell r="S555" t="str">
            <v>1-30 Days</v>
          </cell>
        </row>
        <row r="556">
          <cell r="J556">
            <v>354779143</v>
          </cell>
          <cell r="K556">
            <v>11934.73</v>
          </cell>
          <cell r="L556">
            <v>4565.2700000000004</v>
          </cell>
          <cell r="M556">
            <v>16500</v>
          </cell>
          <cell r="N556">
            <v>303</v>
          </cell>
          <cell r="O556">
            <v>303</v>
          </cell>
          <cell r="P556" t="str">
            <v>Y</v>
          </cell>
          <cell r="Q556" t="str">
            <v/>
          </cell>
          <cell r="R556" t="str">
            <v>W/O for written off cases</v>
          </cell>
          <cell r="S556" t="str">
            <v>&gt;180</v>
          </cell>
        </row>
        <row r="557">
          <cell r="J557">
            <v>349097337</v>
          </cell>
          <cell r="K557">
            <v>2203.2199999999998</v>
          </cell>
          <cell r="L557">
            <v>46.78</v>
          </cell>
          <cell r="M557">
            <v>2250</v>
          </cell>
          <cell r="N557">
            <v>212</v>
          </cell>
          <cell r="O557">
            <v>212</v>
          </cell>
          <cell r="P557" t="str">
            <v>Y</v>
          </cell>
          <cell r="Q557" t="str">
            <v/>
          </cell>
          <cell r="R557" t="str">
            <v>Sub</v>
          </cell>
          <cell r="S557" t="str">
            <v>&gt;180</v>
          </cell>
        </row>
        <row r="558">
          <cell r="J558">
            <v>354354933</v>
          </cell>
          <cell r="K558">
            <v>15182.66</v>
          </cell>
          <cell r="L558">
            <v>4277.34</v>
          </cell>
          <cell r="M558">
            <v>19460</v>
          </cell>
          <cell r="N558">
            <v>212</v>
          </cell>
          <cell r="O558">
            <v>212</v>
          </cell>
          <cell r="P558" t="str">
            <v>Y</v>
          </cell>
          <cell r="Q558" t="str">
            <v/>
          </cell>
          <cell r="R558" t="str">
            <v>Sub</v>
          </cell>
          <cell r="S558" t="str">
            <v>&gt;180</v>
          </cell>
        </row>
        <row r="559">
          <cell r="J559">
            <v>358947498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>Standard</v>
          </cell>
          <cell r="S559" t="str">
            <v>Standard</v>
          </cell>
        </row>
        <row r="560">
          <cell r="J560">
            <v>357268061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>Standard</v>
          </cell>
          <cell r="S560" t="str">
            <v>Standard</v>
          </cell>
        </row>
        <row r="561">
          <cell r="J561">
            <v>358946006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>Standard</v>
          </cell>
          <cell r="S561" t="str">
            <v>Standard</v>
          </cell>
        </row>
        <row r="562">
          <cell r="J562">
            <v>356386319</v>
          </cell>
          <cell r="K562">
            <v>8226.7099999999991</v>
          </cell>
          <cell r="L562">
            <v>2893.29</v>
          </cell>
          <cell r="M562">
            <v>11120</v>
          </cell>
          <cell r="N562">
            <v>116</v>
          </cell>
          <cell r="O562">
            <v>116</v>
          </cell>
          <cell r="P562" t="str">
            <v>Y</v>
          </cell>
          <cell r="Q562" t="str">
            <v/>
          </cell>
          <cell r="R562" t="str">
            <v>Sub</v>
          </cell>
          <cell r="S562" t="str">
            <v>91-120</v>
          </cell>
        </row>
        <row r="563">
          <cell r="J563">
            <v>354198468</v>
          </cell>
          <cell r="K563">
            <v>21139.46</v>
          </cell>
          <cell r="L563">
            <v>6620.54</v>
          </cell>
          <cell r="M563">
            <v>27760</v>
          </cell>
          <cell r="N563">
            <v>300</v>
          </cell>
          <cell r="O563">
            <v>300</v>
          </cell>
          <cell r="P563" t="str">
            <v>Y</v>
          </cell>
          <cell r="Q563" t="str">
            <v/>
          </cell>
          <cell r="R563" t="str">
            <v>Sub</v>
          </cell>
          <cell r="S563" t="str">
            <v>&gt;180</v>
          </cell>
        </row>
        <row r="564">
          <cell r="J564">
            <v>354779160</v>
          </cell>
          <cell r="K564">
            <v>12713.98</v>
          </cell>
          <cell r="L564">
            <v>2536.02</v>
          </cell>
          <cell r="M564">
            <v>15250</v>
          </cell>
          <cell r="N564">
            <v>269</v>
          </cell>
          <cell r="O564">
            <v>269</v>
          </cell>
          <cell r="P564" t="str">
            <v>Y</v>
          </cell>
          <cell r="Q564" t="str">
            <v/>
          </cell>
          <cell r="R564" t="str">
            <v>Sub</v>
          </cell>
          <cell r="S564" t="str">
            <v>&gt;180</v>
          </cell>
        </row>
        <row r="565">
          <cell r="J565">
            <v>358306537</v>
          </cell>
          <cell r="K565">
            <v>1210</v>
          </cell>
          <cell r="L565">
            <v>0</v>
          </cell>
          <cell r="M565">
            <v>1210</v>
          </cell>
          <cell r="N565">
            <v>27</v>
          </cell>
          <cell r="O565">
            <v>27</v>
          </cell>
          <cell r="P565" t="str">
            <v/>
          </cell>
          <cell r="Q565" t="str">
            <v/>
          </cell>
          <cell r="R565" t="str">
            <v>SMA 0</v>
          </cell>
          <cell r="S565" t="str">
            <v>1-30 Days</v>
          </cell>
        </row>
        <row r="566">
          <cell r="J566">
            <v>353687154</v>
          </cell>
          <cell r="K566">
            <v>2354.9899999999998</v>
          </cell>
          <cell r="L566">
            <v>425.01</v>
          </cell>
          <cell r="M566">
            <v>2780</v>
          </cell>
          <cell r="N566">
            <v>24</v>
          </cell>
          <cell r="O566">
            <v>24</v>
          </cell>
          <cell r="P566" t="str">
            <v/>
          </cell>
          <cell r="Q566" t="str">
            <v/>
          </cell>
          <cell r="R566" t="str">
            <v>SMA 0</v>
          </cell>
          <cell r="S566" t="str">
            <v>1-30 Days</v>
          </cell>
        </row>
        <row r="567">
          <cell r="J567">
            <v>354145924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>Standard</v>
          </cell>
          <cell r="S567" t="str">
            <v>Standard</v>
          </cell>
        </row>
        <row r="568">
          <cell r="J568">
            <v>349294494</v>
          </cell>
          <cell r="K568">
            <v>37320.04</v>
          </cell>
          <cell r="L568">
            <v>8279.9599999999991</v>
          </cell>
          <cell r="M568">
            <v>45600</v>
          </cell>
          <cell r="N568">
            <v>759</v>
          </cell>
          <cell r="O568">
            <v>759</v>
          </cell>
          <cell r="P568" t="str">
            <v>Y</v>
          </cell>
          <cell r="Q568" t="str">
            <v/>
          </cell>
          <cell r="R568" t="str">
            <v>W/O for written off cases</v>
          </cell>
          <cell r="S568" t="str">
            <v>&gt;180</v>
          </cell>
        </row>
        <row r="569">
          <cell r="J569">
            <v>357256676</v>
          </cell>
          <cell r="K569">
            <v>4176.58</v>
          </cell>
          <cell r="L569">
            <v>1703.42</v>
          </cell>
          <cell r="M569">
            <v>5880</v>
          </cell>
          <cell r="N569">
            <v>58</v>
          </cell>
          <cell r="O569">
            <v>58</v>
          </cell>
          <cell r="P569" t="str">
            <v/>
          </cell>
          <cell r="Q569" t="str">
            <v/>
          </cell>
          <cell r="R569" t="str">
            <v>SMA 1</v>
          </cell>
          <cell r="S569" t="str">
            <v>31-60</v>
          </cell>
        </row>
        <row r="570">
          <cell r="J570">
            <v>357255896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>Standard</v>
          </cell>
          <cell r="S570" t="str">
            <v>Standard</v>
          </cell>
        </row>
        <row r="571">
          <cell r="J571">
            <v>356465441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>Standard</v>
          </cell>
          <cell r="S571" t="str">
            <v>Standard</v>
          </cell>
        </row>
        <row r="572">
          <cell r="J572">
            <v>354198454</v>
          </cell>
          <cell r="K572">
            <v>29942.06</v>
          </cell>
          <cell r="L572">
            <v>11757.94</v>
          </cell>
          <cell r="M572">
            <v>41700</v>
          </cell>
          <cell r="N572">
            <v>455</v>
          </cell>
          <cell r="O572">
            <v>455</v>
          </cell>
          <cell r="P572" t="str">
            <v>Y</v>
          </cell>
          <cell r="Q572" t="str">
            <v/>
          </cell>
          <cell r="R572" t="str">
            <v>W/O for written off cases</v>
          </cell>
          <cell r="S572" t="str">
            <v>&gt;180</v>
          </cell>
        </row>
        <row r="573">
          <cell r="J573">
            <v>355381991</v>
          </cell>
          <cell r="K573">
            <v>12758.85</v>
          </cell>
          <cell r="L573">
            <v>2991.15</v>
          </cell>
          <cell r="M573">
            <v>15750</v>
          </cell>
          <cell r="N573">
            <v>269</v>
          </cell>
          <cell r="O573">
            <v>269</v>
          </cell>
          <cell r="P573" t="str">
            <v>Y</v>
          </cell>
          <cell r="Q573" t="str">
            <v/>
          </cell>
          <cell r="R573" t="str">
            <v>Sub</v>
          </cell>
          <cell r="S573" t="str">
            <v>&gt;180</v>
          </cell>
        </row>
        <row r="574">
          <cell r="J574">
            <v>349333515</v>
          </cell>
          <cell r="K574">
            <v>6619.97</v>
          </cell>
          <cell r="L574">
            <v>280.02999999999997</v>
          </cell>
          <cell r="M574">
            <v>6900</v>
          </cell>
          <cell r="N574">
            <v>269</v>
          </cell>
          <cell r="O574">
            <v>269</v>
          </cell>
          <cell r="P574" t="str">
            <v>Y</v>
          </cell>
          <cell r="Q574" t="str">
            <v/>
          </cell>
          <cell r="R574" t="str">
            <v>W/O for written off cases</v>
          </cell>
          <cell r="S574" t="str">
            <v>&gt;180</v>
          </cell>
        </row>
        <row r="575">
          <cell r="J575">
            <v>355119467</v>
          </cell>
          <cell r="K575">
            <v>18484.060000000001</v>
          </cell>
          <cell r="L575">
            <v>3035.94</v>
          </cell>
          <cell r="M575">
            <v>21520</v>
          </cell>
          <cell r="N575">
            <v>239</v>
          </cell>
          <cell r="O575">
            <v>269</v>
          </cell>
          <cell r="P575" t="str">
            <v>Y</v>
          </cell>
          <cell r="Q575" t="str">
            <v/>
          </cell>
          <cell r="R575" t="str">
            <v>W/O for written off cases</v>
          </cell>
          <cell r="S575" t="str">
            <v>&gt;180</v>
          </cell>
        </row>
        <row r="576">
          <cell r="J576">
            <v>349333890</v>
          </cell>
          <cell r="K576">
            <v>2252.1799999999998</v>
          </cell>
          <cell r="L576">
            <v>47.82</v>
          </cell>
          <cell r="M576">
            <v>2300</v>
          </cell>
          <cell r="N576">
            <v>209</v>
          </cell>
          <cell r="O576">
            <v>209</v>
          </cell>
          <cell r="P576" t="str">
            <v>Y</v>
          </cell>
          <cell r="Q576" t="str">
            <v/>
          </cell>
          <cell r="R576" t="str">
            <v>Sub</v>
          </cell>
          <cell r="S576" t="str">
            <v>&gt;180</v>
          </cell>
        </row>
        <row r="577">
          <cell r="J577">
            <v>353454634</v>
          </cell>
          <cell r="K577">
            <v>33286.25</v>
          </cell>
          <cell r="L577">
            <v>11193.75</v>
          </cell>
          <cell r="M577">
            <v>44480</v>
          </cell>
          <cell r="N577">
            <v>483</v>
          </cell>
          <cell r="O577">
            <v>483</v>
          </cell>
          <cell r="P577" t="str">
            <v>Y</v>
          </cell>
          <cell r="Q577" t="str">
            <v/>
          </cell>
          <cell r="R577" t="str">
            <v>W/O for written off cases</v>
          </cell>
          <cell r="S577" t="str">
            <v>&gt;180</v>
          </cell>
        </row>
        <row r="578">
          <cell r="J578">
            <v>353687178</v>
          </cell>
          <cell r="K578">
            <v>32212.74</v>
          </cell>
          <cell r="L578">
            <v>12267.26</v>
          </cell>
          <cell r="M578">
            <v>44480</v>
          </cell>
          <cell r="N578">
            <v>483</v>
          </cell>
          <cell r="O578">
            <v>483</v>
          </cell>
          <cell r="P578" t="str">
            <v>Y</v>
          </cell>
          <cell r="Q578" t="str">
            <v/>
          </cell>
          <cell r="R578" t="str">
            <v>W/O for written off cases</v>
          </cell>
          <cell r="S578" t="str">
            <v>&gt;180</v>
          </cell>
        </row>
        <row r="579">
          <cell r="J579">
            <v>349333894</v>
          </cell>
          <cell r="K579">
            <v>2252.1799999999998</v>
          </cell>
          <cell r="L579">
            <v>47.82</v>
          </cell>
          <cell r="M579">
            <v>2300</v>
          </cell>
          <cell r="N579">
            <v>209</v>
          </cell>
          <cell r="O579">
            <v>209</v>
          </cell>
          <cell r="P579" t="str">
            <v>Y</v>
          </cell>
          <cell r="Q579" t="str">
            <v/>
          </cell>
          <cell r="R579" t="str">
            <v>Sub</v>
          </cell>
          <cell r="S579" t="str">
            <v>&gt;180</v>
          </cell>
        </row>
        <row r="580">
          <cell r="J580">
            <v>355382004</v>
          </cell>
          <cell r="K580">
            <v>26990.52</v>
          </cell>
          <cell r="L580">
            <v>11929.48</v>
          </cell>
          <cell r="M580">
            <v>38920</v>
          </cell>
          <cell r="N580">
            <v>423</v>
          </cell>
          <cell r="O580">
            <v>423</v>
          </cell>
          <cell r="P580" t="str">
            <v>Y</v>
          </cell>
          <cell r="Q580" t="str">
            <v/>
          </cell>
          <cell r="R580" t="str">
            <v>W/O for written off cases</v>
          </cell>
          <cell r="S580" t="str">
            <v>&gt;180</v>
          </cell>
        </row>
        <row r="581">
          <cell r="J581">
            <v>353687179</v>
          </cell>
          <cell r="K581">
            <v>32212.74</v>
          </cell>
          <cell r="L581">
            <v>12267.26</v>
          </cell>
          <cell r="M581">
            <v>44480</v>
          </cell>
          <cell r="N581">
            <v>483</v>
          </cell>
          <cell r="O581">
            <v>483</v>
          </cell>
          <cell r="P581" t="str">
            <v>Y</v>
          </cell>
          <cell r="Q581" t="str">
            <v/>
          </cell>
          <cell r="R581" t="str">
            <v>W/O for written off cases</v>
          </cell>
          <cell r="S581" t="str">
            <v>&gt;180</v>
          </cell>
        </row>
        <row r="582">
          <cell r="J582">
            <v>358432371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>Standard</v>
          </cell>
          <cell r="S582" t="str">
            <v>Standard</v>
          </cell>
        </row>
        <row r="583">
          <cell r="J583">
            <v>354779138</v>
          </cell>
          <cell r="K583">
            <v>25634.43</v>
          </cell>
          <cell r="L583">
            <v>11745.57</v>
          </cell>
          <cell r="M583">
            <v>37380</v>
          </cell>
          <cell r="N583">
            <v>423</v>
          </cell>
          <cell r="O583">
            <v>423</v>
          </cell>
          <cell r="P583" t="str">
            <v>Y</v>
          </cell>
          <cell r="Q583" t="str">
            <v/>
          </cell>
          <cell r="R583" t="str">
            <v>W/O for written off cases</v>
          </cell>
          <cell r="S583" t="str">
            <v>&gt;180</v>
          </cell>
        </row>
        <row r="584">
          <cell r="J584">
            <v>358155668</v>
          </cell>
          <cell r="K584">
            <v>9502.6299999999992</v>
          </cell>
          <cell r="L584">
            <v>1857.37</v>
          </cell>
          <cell r="M584">
            <v>11360</v>
          </cell>
          <cell r="N584">
            <v>240</v>
          </cell>
          <cell r="O584">
            <v>240</v>
          </cell>
          <cell r="P584" t="str">
            <v>Y</v>
          </cell>
          <cell r="Q584" t="str">
            <v/>
          </cell>
          <cell r="R584" t="str">
            <v>Sub</v>
          </cell>
          <cell r="S584" t="str">
            <v>&gt;180</v>
          </cell>
        </row>
        <row r="585">
          <cell r="J585">
            <v>354779154</v>
          </cell>
          <cell r="K585">
            <v>19616.95</v>
          </cell>
          <cell r="L585">
            <v>8433.0499999999993</v>
          </cell>
          <cell r="M585">
            <v>28050</v>
          </cell>
          <cell r="N585">
            <v>454</v>
          </cell>
          <cell r="O585">
            <v>454</v>
          </cell>
          <cell r="P585" t="str">
            <v>Y</v>
          </cell>
          <cell r="Q585" t="str">
            <v/>
          </cell>
          <cell r="R585" t="str">
            <v>W/O for written off cases</v>
          </cell>
          <cell r="S585" t="str">
            <v>&gt;180</v>
          </cell>
        </row>
        <row r="586">
          <cell r="J586">
            <v>356991081</v>
          </cell>
          <cell r="K586">
            <v>2470.4299999999998</v>
          </cell>
          <cell r="L586">
            <v>889.57</v>
          </cell>
          <cell r="M586">
            <v>3360</v>
          </cell>
          <cell r="N586">
            <v>27</v>
          </cell>
          <cell r="O586">
            <v>27</v>
          </cell>
          <cell r="P586" t="str">
            <v/>
          </cell>
          <cell r="Q586" t="str">
            <v/>
          </cell>
          <cell r="R586" t="str">
            <v>SMA 0</v>
          </cell>
          <cell r="S586" t="str">
            <v>1-30 Days</v>
          </cell>
        </row>
        <row r="587">
          <cell r="J587">
            <v>356299341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>Standard</v>
          </cell>
          <cell r="S587" t="str">
            <v>Standard</v>
          </cell>
        </row>
        <row r="588">
          <cell r="J588">
            <v>359215170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>Standard</v>
          </cell>
          <cell r="S588" t="str">
            <v>Standard</v>
          </cell>
        </row>
        <row r="589">
          <cell r="J589">
            <v>355689385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>Standard</v>
          </cell>
          <cell r="S589" t="str">
            <v>Standard</v>
          </cell>
        </row>
        <row r="590">
          <cell r="J590">
            <v>354335586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>Standard</v>
          </cell>
          <cell r="S590" t="str">
            <v>Standard</v>
          </cell>
        </row>
        <row r="591">
          <cell r="J591">
            <v>357225604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>Standard</v>
          </cell>
          <cell r="S591" t="str">
            <v>Standard</v>
          </cell>
        </row>
        <row r="592">
          <cell r="J592">
            <v>349362011</v>
          </cell>
          <cell r="K592">
            <v>13939.72</v>
          </cell>
          <cell r="L592">
            <v>960.28</v>
          </cell>
          <cell r="M592">
            <v>14900</v>
          </cell>
          <cell r="N592">
            <v>392</v>
          </cell>
          <cell r="O592">
            <v>392</v>
          </cell>
          <cell r="P592" t="str">
            <v>Y</v>
          </cell>
          <cell r="Q592" t="str">
            <v/>
          </cell>
          <cell r="R592" t="str">
            <v>W/O for written off cases</v>
          </cell>
          <cell r="S592" t="str">
            <v>&gt;180</v>
          </cell>
        </row>
        <row r="593">
          <cell r="J593">
            <v>358469581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>Standard</v>
          </cell>
          <cell r="S593" t="str">
            <v>Standard</v>
          </cell>
        </row>
        <row r="594">
          <cell r="J594">
            <v>358469707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>Standard</v>
          </cell>
          <cell r="S594" t="str">
            <v>Standard</v>
          </cell>
        </row>
        <row r="595">
          <cell r="J595">
            <v>349362840</v>
          </cell>
          <cell r="K595">
            <v>4460.53</v>
          </cell>
          <cell r="L595">
            <v>89.47</v>
          </cell>
          <cell r="M595">
            <v>4550</v>
          </cell>
          <cell r="N595">
            <v>236</v>
          </cell>
          <cell r="O595">
            <v>236</v>
          </cell>
          <cell r="P595" t="str">
            <v>Y</v>
          </cell>
          <cell r="Q595" t="str">
            <v/>
          </cell>
          <cell r="R595" t="str">
            <v>W/O for written off cases</v>
          </cell>
          <cell r="S595" t="str">
            <v>&gt;180</v>
          </cell>
        </row>
        <row r="596">
          <cell r="J596">
            <v>358972193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>Standard</v>
          </cell>
          <cell r="S596" t="str">
            <v>Standard</v>
          </cell>
        </row>
        <row r="597">
          <cell r="J597">
            <v>353687167</v>
          </cell>
          <cell r="K597">
            <v>28741.25</v>
          </cell>
          <cell r="L597">
            <v>10178.75</v>
          </cell>
          <cell r="M597">
            <v>38920</v>
          </cell>
          <cell r="N597">
            <v>419</v>
          </cell>
          <cell r="O597">
            <v>419</v>
          </cell>
          <cell r="P597" t="str">
            <v>Y</v>
          </cell>
          <cell r="Q597" t="str">
            <v/>
          </cell>
          <cell r="R597" t="str">
            <v>W/O for written off cases</v>
          </cell>
          <cell r="S597" t="str">
            <v>&gt;180</v>
          </cell>
        </row>
        <row r="598">
          <cell r="J598">
            <v>349366734</v>
          </cell>
          <cell r="K598">
            <v>2252.1799999999998</v>
          </cell>
          <cell r="L598">
            <v>47.82</v>
          </cell>
          <cell r="M598">
            <v>2300</v>
          </cell>
          <cell r="N598">
            <v>206</v>
          </cell>
          <cell r="O598">
            <v>206</v>
          </cell>
          <cell r="P598" t="str">
            <v>Y</v>
          </cell>
          <cell r="Q598" t="str">
            <v/>
          </cell>
          <cell r="R598" t="str">
            <v>Sub</v>
          </cell>
          <cell r="S598" t="str">
            <v>&gt;180</v>
          </cell>
        </row>
        <row r="599">
          <cell r="J599">
            <v>355169433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>Standard</v>
          </cell>
          <cell r="S599" t="str">
            <v>Standard</v>
          </cell>
        </row>
        <row r="600">
          <cell r="J600">
            <v>357351013</v>
          </cell>
          <cell r="K600">
            <v>7534.76</v>
          </cell>
          <cell r="L600">
            <v>2875.24</v>
          </cell>
          <cell r="M600">
            <v>10410</v>
          </cell>
          <cell r="N600">
            <v>88</v>
          </cell>
          <cell r="O600">
            <v>88</v>
          </cell>
          <cell r="P600" t="str">
            <v/>
          </cell>
          <cell r="Q600" t="str">
            <v/>
          </cell>
          <cell r="R600" t="str">
            <v>SMA 2</v>
          </cell>
          <cell r="S600" t="str">
            <v>61-90</v>
          </cell>
        </row>
        <row r="601">
          <cell r="J601">
            <v>354198449</v>
          </cell>
          <cell r="K601">
            <v>17807.05</v>
          </cell>
          <cell r="L601">
            <v>6502.95</v>
          </cell>
          <cell r="M601">
            <v>24310</v>
          </cell>
          <cell r="N601">
            <v>394</v>
          </cell>
          <cell r="O601">
            <v>394</v>
          </cell>
          <cell r="P601" t="str">
            <v>Y</v>
          </cell>
          <cell r="Q601" t="str">
            <v/>
          </cell>
          <cell r="R601" t="str">
            <v>W/O for written off cases</v>
          </cell>
          <cell r="S601" t="str">
            <v>&gt;180</v>
          </cell>
        </row>
        <row r="602">
          <cell r="J602">
            <v>349396892</v>
          </cell>
          <cell r="K602">
            <v>13397.96</v>
          </cell>
          <cell r="L602">
            <v>1002.04</v>
          </cell>
          <cell r="M602">
            <v>14400</v>
          </cell>
          <cell r="N602">
            <v>359</v>
          </cell>
          <cell r="O602">
            <v>359</v>
          </cell>
          <cell r="P602" t="str">
            <v>Y</v>
          </cell>
          <cell r="Q602" t="str">
            <v/>
          </cell>
          <cell r="R602" t="str">
            <v>W/O for written off cases</v>
          </cell>
          <cell r="S602" t="str">
            <v>&gt;180</v>
          </cell>
        </row>
        <row r="603">
          <cell r="J603">
            <v>357059693</v>
          </cell>
          <cell r="K603">
            <v>14929.55</v>
          </cell>
          <cell r="L603">
            <v>6970.45</v>
          </cell>
          <cell r="M603">
            <v>21900</v>
          </cell>
          <cell r="N603">
            <v>298</v>
          </cell>
          <cell r="O603">
            <v>298</v>
          </cell>
          <cell r="P603" t="str">
            <v>Y</v>
          </cell>
          <cell r="Q603" t="str">
            <v/>
          </cell>
          <cell r="R603" t="str">
            <v>Sub</v>
          </cell>
          <cell r="S603" t="str">
            <v>&gt;180</v>
          </cell>
        </row>
        <row r="604">
          <cell r="J604">
            <v>349397005</v>
          </cell>
          <cell r="K604">
            <v>4654.46</v>
          </cell>
          <cell r="L604">
            <v>145.54</v>
          </cell>
          <cell r="M604">
            <v>4800</v>
          </cell>
          <cell r="N604">
            <v>237</v>
          </cell>
          <cell r="O604">
            <v>267</v>
          </cell>
          <cell r="P604" t="str">
            <v>Y</v>
          </cell>
          <cell r="Q604" t="str">
            <v/>
          </cell>
          <cell r="R604" t="str">
            <v>W/O for written off cases</v>
          </cell>
          <cell r="S604" t="str">
            <v>&gt;180</v>
          </cell>
        </row>
        <row r="605">
          <cell r="J605">
            <v>355778188</v>
          </cell>
          <cell r="K605">
            <v>20159.53</v>
          </cell>
          <cell r="L605">
            <v>4050.47</v>
          </cell>
          <cell r="M605">
            <v>24210</v>
          </cell>
          <cell r="N605">
            <v>267</v>
          </cell>
          <cell r="O605">
            <v>267</v>
          </cell>
          <cell r="P605" t="str">
            <v>Y</v>
          </cell>
          <cell r="Q605" t="str">
            <v/>
          </cell>
          <cell r="R605" t="str">
            <v>W/O for written off cases</v>
          </cell>
          <cell r="S605" t="str">
            <v>&gt;180</v>
          </cell>
        </row>
        <row r="606">
          <cell r="J606">
            <v>357407792</v>
          </cell>
          <cell r="K606">
            <v>15464.05</v>
          </cell>
          <cell r="L606">
            <v>6735.95</v>
          </cell>
          <cell r="M606">
            <v>22200</v>
          </cell>
          <cell r="N606">
            <v>237</v>
          </cell>
          <cell r="O606">
            <v>237</v>
          </cell>
          <cell r="P606" t="str">
            <v>Y</v>
          </cell>
          <cell r="Q606" t="str">
            <v/>
          </cell>
          <cell r="R606" t="str">
            <v>Sub</v>
          </cell>
          <cell r="S606" t="str">
            <v>&gt;180</v>
          </cell>
        </row>
        <row r="607">
          <cell r="J607">
            <v>357706206</v>
          </cell>
          <cell r="K607">
            <v>9622.07</v>
          </cell>
          <cell r="L607">
            <v>1037.93</v>
          </cell>
          <cell r="M607">
            <v>10660</v>
          </cell>
          <cell r="N607">
            <v>205</v>
          </cell>
          <cell r="O607">
            <v>205</v>
          </cell>
          <cell r="P607" t="str">
            <v>Y</v>
          </cell>
          <cell r="Q607" t="str">
            <v/>
          </cell>
          <cell r="R607" t="str">
            <v>Sub</v>
          </cell>
          <cell r="S607" t="str">
            <v>&gt;180</v>
          </cell>
        </row>
        <row r="608">
          <cell r="J608">
            <v>353687169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>Standard</v>
          </cell>
          <cell r="S608" t="str">
            <v>Standard</v>
          </cell>
        </row>
        <row r="609">
          <cell r="J609">
            <v>357059735</v>
          </cell>
          <cell r="K609">
            <v>18986.82</v>
          </cell>
          <cell r="L609">
            <v>8813.18</v>
          </cell>
          <cell r="M609">
            <v>27800</v>
          </cell>
          <cell r="N609">
            <v>301</v>
          </cell>
          <cell r="O609">
            <v>301</v>
          </cell>
          <cell r="P609" t="str">
            <v>Y</v>
          </cell>
          <cell r="Q609" t="str">
            <v/>
          </cell>
          <cell r="R609" t="str">
            <v>W/O for written off cases</v>
          </cell>
          <cell r="S609" t="str">
            <v>&gt;180</v>
          </cell>
        </row>
        <row r="610">
          <cell r="J610">
            <v>351723276</v>
          </cell>
          <cell r="K610">
            <v>17335.61</v>
          </cell>
          <cell r="L610">
            <v>2824.39</v>
          </cell>
          <cell r="M610">
            <v>20160</v>
          </cell>
          <cell r="N610">
            <v>270</v>
          </cell>
          <cell r="O610">
            <v>301</v>
          </cell>
          <cell r="P610" t="str">
            <v>Y</v>
          </cell>
          <cell r="Q610" t="str">
            <v/>
          </cell>
          <cell r="R610" t="str">
            <v>W/O for written off cases</v>
          </cell>
          <cell r="S610" t="str">
            <v>&gt;180</v>
          </cell>
        </row>
        <row r="611">
          <cell r="J611">
            <v>356608025</v>
          </cell>
          <cell r="K611">
            <v>21238.13</v>
          </cell>
          <cell r="L611">
            <v>5661.87</v>
          </cell>
          <cell r="M611">
            <v>26900</v>
          </cell>
          <cell r="N611">
            <v>301</v>
          </cell>
          <cell r="O611">
            <v>301</v>
          </cell>
          <cell r="P611" t="str">
            <v>Y</v>
          </cell>
          <cell r="Q611" t="str">
            <v/>
          </cell>
          <cell r="R611" t="str">
            <v>W/O for written off cases</v>
          </cell>
          <cell r="S611" t="str">
            <v>&gt;180</v>
          </cell>
        </row>
        <row r="612">
          <cell r="J612">
            <v>349496852</v>
          </cell>
          <cell r="K612">
            <v>2204.6999999999998</v>
          </cell>
          <cell r="L612">
            <v>45.3</v>
          </cell>
          <cell r="M612">
            <v>2250</v>
          </cell>
          <cell r="N612">
            <v>181</v>
          </cell>
          <cell r="O612">
            <v>181</v>
          </cell>
          <cell r="P612" t="str">
            <v>Y</v>
          </cell>
          <cell r="Q612" t="str">
            <v/>
          </cell>
          <cell r="R612" t="str">
            <v>Sub</v>
          </cell>
          <cell r="S612" t="str">
            <v>&gt;180</v>
          </cell>
        </row>
        <row r="613">
          <cell r="J613">
            <v>353687162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>Standard</v>
          </cell>
          <cell r="S613" t="str">
            <v>Standard</v>
          </cell>
        </row>
        <row r="614">
          <cell r="J614">
            <v>354896127</v>
          </cell>
          <cell r="K614">
            <v>1859.9</v>
          </cell>
          <cell r="L614">
            <v>160.1</v>
          </cell>
          <cell r="M614">
            <v>2020</v>
          </cell>
          <cell r="N614">
            <v>29</v>
          </cell>
          <cell r="O614">
            <v>29</v>
          </cell>
          <cell r="P614" t="str">
            <v/>
          </cell>
          <cell r="Q614" t="str">
            <v/>
          </cell>
          <cell r="R614" t="str">
            <v>SMA 0</v>
          </cell>
          <cell r="S614" t="str">
            <v>1-30 Days</v>
          </cell>
        </row>
        <row r="615">
          <cell r="J615">
            <v>356889235</v>
          </cell>
          <cell r="K615">
            <v>1700.92</v>
          </cell>
          <cell r="L615">
            <v>109.08</v>
          </cell>
          <cell r="M615">
            <v>1810</v>
          </cell>
          <cell r="N615">
            <v>26</v>
          </cell>
          <cell r="O615">
            <v>26</v>
          </cell>
          <cell r="P615" t="str">
            <v/>
          </cell>
          <cell r="Q615" t="str">
            <v/>
          </cell>
          <cell r="R615" t="str">
            <v>SMA 0</v>
          </cell>
          <cell r="S615" t="str">
            <v>1-30 Days</v>
          </cell>
        </row>
        <row r="616">
          <cell r="J616">
            <v>356007241</v>
          </cell>
          <cell r="K616">
            <v>23931.31</v>
          </cell>
          <cell r="L616">
            <v>10208.69</v>
          </cell>
          <cell r="M616">
            <v>34140</v>
          </cell>
          <cell r="N616">
            <v>391</v>
          </cell>
          <cell r="O616">
            <v>391</v>
          </cell>
          <cell r="P616" t="str">
            <v>Y</v>
          </cell>
          <cell r="Q616" t="str">
            <v/>
          </cell>
          <cell r="R616" t="str">
            <v>W/O for written off cases</v>
          </cell>
          <cell r="S616" t="str">
            <v>&gt;180</v>
          </cell>
        </row>
        <row r="617">
          <cell r="J617">
            <v>354198481</v>
          </cell>
          <cell r="K617">
            <v>18942.919999999998</v>
          </cell>
          <cell r="L617">
            <v>7457.08</v>
          </cell>
          <cell r="M617">
            <v>26400</v>
          </cell>
          <cell r="N617">
            <v>457</v>
          </cell>
          <cell r="O617">
            <v>457</v>
          </cell>
          <cell r="P617" t="str">
            <v>Y</v>
          </cell>
          <cell r="Q617" t="str">
            <v/>
          </cell>
          <cell r="R617" t="str">
            <v>W/O for written off cases</v>
          </cell>
          <cell r="S617" t="str">
            <v>&gt;180</v>
          </cell>
        </row>
        <row r="618">
          <cell r="J618">
            <v>358155685</v>
          </cell>
          <cell r="K618">
            <v>9164.93</v>
          </cell>
          <cell r="L618">
            <v>4625.07</v>
          </cell>
          <cell r="M618">
            <v>13790</v>
          </cell>
          <cell r="N618">
            <v>207</v>
          </cell>
          <cell r="O618">
            <v>207</v>
          </cell>
          <cell r="P618" t="str">
            <v>Y</v>
          </cell>
          <cell r="Q618" t="str">
            <v/>
          </cell>
          <cell r="R618" t="str">
            <v>Sub</v>
          </cell>
          <cell r="S618" t="str">
            <v>&gt;180</v>
          </cell>
        </row>
        <row r="619">
          <cell r="J619">
            <v>349550741</v>
          </cell>
          <cell r="K619">
            <v>6622.92</v>
          </cell>
          <cell r="L619">
            <v>277.08</v>
          </cell>
          <cell r="M619">
            <v>6900</v>
          </cell>
          <cell r="N619">
            <v>239</v>
          </cell>
          <cell r="O619">
            <v>239</v>
          </cell>
          <cell r="P619" t="str">
            <v>Y</v>
          </cell>
          <cell r="Q619" t="str">
            <v/>
          </cell>
          <cell r="R619" t="str">
            <v>Sub</v>
          </cell>
          <cell r="S619" t="str">
            <v>&gt;180</v>
          </cell>
        </row>
        <row r="620">
          <cell r="J620">
            <v>355781044</v>
          </cell>
          <cell r="K620">
            <v>16705.580000000002</v>
          </cell>
          <cell r="L620">
            <v>5134.42</v>
          </cell>
          <cell r="M620">
            <v>21840</v>
          </cell>
          <cell r="N620">
            <v>393</v>
          </cell>
          <cell r="O620">
            <v>393</v>
          </cell>
          <cell r="P620" t="str">
            <v>Y</v>
          </cell>
          <cell r="Q620" t="str">
            <v/>
          </cell>
          <cell r="R620" t="str">
            <v>W/O for written off cases</v>
          </cell>
          <cell r="S620" t="str">
            <v>&gt;180</v>
          </cell>
        </row>
        <row r="621">
          <cell r="J621">
            <v>356889221</v>
          </cell>
          <cell r="K621">
            <v>13463.62</v>
          </cell>
          <cell r="L621">
            <v>4246.38</v>
          </cell>
          <cell r="M621">
            <v>17710</v>
          </cell>
          <cell r="N621">
            <v>332</v>
          </cell>
          <cell r="O621">
            <v>332</v>
          </cell>
          <cell r="P621" t="str">
            <v>Y</v>
          </cell>
          <cell r="Q621" t="str">
            <v/>
          </cell>
          <cell r="R621" t="str">
            <v>W/O for written off cases</v>
          </cell>
          <cell r="S621" t="str">
            <v>&gt;180</v>
          </cell>
        </row>
        <row r="622">
          <cell r="J622">
            <v>355781045</v>
          </cell>
          <cell r="K622">
            <v>16705.580000000002</v>
          </cell>
          <cell r="L622">
            <v>5134.42</v>
          </cell>
          <cell r="M622">
            <v>21840</v>
          </cell>
          <cell r="N622">
            <v>393</v>
          </cell>
          <cell r="O622">
            <v>393</v>
          </cell>
          <cell r="P622" t="str">
            <v>Y</v>
          </cell>
          <cell r="Q622" t="str">
            <v/>
          </cell>
          <cell r="R622" t="str">
            <v>W/O for written off cases</v>
          </cell>
          <cell r="S622" t="str">
            <v>&gt;180</v>
          </cell>
        </row>
        <row r="623">
          <cell r="J623">
            <v>354198488</v>
          </cell>
          <cell r="K623">
            <v>29916.31</v>
          </cell>
          <cell r="L623">
            <v>11783.69</v>
          </cell>
          <cell r="M623">
            <v>41700</v>
          </cell>
          <cell r="N623">
            <v>454</v>
          </cell>
          <cell r="O623">
            <v>454</v>
          </cell>
          <cell r="P623" t="str">
            <v>Y</v>
          </cell>
          <cell r="Q623" t="str">
            <v/>
          </cell>
          <cell r="R623" t="str">
            <v>W/O for written off cases</v>
          </cell>
          <cell r="S623" t="str">
            <v>&gt;180</v>
          </cell>
        </row>
        <row r="624">
          <cell r="J624">
            <v>357407789</v>
          </cell>
          <cell r="K624">
            <v>8108.27</v>
          </cell>
          <cell r="L624">
            <v>3011.73</v>
          </cell>
          <cell r="M624">
            <v>11120</v>
          </cell>
          <cell r="N624">
            <v>116</v>
          </cell>
          <cell r="O624">
            <v>116</v>
          </cell>
          <cell r="P624" t="str">
            <v>Y</v>
          </cell>
          <cell r="Q624" t="str">
            <v/>
          </cell>
          <cell r="R624" t="str">
            <v>Sub</v>
          </cell>
          <cell r="S624" t="str">
            <v>91-120</v>
          </cell>
        </row>
        <row r="625">
          <cell r="J625">
            <v>358155719</v>
          </cell>
          <cell r="K625">
            <v>2375.0500000000002</v>
          </cell>
          <cell r="L625">
            <v>194.95</v>
          </cell>
          <cell r="M625">
            <v>2570</v>
          </cell>
          <cell r="N625">
            <v>58</v>
          </cell>
          <cell r="O625">
            <v>58</v>
          </cell>
          <cell r="P625" t="str">
            <v/>
          </cell>
          <cell r="Q625" t="str">
            <v/>
          </cell>
          <cell r="R625" t="str">
            <v>SMA 1</v>
          </cell>
          <cell r="S625" t="str">
            <v>31-60</v>
          </cell>
        </row>
        <row r="626">
          <cell r="J626">
            <v>355257517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>Standard</v>
          </cell>
          <cell r="S626" t="str">
            <v>Standard</v>
          </cell>
        </row>
        <row r="627">
          <cell r="J627">
            <v>349593484</v>
          </cell>
          <cell r="K627">
            <v>6478.95</v>
          </cell>
          <cell r="L627">
            <v>271.05</v>
          </cell>
          <cell r="M627">
            <v>6750</v>
          </cell>
          <cell r="N627">
            <v>237</v>
          </cell>
          <cell r="O627">
            <v>267</v>
          </cell>
          <cell r="P627" t="str">
            <v>Y</v>
          </cell>
          <cell r="Q627" t="str">
            <v/>
          </cell>
          <cell r="R627" t="str">
            <v>W/O for written off cases</v>
          </cell>
          <cell r="S627" t="str">
            <v>&gt;180</v>
          </cell>
        </row>
        <row r="628">
          <cell r="J628">
            <v>354693726</v>
          </cell>
          <cell r="K628">
            <v>15800.75</v>
          </cell>
          <cell r="L628">
            <v>2379.25</v>
          </cell>
          <cell r="M628">
            <v>18180</v>
          </cell>
          <cell r="N628">
            <v>267</v>
          </cell>
          <cell r="O628">
            <v>267</v>
          </cell>
          <cell r="P628" t="str">
            <v>Y</v>
          </cell>
          <cell r="Q628" t="str">
            <v/>
          </cell>
          <cell r="R628" t="str">
            <v>W/O for written off cases</v>
          </cell>
          <cell r="S628" t="str">
            <v>&gt;180</v>
          </cell>
        </row>
        <row r="629">
          <cell r="J629">
            <v>349593513</v>
          </cell>
          <cell r="K629">
            <v>10807.92</v>
          </cell>
          <cell r="L629">
            <v>692.08</v>
          </cell>
          <cell r="M629">
            <v>11500</v>
          </cell>
          <cell r="N629">
            <v>298</v>
          </cell>
          <cell r="O629">
            <v>298</v>
          </cell>
          <cell r="P629" t="str">
            <v>Y</v>
          </cell>
          <cell r="Q629" t="str">
            <v/>
          </cell>
          <cell r="R629" t="str">
            <v>W/O for written off cases</v>
          </cell>
          <cell r="S629" t="str">
            <v>&gt;180</v>
          </cell>
        </row>
        <row r="630">
          <cell r="J630">
            <v>355704211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>Standard</v>
          </cell>
          <cell r="S630" t="str">
            <v>Standard</v>
          </cell>
        </row>
        <row r="631">
          <cell r="J631">
            <v>353316471</v>
          </cell>
          <cell r="K631">
            <v>32240.51</v>
          </cell>
          <cell r="L631">
            <v>12239.49</v>
          </cell>
          <cell r="M631">
            <v>44480</v>
          </cell>
          <cell r="N631">
            <v>484</v>
          </cell>
          <cell r="O631">
            <v>484</v>
          </cell>
          <cell r="P631" t="str">
            <v>Y</v>
          </cell>
          <cell r="Q631" t="str">
            <v/>
          </cell>
          <cell r="R631" t="str">
            <v>W/O for written off cases</v>
          </cell>
          <cell r="S631" t="str">
            <v>&gt;180</v>
          </cell>
        </row>
        <row r="632">
          <cell r="J632">
            <v>349600644</v>
          </cell>
          <cell r="K632">
            <v>8223.42</v>
          </cell>
          <cell r="L632">
            <v>526.58000000000004</v>
          </cell>
          <cell r="M632">
            <v>8750</v>
          </cell>
          <cell r="N632">
            <v>298</v>
          </cell>
          <cell r="O632">
            <v>298</v>
          </cell>
          <cell r="P632" t="str">
            <v>Y</v>
          </cell>
          <cell r="Q632" t="str">
            <v/>
          </cell>
          <cell r="R632" t="str">
            <v>W/O for written off cases</v>
          </cell>
          <cell r="S632" t="str">
            <v>&gt;180</v>
          </cell>
        </row>
        <row r="633">
          <cell r="J633">
            <v>349608307</v>
          </cell>
          <cell r="K633">
            <v>6478.95</v>
          </cell>
          <cell r="L633">
            <v>271.05</v>
          </cell>
          <cell r="M633">
            <v>6750</v>
          </cell>
          <cell r="N633">
            <v>238</v>
          </cell>
          <cell r="O633">
            <v>238</v>
          </cell>
          <cell r="P633" t="str">
            <v>Y</v>
          </cell>
          <cell r="Q633" t="str">
            <v/>
          </cell>
          <cell r="R633" t="str">
            <v>Sub</v>
          </cell>
          <cell r="S633" t="str">
            <v>&gt;180</v>
          </cell>
        </row>
        <row r="634">
          <cell r="J634">
            <v>354844341</v>
          </cell>
          <cell r="K634">
            <v>13821.49</v>
          </cell>
          <cell r="L634">
            <v>2338.5100000000002</v>
          </cell>
          <cell r="M634">
            <v>16160</v>
          </cell>
          <cell r="N634">
            <v>238</v>
          </cell>
          <cell r="O634">
            <v>238</v>
          </cell>
          <cell r="P634" t="str">
            <v>Y</v>
          </cell>
          <cell r="Q634" t="str">
            <v/>
          </cell>
          <cell r="R634" t="str">
            <v>Sub</v>
          </cell>
          <cell r="S634" t="str">
            <v>&gt;180</v>
          </cell>
        </row>
        <row r="635">
          <cell r="J635">
            <v>358155674</v>
          </cell>
          <cell r="K635">
            <v>11186.66</v>
          </cell>
          <cell r="L635">
            <v>5413.34</v>
          </cell>
          <cell r="M635">
            <v>16600</v>
          </cell>
          <cell r="N635">
            <v>207</v>
          </cell>
          <cell r="O635">
            <v>207</v>
          </cell>
          <cell r="P635" t="str">
            <v>Y</v>
          </cell>
          <cell r="Q635" t="str">
            <v/>
          </cell>
          <cell r="R635" t="str">
            <v>Sub</v>
          </cell>
          <cell r="S635" t="str">
            <v>&gt;180</v>
          </cell>
        </row>
        <row r="636">
          <cell r="J636">
            <v>356889229</v>
          </cell>
          <cell r="K636">
            <v>22308.13</v>
          </cell>
          <cell r="L636">
            <v>11131.87</v>
          </cell>
          <cell r="M636">
            <v>33440</v>
          </cell>
          <cell r="N636">
            <v>330</v>
          </cell>
          <cell r="O636">
            <v>330</v>
          </cell>
          <cell r="P636" t="str">
            <v>Y</v>
          </cell>
          <cell r="Q636" t="str">
            <v/>
          </cell>
          <cell r="R636" t="str">
            <v>W/O for written off cases</v>
          </cell>
          <cell r="S636" t="str">
            <v>&gt;180</v>
          </cell>
        </row>
        <row r="637">
          <cell r="J637">
            <v>349615357</v>
          </cell>
          <cell r="K637">
            <v>2106.71</v>
          </cell>
          <cell r="L637">
            <v>43.29</v>
          </cell>
          <cell r="M637">
            <v>2150</v>
          </cell>
          <cell r="N637">
            <v>176</v>
          </cell>
          <cell r="O637">
            <v>176</v>
          </cell>
          <cell r="P637" t="str">
            <v>Y</v>
          </cell>
          <cell r="Q637" t="str">
            <v/>
          </cell>
          <cell r="R637" t="str">
            <v>Sub</v>
          </cell>
          <cell r="S637" t="str">
            <v>151-180</v>
          </cell>
        </row>
        <row r="638">
          <cell r="J638">
            <v>349615966</v>
          </cell>
          <cell r="K638">
            <v>6478.95</v>
          </cell>
          <cell r="L638">
            <v>271.05</v>
          </cell>
          <cell r="M638">
            <v>6750</v>
          </cell>
          <cell r="N638">
            <v>238</v>
          </cell>
          <cell r="O638">
            <v>238</v>
          </cell>
          <cell r="P638" t="str">
            <v>Y</v>
          </cell>
          <cell r="Q638" t="str">
            <v/>
          </cell>
          <cell r="R638" t="str">
            <v>Sub</v>
          </cell>
          <cell r="S638" t="str">
            <v>&gt;180</v>
          </cell>
        </row>
        <row r="639">
          <cell r="J639">
            <v>353673143</v>
          </cell>
          <cell r="K639">
            <v>8439.14</v>
          </cell>
          <cell r="L639">
            <v>609.86</v>
          </cell>
          <cell r="M639">
            <v>9049</v>
          </cell>
          <cell r="N639">
            <v>177</v>
          </cell>
          <cell r="O639">
            <v>238</v>
          </cell>
          <cell r="P639" t="str">
            <v>Y</v>
          </cell>
          <cell r="Q639" t="str">
            <v/>
          </cell>
          <cell r="R639" t="str">
            <v>Sub</v>
          </cell>
          <cell r="S639" t="str">
            <v>&gt;180</v>
          </cell>
        </row>
        <row r="640">
          <cell r="J640">
            <v>353454635</v>
          </cell>
          <cell r="K640">
            <v>30621.52</v>
          </cell>
          <cell r="L640">
            <v>11078.48</v>
          </cell>
          <cell r="M640">
            <v>41700</v>
          </cell>
          <cell r="N640">
            <v>455</v>
          </cell>
          <cell r="O640">
            <v>455</v>
          </cell>
          <cell r="P640" t="str">
            <v>Y</v>
          </cell>
          <cell r="Q640" t="str">
            <v/>
          </cell>
          <cell r="R640" t="str">
            <v>W/O for written off cases</v>
          </cell>
          <cell r="S640" t="str">
            <v>&gt;180</v>
          </cell>
        </row>
        <row r="641">
          <cell r="J641">
            <v>357266734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>Standard</v>
          </cell>
          <cell r="S641" t="str">
            <v>Standard</v>
          </cell>
        </row>
        <row r="642">
          <cell r="J642">
            <v>349622795</v>
          </cell>
          <cell r="K642">
            <v>8547.4599999999991</v>
          </cell>
          <cell r="L642">
            <v>452.54</v>
          </cell>
          <cell r="M642">
            <v>9000</v>
          </cell>
          <cell r="N642">
            <v>267</v>
          </cell>
          <cell r="O642">
            <v>267</v>
          </cell>
          <cell r="P642" t="str">
            <v>Y</v>
          </cell>
          <cell r="Q642" t="str">
            <v/>
          </cell>
          <cell r="R642" t="str">
            <v>W/O for written off cases</v>
          </cell>
          <cell r="S642" t="str">
            <v>&gt;180</v>
          </cell>
        </row>
        <row r="643">
          <cell r="J643">
            <v>355116738</v>
          </cell>
          <cell r="K643">
            <v>20568.86</v>
          </cell>
          <cell r="L643">
            <v>3641.14</v>
          </cell>
          <cell r="M643">
            <v>24210</v>
          </cell>
          <cell r="N643">
            <v>267</v>
          </cell>
          <cell r="O643">
            <v>267</v>
          </cell>
          <cell r="P643" t="str">
            <v>Y</v>
          </cell>
          <cell r="Q643" t="str">
            <v/>
          </cell>
          <cell r="R643" t="str">
            <v>W/O for written off cases</v>
          </cell>
          <cell r="S643" t="str">
            <v>&gt;180</v>
          </cell>
        </row>
        <row r="644">
          <cell r="J644">
            <v>354710825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>Standard</v>
          </cell>
          <cell r="S644" t="str">
            <v>Standard</v>
          </cell>
        </row>
        <row r="645">
          <cell r="J645">
            <v>357407783</v>
          </cell>
          <cell r="K645">
            <v>17270.96</v>
          </cell>
          <cell r="L645">
            <v>7749.04</v>
          </cell>
          <cell r="M645">
            <v>25020</v>
          </cell>
          <cell r="N645">
            <v>269</v>
          </cell>
          <cell r="O645">
            <v>269</v>
          </cell>
          <cell r="P645" t="str">
            <v>Y</v>
          </cell>
          <cell r="Q645" t="str">
            <v/>
          </cell>
          <cell r="R645" t="str">
            <v>W/O for written off cases</v>
          </cell>
          <cell r="S645" t="str">
            <v>&gt;180</v>
          </cell>
        </row>
        <row r="646">
          <cell r="J646">
            <v>349663414</v>
          </cell>
          <cell r="K646">
            <v>14506.77</v>
          </cell>
          <cell r="L646">
            <v>1243.23</v>
          </cell>
          <cell r="M646">
            <v>15750</v>
          </cell>
          <cell r="N646">
            <v>361</v>
          </cell>
          <cell r="O646">
            <v>361</v>
          </cell>
          <cell r="P646" t="str">
            <v>Y</v>
          </cell>
          <cell r="Q646" t="str">
            <v/>
          </cell>
          <cell r="R646" t="str">
            <v>W/O for written off cases</v>
          </cell>
          <cell r="S646" t="str">
            <v>&gt;180</v>
          </cell>
        </row>
        <row r="647">
          <cell r="J647">
            <v>354779139</v>
          </cell>
          <cell r="K647">
            <v>6670.83</v>
          </cell>
          <cell r="L647">
            <v>1669.17</v>
          </cell>
          <cell r="M647">
            <v>8340</v>
          </cell>
          <cell r="N647">
            <v>88</v>
          </cell>
          <cell r="O647">
            <v>88</v>
          </cell>
          <cell r="P647" t="str">
            <v/>
          </cell>
          <cell r="Q647" t="str">
            <v/>
          </cell>
          <cell r="R647" t="str">
            <v>SMA 2</v>
          </cell>
          <cell r="S647" t="str">
            <v>61-90</v>
          </cell>
        </row>
        <row r="648">
          <cell r="J648">
            <v>355301878</v>
          </cell>
          <cell r="K648">
            <v>31653.9</v>
          </cell>
          <cell r="L648">
            <v>13456.1</v>
          </cell>
          <cell r="M648">
            <v>45110</v>
          </cell>
          <cell r="N648">
            <v>393</v>
          </cell>
          <cell r="O648">
            <v>393</v>
          </cell>
          <cell r="P648" t="str">
            <v>Y</v>
          </cell>
          <cell r="Q648" t="str">
            <v/>
          </cell>
          <cell r="R648" t="str">
            <v>W/O for written off cases</v>
          </cell>
          <cell r="S648" t="str">
            <v>&gt;180</v>
          </cell>
        </row>
        <row r="649">
          <cell r="J649">
            <v>358717555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>Standard</v>
          </cell>
          <cell r="S649" t="str">
            <v>Standard</v>
          </cell>
        </row>
        <row r="650">
          <cell r="J650">
            <v>349687176</v>
          </cell>
          <cell r="K650">
            <v>10572.97</v>
          </cell>
          <cell r="L650">
            <v>677.03</v>
          </cell>
          <cell r="M650">
            <v>11250</v>
          </cell>
          <cell r="N650">
            <v>300</v>
          </cell>
          <cell r="O650">
            <v>300</v>
          </cell>
          <cell r="P650" t="str">
            <v>Y</v>
          </cell>
          <cell r="Q650" t="str">
            <v/>
          </cell>
          <cell r="R650" t="str">
            <v>W/O for written off cases</v>
          </cell>
          <cell r="S650" t="str">
            <v>&gt;180</v>
          </cell>
        </row>
        <row r="651">
          <cell r="J651">
            <v>354198456</v>
          </cell>
          <cell r="K651">
            <v>29864.84</v>
          </cell>
          <cell r="L651">
            <v>11835.16</v>
          </cell>
          <cell r="M651">
            <v>41700</v>
          </cell>
          <cell r="N651">
            <v>450</v>
          </cell>
          <cell r="O651">
            <v>450</v>
          </cell>
          <cell r="P651" t="str">
            <v>Y</v>
          </cell>
          <cell r="Q651" t="str">
            <v/>
          </cell>
          <cell r="R651" t="str">
            <v>W/O for written off cases</v>
          </cell>
          <cell r="S651" t="str">
            <v>&gt;180</v>
          </cell>
        </row>
        <row r="652">
          <cell r="J652">
            <v>354198457</v>
          </cell>
          <cell r="K652">
            <v>22761.68</v>
          </cell>
          <cell r="L652">
            <v>7818.32</v>
          </cell>
          <cell r="M652">
            <v>30580</v>
          </cell>
          <cell r="N652">
            <v>328</v>
          </cell>
          <cell r="O652">
            <v>328</v>
          </cell>
          <cell r="P652" t="str">
            <v>Y</v>
          </cell>
          <cell r="Q652" t="str">
            <v/>
          </cell>
          <cell r="R652" t="str">
            <v>Sub</v>
          </cell>
          <cell r="S652" t="str">
            <v>&gt;180</v>
          </cell>
        </row>
        <row r="653">
          <cell r="J653">
            <v>358970698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>Standard</v>
          </cell>
          <cell r="S653" t="str">
            <v>Standard</v>
          </cell>
        </row>
        <row r="654">
          <cell r="J654">
            <v>352686295</v>
          </cell>
          <cell r="K654">
            <v>14987.21</v>
          </cell>
          <cell r="L654">
            <v>2932.79</v>
          </cell>
          <cell r="M654">
            <v>17920</v>
          </cell>
          <cell r="N654">
            <v>237</v>
          </cell>
          <cell r="O654">
            <v>267</v>
          </cell>
          <cell r="P654" t="str">
            <v>Y</v>
          </cell>
          <cell r="Q654" t="str">
            <v/>
          </cell>
          <cell r="R654" t="str">
            <v>Sub</v>
          </cell>
          <cell r="S654" t="str">
            <v>&gt;180</v>
          </cell>
        </row>
        <row r="655">
          <cell r="J655">
            <v>355116617</v>
          </cell>
          <cell r="K655">
            <v>20478.54</v>
          </cell>
          <cell r="L655">
            <v>3041.46</v>
          </cell>
          <cell r="M655">
            <v>23520</v>
          </cell>
          <cell r="N655">
            <v>267</v>
          </cell>
          <cell r="O655">
            <v>267</v>
          </cell>
          <cell r="P655" t="str">
            <v>Y</v>
          </cell>
          <cell r="Q655" t="str">
            <v/>
          </cell>
          <cell r="R655" t="str">
            <v>W/O for written off cases</v>
          </cell>
          <cell r="S655" t="str">
            <v>&gt;180</v>
          </cell>
        </row>
        <row r="656">
          <cell r="J656">
            <v>354198474</v>
          </cell>
          <cell r="K656">
            <v>8287.65</v>
          </cell>
          <cell r="L656">
            <v>2272.35</v>
          </cell>
          <cell r="M656">
            <v>10560</v>
          </cell>
          <cell r="N656">
            <v>176</v>
          </cell>
          <cell r="O656">
            <v>176</v>
          </cell>
          <cell r="P656" t="str">
            <v>Y</v>
          </cell>
          <cell r="Q656" t="str">
            <v/>
          </cell>
          <cell r="R656" t="str">
            <v>Sub</v>
          </cell>
          <cell r="S656" t="str">
            <v>151-180</v>
          </cell>
        </row>
        <row r="657">
          <cell r="J657">
            <v>354697673</v>
          </cell>
          <cell r="K657">
            <v>13475.09</v>
          </cell>
          <cell r="L657">
            <v>4444.91</v>
          </cell>
          <cell r="M657">
            <v>17920</v>
          </cell>
          <cell r="N657">
            <v>240</v>
          </cell>
          <cell r="O657">
            <v>240</v>
          </cell>
          <cell r="P657" t="str">
            <v>Y</v>
          </cell>
          <cell r="Q657" t="str">
            <v/>
          </cell>
          <cell r="R657" t="str">
            <v>Sub</v>
          </cell>
          <cell r="S657" t="str">
            <v>&gt;180</v>
          </cell>
        </row>
        <row r="658">
          <cell r="J658">
            <v>349794399</v>
          </cell>
          <cell r="K658">
            <v>2204.6999999999998</v>
          </cell>
          <cell r="L658">
            <v>45.3</v>
          </cell>
          <cell r="M658">
            <v>2250</v>
          </cell>
          <cell r="N658">
            <v>179</v>
          </cell>
          <cell r="O658">
            <v>179</v>
          </cell>
          <cell r="P658" t="str">
            <v>Y</v>
          </cell>
          <cell r="Q658" t="str">
            <v/>
          </cell>
          <cell r="R658" t="str">
            <v>Sub</v>
          </cell>
          <cell r="S658" t="str">
            <v>151-180</v>
          </cell>
        </row>
        <row r="659">
          <cell r="J659">
            <v>356022583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>Standard</v>
          </cell>
          <cell r="S659" t="str">
            <v>Standard</v>
          </cell>
        </row>
        <row r="660">
          <cell r="J660">
            <v>355048877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>Standard</v>
          </cell>
          <cell r="S660" t="str">
            <v>Standard</v>
          </cell>
        </row>
        <row r="661">
          <cell r="J661">
            <v>351124336</v>
          </cell>
          <cell r="K661">
            <v>16419.05</v>
          </cell>
          <cell r="L661">
            <v>1580.95</v>
          </cell>
          <cell r="M661">
            <v>18000</v>
          </cell>
          <cell r="N661">
            <v>272</v>
          </cell>
          <cell r="O661">
            <v>272</v>
          </cell>
          <cell r="P661" t="str">
            <v>Y</v>
          </cell>
          <cell r="Q661" t="str">
            <v/>
          </cell>
          <cell r="R661" t="str">
            <v>Sub</v>
          </cell>
          <cell r="S661" t="str">
            <v>&gt;180</v>
          </cell>
        </row>
        <row r="662">
          <cell r="J662">
            <v>356286322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>Standard</v>
          </cell>
          <cell r="S662" t="str">
            <v>Standard</v>
          </cell>
        </row>
        <row r="663">
          <cell r="J663">
            <v>354149827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>Standard</v>
          </cell>
          <cell r="S663" t="str">
            <v>Standard</v>
          </cell>
        </row>
        <row r="664">
          <cell r="J664">
            <v>353454631</v>
          </cell>
          <cell r="K664">
            <v>28766.07</v>
          </cell>
          <cell r="L664">
            <v>10153.93</v>
          </cell>
          <cell r="M664">
            <v>38920</v>
          </cell>
          <cell r="N664">
            <v>420</v>
          </cell>
          <cell r="O664">
            <v>420</v>
          </cell>
          <cell r="P664" t="str">
            <v>Y</v>
          </cell>
          <cell r="Q664" t="str">
            <v/>
          </cell>
          <cell r="R664" t="str">
            <v>W/O for written off cases</v>
          </cell>
          <cell r="S664" t="str">
            <v>&gt;180</v>
          </cell>
        </row>
        <row r="665">
          <cell r="J665">
            <v>358578146</v>
          </cell>
          <cell r="K665">
            <v>3190.74</v>
          </cell>
          <cell r="L665">
            <v>609.26</v>
          </cell>
          <cell r="M665">
            <v>3800</v>
          </cell>
          <cell r="N665">
            <v>114</v>
          </cell>
          <cell r="O665">
            <v>114</v>
          </cell>
          <cell r="P665" t="str">
            <v>Y</v>
          </cell>
          <cell r="Q665" t="str">
            <v/>
          </cell>
          <cell r="R665" t="str">
            <v>Sub</v>
          </cell>
          <cell r="S665" t="str">
            <v>91-120</v>
          </cell>
        </row>
        <row r="666">
          <cell r="J666">
            <v>357059721</v>
          </cell>
          <cell r="K666">
            <v>1195.23</v>
          </cell>
          <cell r="L666">
            <v>214.77</v>
          </cell>
          <cell r="M666">
            <v>1410</v>
          </cell>
          <cell r="N666">
            <v>25</v>
          </cell>
          <cell r="O666">
            <v>25</v>
          </cell>
          <cell r="P666" t="str">
            <v/>
          </cell>
          <cell r="Q666" t="str">
            <v/>
          </cell>
          <cell r="R666" t="str">
            <v>SMA 0</v>
          </cell>
          <cell r="S666" t="str">
            <v>1-30 Days</v>
          </cell>
        </row>
        <row r="667">
          <cell r="J667">
            <v>349808946</v>
          </cell>
          <cell r="K667">
            <v>4362.08</v>
          </cell>
          <cell r="L667">
            <v>137.91999999999999</v>
          </cell>
          <cell r="M667">
            <v>4500</v>
          </cell>
          <cell r="N667">
            <v>206</v>
          </cell>
          <cell r="O667">
            <v>206</v>
          </cell>
          <cell r="P667" t="str">
            <v>Y</v>
          </cell>
          <cell r="Q667" t="str">
            <v/>
          </cell>
          <cell r="R667" t="str">
            <v>Sub</v>
          </cell>
          <cell r="S667" t="str">
            <v>&gt;180</v>
          </cell>
        </row>
        <row r="668">
          <cell r="J668">
            <v>349811433</v>
          </cell>
          <cell r="K668">
            <v>10572.97</v>
          </cell>
          <cell r="L668">
            <v>677.03</v>
          </cell>
          <cell r="M668">
            <v>11250</v>
          </cell>
          <cell r="N668">
            <v>301</v>
          </cell>
          <cell r="O668">
            <v>301</v>
          </cell>
          <cell r="P668" t="str">
            <v>Y</v>
          </cell>
          <cell r="Q668" t="str">
            <v/>
          </cell>
          <cell r="R668" t="str">
            <v>W/O for written off cases</v>
          </cell>
          <cell r="S668" t="str">
            <v>&gt;180</v>
          </cell>
        </row>
        <row r="669">
          <cell r="J669">
            <v>358578147</v>
          </cell>
          <cell r="K669">
            <v>5431.96</v>
          </cell>
          <cell r="L669">
            <v>1408.04</v>
          </cell>
          <cell r="M669">
            <v>6840</v>
          </cell>
          <cell r="N669">
            <v>176</v>
          </cell>
          <cell r="O669">
            <v>176</v>
          </cell>
          <cell r="P669" t="str">
            <v>Y</v>
          </cell>
          <cell r="Q669" t="str">
            <v/>
          </cell>
          <cell r="R669" t="str">
            <v>Sub</v>
          </cell>
          <cell r="S669" t="str">
            <v>151-180</v>
          </cell>
        </row>
        <row r="670">
          <cell r="J670">
            <v>353316474</v>
          </cell>
          <cell r="K670">
            <v>31544.92</v>
          </cell>
          <cell r="L670">
            <v>10155.08</v>
          </cell>
          <cell r="M670">
            <v>41700</v>
          </cell>
          <cell r="N670">
            <v>454</v>
          </cell>
          <cell r="O670">
            <v>454</v>
          </cell>
          <cell r="P670" t="str">
            <v>Y</v>
          </cell>
          <cell r="Q670" t="str">
            <v/>
          </cell>
          <cell r="R670" t="str">
            <v>W/O for written off cases</v>
          </cell>
          <cell r="S670" t="str">
            <v>&gt;180</v>
          </cell>
        </row>
        <row r="671">
          <cell r="J671">
            <v>354866591</v>
          </cell>
          <cell r="K671">
            <v>25983.52</v>
          </cell>
          <cell r="L671">
            <v>10156.48</v>
          </cell>
          <cell r="M671">
            <v>36140</v>
          </cell>
          <cell r="N671">
            <v>395</v>
          </cell>
          <cell r="O671">
            <v>395</v>
          </cell>
          <cell r="P671" t="str">
            <v>Y</v>
          </cell>
          <cell r="Q671" t="str">
            <v/>
          </cell>
          <cell r="R671" t="str">
            <v>W/O for written off cases</v>
          </cell>
          <cell r="S671" t="str">
            <v>&gt;180</v>
          </cell>
        </row>
        <row r="672">
          <cell r="J672">
            <v>349824293</v>
          </cell>
          <cell r="K672">
            <v>2252.1799999999998</v>
          </cell>
          <cell r="L672">
            <v>47.82</v>
          </cell>
          <cell r="M672">
            <v>2300</v>
          </cell>
          <cell r="N672">
            <v>150</v>
          </cell>
          <cell r="O672">
            <v>150</v>
          </cell>
          <cell r="P672" t="str">
            <v>Y</v>
          </cell>
          <cell r="Q672" t="str">
            <v/>
          </cell>
          <cell r="R672" t="str">
            <v>Sub</v>
          </cell>
          <cell r="S672" t="str">
            <v>121-150</v>
          </cell>
        </row>
        <row r="673">
          <cell r="J673">
            <v>355770728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>Standard</v>
          </cell>
          <cell r="S673" t="str">
            <v>Standard</v>
          </cell>
        </row>
        <row r="674">
          <cell r="J674">
            <v>349825742</v>
          </cell>
          <cell r="K674">
            <v>1763.76</v>
          </cell>
          <cell r="L674">
            <v>36.24</v>
          </cell>
          <cell r="M674">
            <v>1800</v>
          </cell>
          <cell r="N674">
            <v>176</v>
          </cell>
          <cell r="O674">
            <v>176</v>
          </cell>
          <cell r="P674" t="str">
            <v>Y</v>
          </cell>
          <cell r="Q674" t="str">
            <v/>
          </cell>
          <cell r="R674" t="str">
            <v>Sub</v>
          </cell>
          <cell r="S674" t="str">
            <v>151-180</v>
          </cell>
        </row>
        <row r="675">
          <cell r="J675">
            <v>353442757</v>
          </cell>
          <cell r="K675">
            <v>19350.419999999998</v>
          </cell>
          <cell r="L675">
            <v>6829.58</v>
          </cell>
          <cell r="M675">
            <v>26180</v>
          </cell>
          <cell r="N675">
            <v>420</v>
          </cell>
          <cell r="O675">
            <v>420</v>
          </cell>
          <cell r="P675" t="str">
            <v>Y</v>
          </cell>
          <cell r="Q675" t="str">
            <v/>
          </cell>
          <cell r="R675" t="str">
            <v>W/O for written off cases</v>
          </cell>
          <cell r="S675" t="str">
            <v>&gt;180</v>
          </cell>
        </row>
        <row r="676">
          <cell r="J676">
            <v>353442750</v>
          </cell>
          <cell r="K676">
            <v>4588.0200000000004</v>
          </cell>
          <cell r="L676">
            <v>431.98</v>
          </cell>
          <cell r="M676">
            <v>5020</v>
          </cell>
          <cell r="N676">
            <v>54</v>
          </cell>
          <cell r="O676">
            <v>54</v>
          </cell>
          <cell r="P676" t="str">
            <v/>
          </cell>
          <cell r="Q676" t="str">
            <v/>
          </cell>
          <cell r="R676" t="str">
            <v>SMA 1</v>
          </cell>
          <cell r="S676" t="str">
            <v>31-60</v>
          </cell>
        </row>
        <row r="677">
          <cell r="J677">
            <v>354198467</v>
          </cell>
          <cell r="K677">
            <v>2868.14</v>
          </cell>
          <cell r="L677">
            <v>651.86</v>
          </cell>
          <cell r="M677">
            <v>3520</v>
          </cell>
          <cell r="N677">
            <v>54</v>
          </cell>
          <cell r="O677">
            <v>54</v>
          </cell>
          <cell r="P677" t="str">
            <v/>
          </cell>
          <cell r="Q677" t="str">
            <v/>
          </cell>
          <cell r="R677" t="str">
            <v>SMA 1</v>
          </cell>
          <cell r="S677" t="str">
            <v>31-60</v>
          </cell>
        </row>
        <row r="678">
          <cell r="J678">
            <v>349831635</v>
          </cell>
          <cell r="K678">
            <v>3852.18</v>
          </cell>
          <cell r="L678">
            <v>47.82</v>
          </cell>
          <cell r="M678">
            <v>3900</v>
          </cell>
          <cell r="N678">
            <v>175</v>
          </cell>
          <cell r="O678">
            <v>175</v>
          </cell>
          <cell r="P678" t="str">
            <v>Y</v>
          </cell>
          <cell r="Q678" t="str">
            <v/>
          </cell>
          <cell r="R678" t="str">
            <v>Sub</v>
          </cell>
          <cell r="S678" t="str">
            <v>151-180</v>
          </cell>
        </row>
        <row r="679">
          <cell r="J679">
            <v>349843022</v>
          </cell>
          <cell r="K679">
            <v>4460.5200000000004</v>
          </cell>
          <cell r="L679">
            <v>139.47999999999999</v>
          </cell>
          <cell r="M679">
            <v>4600</v>
          </cell>
          <cell r="N679">
            <v>179</v>
          </cell>
          <cell r="O679">
            <v>179</v>
          </cell>
          <cell r="P679" t="str">
            <v>Y</v>
          </cell>
          <cell r="Q679" t="str">
            <v/>
          </cell>
          <cell r="R679" t="str">
            <v>Sub</v>
          </cell>
          <cell r="S679" t="str">
            <v>151-180</v>
          </cell>
        </row>
        <row r="680">
          <cell r="J680">
            <v>349860429</v>
          </cell>
          <cell r="K680">
            <v>4363.5600000000004</v>
          </cell>
          <cell r="L680">
            <v>136.44</v>
          </cell>
          <cell r="M680">
            <v>4500</v>
          </cell>
          <cell r="N680">
            <v>181</v>
          </cell>
          <cell r="O680">
            <v>181</v>
          </cell>
          <cell r="P680" t="str">
            <v>Y</v>
          </cell>
          <cell r="Q680" t="str">
            <v/>
          </cell>
          <cell r="R680" t="str">
            <v>Sub</v>
          </cell>
          <cell r="S680" t="str">
            <v>&gt;180</v>
          </cell>
        </row>
        <row r="681">
          <cell r="J681">
            <v>354344187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>Standard</v>
          </cell>
          <cell r="S681" t="str">
            <v>Standard</v>
          </cell>
        </row>
        <row r="682">
          <cell r="J682">
            <v>354344244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>Standard</v>
          </cell>
          <cell r="S682" t="str">
            <v>Standard</v>
          </cell>
        </row>
        <row r="683">
          <cell r="J683">
            <v>357407804</v>
          </cell>
          <cell r="K683">
            <v>16508.259999999998</v>
          </cell>
          <cell r="L683">
            <v>8131.74</v>
          </cell>
          <cell r="M683">
            <v>24640</v>
          </cell>
          <cell r="N683">
            <v>332</v>
          </cell>
          <cell r="O683">
            <v>332</v>
          </cell>
          <cell r="P683" t="str">
            <v>Y</v>
          </cell>
          <cell r="Q683" t="str">
            <v/>
          </cell>
          <cell r="R683" t="str">
            <v>W/O for written off cases</v>
          </cell>
          <cell r="S683" t="str">
            <v>&gt;180</v>
          </cell>
        </row>
        <row r="684">
          <cell r="J684">
            <v>357059737</v>
          </cell>
          <cell r="K684">
            <v>18978.650000000001</v>
          </cell>
          <cell r="L684">
            <v>8821.35</v>
          </cell>
          <cell r="M684">
            <v>27800</v>
          </cell>
          <cell r="N684">
            <v>300</v>
          </cell>
          <cell r="O684">
            <v>300</v>
          </cell>
          <cell r="P684" t="str">
            <v>Y</v>
          </cell>
          <cell r="Q684" t="str">
            <v/>
          </cell>
          <cell r="R684" t="str">
            <v>Sub</v>
          </cell>
          <cell r="S684" t="str">
            <v>&gt;180</v>
          </cell>
        </row>
        <row r="685">
          <cell r="J685">
            <v>358627809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>Standard</v>
          </cell>
          <cell r="S685" t="str">
            <v>Standard</v>
          </cell>
        </row>
        <row r="686">
          <cell r="J686">
            <v>354198476</v>
          </cell>
          <cell r="K686">
            <v>16675.150000000001</v>
          </cell>
          <cell r="L686">
            <v>5714.85</v>
          </cell>
          <cell r="M686">
            <v>22390</v>
          </cell>
          <cell r="N686">
            <v>390</v>
          </cell>
          <cell r="O686">
            <v>390</v>
          </cell>
          <cell r="P686" t="str">
            <v>Y</v>
          </cell>
          <cell r="Q686" t="str">
            <v/>
          </cell>
          <cell r="R686" t="str">
            <v>W/O for written off cases</v>
          </cell>
          <cell r="S686" t="str">
            <v>&gt;180</v>
          </cell>
        </row>
        <row r="687">
          <cell r="J687">
            <v>353454633</v>
          </cell>
          <cell r="K687">
            <v>26922.560000000001</v>
          </cell>
          <cell r="L687">
            <v>9217.44</v>
          </cell>
          <cell r="M687">
            <v>36140</v>
          </cell>
          <cell r="N687">
            <v>390</v>
          </cell>
          <cell r="O687">
            <v>390</v>
          </cell>
          <cell r="P687" t="str">
            <v>Y</v>
          </cell>
          <cell r="Q687" t="str">
            <v/>
          </cell>
          <cell r="R687" t="str">
            <v>W/O for written off cases</v>
          </cell>
          <cell r="S687" t="str">
            <v>&gt;180</v>
          </cell>
        </row>
        <row r="688">
          <cell r="J688">
            <v>349894014</v>
          </cell>
          <cell r="K688">
            <v>8740.36</v>
          </cell>
          <cell r="L688">
            <v>459.64</v>
          </cell>
          <cell r="M688">
            <v>9200</v>
          </cell>
          <cell r="N688">
            <v>237</v>
          </cell>
          <cell r="O688">
            <v>237</v>
          </cell>
          <cell r="P688" t="str">
            <v>Y</v>
          </cell>
          <cell r="Q688" t="str">
            <v/>
          </cell>
          <cell r="R688" t="str">
            <v>Sub</v>
          </cell>
          <cell r="S688" t="str">
            <v>&gt;180</v>
          </cell>
        </row>
        <row r="689">
          <cell r="J689">
            <v>349894015</v>
          </cell>
          <cell r="K689">
            <v>6619.96</v>
          </cell>
          <cell r="L689">
            <v>280.04000000000002</v>
          </cell>
          <cell r="M689">
            <v>6900</v>
          </cell>
          <cell r="N689">
            <v>206</v>
          </cell>
          <cell r="O689">
            <v>206</v>
          </cell>
          <cell r="P689" t="str">
            <v>Y</v>
          </cell>
          <cell r="Q689" t="str">
            <v/>
          </cell>
          <cell r="R689" t="str">
            <v>Sub</v>
          </cell>
          <cell r="S689" t="str">
            <v>&gt;180</v>
          </cell>
        </row>
        <row r="690">
          <cell r="J690">
            <v>349912982</v>
          </cell>
          <cell r="K690">
            <v>18286.72</v>
          </cell>
          <cell r="L690">
            <v>1963.28</v>
          </cell>
          <cell r="M690">
            <v>20250</v>
          </cell>
          <cell r="N690">
            <v>392</v>
          </cell>
          <cell r="O690">
            <v>392</v>
          </cell>
          <cell r="P690" t="str">
            <v>Y</v>
          </cell>
          <cell r="Q690" t="str">
            <v/>
          </cell>
          <cell r="R690" t="str">
            <v>W/O for written off cases</v>
          </cell>
          <cell r="S690" t="str">
            <v>&gt;180</v>
          </cell>
        </row>
        <row r="691">
          <cell r="J691">
            <v>355121984</v>
          </cell>
          <cell r="K691">
            <v>15389.1</v>
          </cell>
          <cell r="L691">
            <v>3090.9</v>
          </cell>
          <cell r="M691">
            <v>18480</v>
          </cell>
          <cell r="N691">
            <v>331</v>
          </cell>
          <cell r="O691">
            <v>392</v>
          </cell>
          <cell r="P691" t="str">
            <v>Y</v>
          </cell>
          <cell r="Q691" t="str">
            <v/>
          </cell>
          <cell r="R691" t="str">
            <v>W/O for written off cases</v>
          </cell>
          <cell r="S691" t="str">
            <v>&gt;180</v>
          </cell>
        </row>
        <row r="692">
          <cell r="J692">
            <v>355781024</v>
          </cell>
          <cell r="K692">
            <v>22090.62</v>
          </cell>
          <cell r="L692">
            <v>8489.3799999999992</v>
          </cell>
          <cell r="M692">
            <v>30580</v>
          </cell>
          <cell r="N692">
            <v>331</v>
          </cell>
          <cell r="O692">
            <v>331</v>
          </cell>
          <cell r="P692" t="str">
            <v>Y</v>
          </cell>
          <cell r="Q692" t="str">
            <v/>
          </cell>
          <cell r="R692" t="str">
            <v>Sub</v>
          </cell>
          <cell r="S692" t="str">
            <v>&gt;180</v>
          </cell>
        </row>
        <row r="693">
          <cell r="J693">
            <v>357407802</v>
          </cell>
          <cell r="K693">
            <v>18978.650000000001</v>
          </cell>
          <cell r="L693">
            <v>8821.35</v>
          </cell>
          <cell r="M693">
            <v>27800</v>
          </cell>
          <cell r="N693">
            <v>300</v>
          </cell>
          <cell r="O693">
            <v>300</v>
          </cell>
          <cell r="P693" t="str">
            <v>Y</v>
          </cell>
          <cell r="Q693" t="str">
            <v/>
          </cell>
          <cell r="R693" t="str">
            <v>Sub</v>
          </cell>
          <cell r="S693" t="str">
            <v>&gt;180</v>
          </cell>
        </row>
        <row r="694">
          <cell r="J694">
            <v>349913201</v>
          </cell>
          <cell r="K694">
            <v>4363.5600000000004</v>
          </cell>
          <cell r="L694">
            <v>136.44</v>
          </cell>
          <cell r="M694">
            <v>4500</v>
          </cell>
          <cell r="N694">
            <v>178</v>
          </cell>
          <cell r="O694">
            <v>178</v>
          </cell>
          <cell r="P694" t="str">
            <v>Y</v>
          </cell>
          <cell r="Q694" t="str">
            <v/>
          </cell>
          <cell r="R694" t="str">
            <v>Sub</v>
          </cell>
          <cell r="S694" t="str">
            <v>151-180</v>
          </cell>
        </row>
        <row r="695">
          <cell r="J695">
            <v>357706169</v>
          </cell>
          <cell r="K695">
            <v>12507.62</v>
          </cell>
          <cell r="L695">
            <v>6662.38</v>
          </cell>
          <cell r="M695">
            <v>19170</v>
          </cell>
          <cell r="N695">
            <v>269</v>
          </cell>
          <cell r="O695">
            <v>269</v>
          </cell>
          <cell r="P695" t="str">
            <v>Y</v>
          </cell>
          <cell r="Q695" t="str">
            <v/>
          </cell>
          <cell r="R695" t="str">
            <v>W/O for written off cases</v>
          </cell>
          <cell r="S695" t="str">
            <v>&gt;180</v>
          </cell>
        </row>
        <row r="696">
          <cell r="J696">
            <v>353316473</v>
          </cell>
          <cell r="K696">
            <v>26922.560000000001</v>
          </cell>
          <cell r="L696">
            <v>9217.44</v>
          </cell>
          <cell r="M696">
            <v>36140</v>
          </cell>
          <cell r="N696">
            <v>390</v>
          </cell>
          <cell r="O696">
            <v>390</v>
          </cell>
          <cell r="P696" t="str">
            <v>Y</v>
          </cell>
          <cell r="Q696" t="str">
            <v/>
          </cell>
          <cell r="R696" t="str">
            <v>W/O for written off cases</v>
          </cell>
          <cell r="S696" t="str">
            <v>&gt;180</v>
          </cell>
        </row>
        <row r="697">
          <cell r="J697">
            <v>355781046</v>
          </cell>
          <cell r="K697">
            <v>20132.009999999998</v>
          </cell>
          <cell r="L697">
            <v>6127.99</v>
          </cell>
          <cell r="M697">
            <v>26260</v>
          </cell>
          <cell r="N697">
            <v>393</v>
          </cell>
          <cell r="O697">
            <v>393</v>
          </cell>
          <cell r="P697" t="str">
            <v>Y</v>
          </cell>
          <cell r="Q697" t="str">
            <v/>
          </cell>
          <cell r="R697" t="str">
            <v>W/O for written off cases</v>
          </cell>
          <cell r="S697" t="str">
            <v>&gt;180</v>
          </cell>
        </row>
        <row r="698">
          <cell r="J698">
            <v>349915328</v>
          </cell>
          <cell r="K698">
            <v>12559.13</v>
          </cell>
          <cell r="L698">
            <v>940.87</v>
          </cell>
          <cell r="M698">
            <v>13500</v>
          </cell>
          <cell r="N698">
            <v>301</v>
          </cell>
          <cell r="O698">
            <v>301</v>
          </cell>
          <cell r="P698" t="str">
            <v>Y</v>
          </cell>
          <cell r="Q698" t="str">
            <v/>
          </cell>
          <cell r="R698" t="str">
            <v>Sub</v>
          </cell>
          <cell r="S698" t="str">
            <v>&gt;180</v>
          </cell>
        </row>
        <row r="699">
          <cell r="J699">
            <v>357407807</v>
          </cell>
          <cell r="K699">
            <v>18978.650000000001</v>
          </cell>
          <cell r="L699">
            <v>8821.35</v>
          </cell>
          <cell r="M699">
            <v>27800</v>
          </cell>
          <cell r="N699">
            <v>300</v>
          </cell>
          <cell r="O699">
            <v>300</v>
          </cell>
          <cell r="P699" t="str">
            <v>Y</v>
          </cell>
          <cell r="Q699" t="str">
            <v/>
          </cell>
          <cell r="R699" t="str">
            <v>Sub</v>
          </cell>
          <cell r="S699" t="str">
            <v>&gt;180</v>
          </cell>
        </row>
        <row r="700">
          <cell r="J700">
            <v>349941374</v>
          </cell>
          <cell r="K700">
            <v>6619.96</v>
          </cell>
          <cell r="L700">
            <v>280.04000000000002</v>
          </cell>
          <cell r="M700">
            <v>6900</v>
          </cell>
          <cell r="N700">
            <v>206</v>
          </cell>
          <cell r="O700">
            <v>206</v>
          </cell>
          <cell r="P700" t="str">
            <v>Y</v>
          </cell>
          <cell r="Q700" t="str">
            <v/>
          </cell>
          <cell r="R700" t="str">
            <v>Sub</v>
          </cell>
          <cell r="S700" t="str">
            <v>&gt;180</v>
          </cell>
        </row>
        <row r="701">
          <cell r="J701">
            <v>354779161</v>
          </cell>
          <cell r="K701">
            <v>4447.6899999999996</v>
          </cell>
          <cell r="L701">
            <v>1112.31</v>
          </cell>
          <cell r="M701">
            <v>5560</v>
          </cell>
          <cell r="N701">
            <v>55</v>
          </cell>
          <cell r="O701">
            <v>86</v>
          </cell>
          <cell r="P701" t="str">
            <v/>
          </cell>
          <cell r="Q701" t="str">
            <v/>
          </cell>
          <cell r="R701" t="str">
            <v>SMA 2</v>
          </cell>
          <cell r="S701" t="str">
            <v>61-90</v>
          </cell>
        </row>
        <row r="702">
          <cell r="J702">
            <v>358465432</v>
          </cell>
          <cell r="K702">
            <v>6198.59</v>
          </cell>
          <cell r="L702">
            <v>1841.41</v>
          </cell>
          <cell r="M702">
            <v>8040</v>
          </cell>
          <cell r="N702">
            <v>86</v>
          </cell>
          <cell r="O702">
            <v>86</v>
          </cell>
          <cell r="P702" t="str">
            <v/>
          </cell>
          <cell r="Q702" t="str">
            <v/>
          </cell>
          <cell r="R702" t="str">
            <v>SMA 2</v>
          </cell>
          <cell r="S702" t="str">
            <v>61-90</v>
          </cell>
        </row>
        <row r="703">
          <cell r="J703">
            <v>349944609</v>
          </cell>
          <cell r="K703">
            <v>4363.5600000000004</v>
          </cell>
          <cell r="L703">
            <v>136.44</v>
          </cell>
          <cell r="M703">
            <v>4500</v>
          </cell>
          <cell r="N703">
            <v>176</v>
          </cell>
          <cell r="O703">
            <v>176</v>
          </cell>
          <cell r="P703" t="str">
            <v>Y</v>
          </cell>
          <cell r="Q703" t="str">
            <v/>
          </cell>
          <cell r="R703" t="str">
            <v>Sub</v>
          </cell>
          <cell r="S703" t="str">
            <v>151-180</v>
          </cell>
        </row>
        <row r="704">
          <cell r="J704">
            <v>355382018</v>
          </cell>
          <cell r="K704">
            <v>1322.05</v>
          </cell>
          <cell r="L704">
            <v>327.95</v>
          </cell>
          <cell r="M704">
            <v>1650</v>
          </cell>
          <cell r="N704">
            <v>29</v>
          </cell>
          <cell r="O704">
            <v>29</v>
          </cell>
          <cell r="P704" t="str">
            <v/>
          </cell>
          <cell r="Q704" t="str">
            <v/>
          </cell>
          <cell r="R704" t="str">
            <v>SMA 0</v>
          </cell>
          <cell r="S704" t="str">
            <v>1-30 Days</v>
          </cell>
        </row>
        <row r="705">
          <cell r="J705">
            <v>354344154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>Standard</v>
          </cell>
          <cell r="S705" t="str">
            <v>Standard</v>
          </cell>
        </row>
        <row r="706">
          <cell r="J706">
            <v>355118683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>Standard</v>
          </cell>
          <cell r="S706" t="str">
            <v>Standard</v>
          </cell>
        </row>
        <row r="707">
          <cell r="J707">
            <v>349985682</v>
          </cell>
          <cell r="K707">
            <v>12559.13</v>
          </cell>
          <cell r="L707">
            <v>940.87</v>
          </cell>
          <cell r="M707">
            <v>13500</v>
          </cell>
          <cell r="N707">
            <v>303</v>
          </cell>
          <cell r="O707">
            <v>303</v>
          </cell>
          <cell r="P707" t="str">
            <v>Y</v>
          </cell>
          <cell r="Q707" t="str">
            <v/>
          </cell>
          <cell r="R707" t="str">
            <v>Sub</v>
          </cell>
          <cell r="S707" t="str">
            <v>&gt;180</v>
          </cell>
        </row>
        <row r="708">
          <cell r="J708">
            <v>349985683</v>
          </cell>
          <cell r="K708">
            <v>2203.2199999999998</v>
          </cell>
          <cell r="L708">
            <v>46.78</v>
          </cell>
          <cell r="M708">
            <v>2250</v>
          </cell>
          <cell r="N708">
            <v>150</v>
          </cell>
          <cell r="O708">
            <v>150</v>
          </cell>
          <cell r="P708" t="str">
            <v>Y</v>
          </cell>
          <cell r="Q708" t="str">
            <v/>
          </cell>
          <cell r="R708" t="str">
            <v>Sub</v>
          </cell>
          <cell r="S708" t="str">
            <v>121-150</v>
          </cell>
        </row>
        <row r="709">
          <cell r="J709">
            <v>350004338</v>
          </cell>
          <cell r="K709">
            <v>6907.79</v>
          </cell>
          <cell r="L709">
            <v>292.20999999999998</v>
          </cell>
          <cell r="M709">
            <v>7200</v>
          </cell>
          <cell r="N709">
            <v>208</v>
          </cell>
          <cell r="O709">
            <v>208</v>
          </cell>
          <cell r="P709" t="str">
            <v>Y</v>
          </cell>
          <cell r="Q709" t="str">
            <v/>
          </cell>
          <cell r="R709" t="str">
            <v>Sub</v>
          </cell>
          <cell r="S709" t="str">
            <v>&gt;180</v>
          </cell>
        </row>
        <row r="710">
          <cell r="J710">
            <v>350004760</v>
          </cell>
          <cell r="K710">
            <v>4613.5600000000004</v>
          </cell>
          <cell r="L710">
            <v>136.44</v>
          </cell>
          <cell r="M710">
            <v>4750</v>
          </cell>
          <cell r="N710">
            <v>211</v>
          </cell>
          <cell r="O710">
            <v>211</v>
          </cell>
          <cell r="P710" t="str">
            <v>Y</v>
          </cell>
          <cell r="Q710" t="str">
            <v/>
          </cell>
          <cell r="R710" t="str">
            <v>Sub</v>
          </cell>
          <cell r="S710" t="str">
            <v>&gt;180</v>
          </cell>
        </row>
        <row r="711">
          <cell r="J711">
            <v>350012626</v>
          </cell>
          <cell r="K711">
            <v>6619.96</v>
          </cell>
          <cell r="L711">
            <v>280.04000000000002</v>
          </cell>
          <cell r="M711">
            <v>6900</v>
          </cell>
          <cell r="N711">
            <v>210</v>
          </cell>
          <cell r="O711">
            <v>210</v>
          </cell>
          <cell r="P711" t="str">
            <v>Y</v>
          </cell>
          <cell r="Q711" t="str">
            <v/>
          </cell>
          <cell r="R711" t="str">
            <v>Sub</v>
          </cell>
          <cell r="S711" t="str">
            <v>&gt;180</v>
          </cell>
        </row>
        <row r="712">
          <cell r="J712">
            <v>351788824</v>
          </cell>
          <cell r="K712">
            <v>6205.11</v>
          </cell>
          <cell r="L712">
            <v>271.89</v>
          </cell>
          <cell r="M712">
            <v>6477</v>
          </cell>
          <cell r="N712">
            <v>210</v>
          </cell>
          <cell r="O712">
            <v>210</v>
          </cell>
          <cell r="P712" t="str">
            <v>Y</v>
          </cell>
          <cell r="Q712" t="str">
            <v/>
          </cell>
          <cell r="R712" t="str">
            <v>Sub</v>
          </cell>
          <cell r="S712" t="str">
            <v>&gt;180</v>
          </cell>
        </row>
        <row r="713">
          <cell r="J713">
            <v>353687157</v>
          </cell>
          <cell r="K713">
            <v>33819.980000000003</v>
          </cell>
          <cell r="L713">
            <v>13440.02</v>
          </cell>
          <cell r="M713">
            <v>47260</v>
          </cell>
          <cell r="N713">
            <v>515</v>
          </cell>
          <cell r="O713">
            <v>515</v>
          </cell>
          <cell r="P713" t="str">
            <v>Y</v>
          </cell>
          <cell r="Q713" t="str">
            <v/>
          </cell>
          <cell r="R713" t="str">
            <v>W/O for written off cases</v>
          </cell>
          <cell r="S713" t="str">
            <v>&gt;180</v>
          </cell>
        </row>
        <row r="714">
          <cell r="J714">
            <v>354779149</v>
          </cell>
          <cell r="K714">
            <v>28747.119999999999</v>
          </cell>
          <cell r="L714">
            <v>12952.88</v>
          </cell>
          <cell r="M714">
            <v>41700</v>
          </cell>
          <cell r="N714">
            <v>455</v>
          </cell>
          <cell r="O714">
            <v>455</v>
          </cell>
          <cell r="P714" t="str">
            <v>Y</v>
          </cell>
          <cell r="Q714" t="str">
            <v/>
          </cell>
          <cell r="R714" t="str">
            <v>W/O for written off cases</v>
          </cell>
          <cell r="S714" t="str">
            <v>&gt;180</v>
          </cell>
        </row>
        <row r="715">
          <cell r="J715">
            <v>355381990</v>
          </cell>
          <cell r="K715">
            <v>30750.81</v>
          </cell>
          <cell r="L715">
            <v>14049.19</v>
          </cell>
          <cell r="M715">
            <v>44800</v>
          </cell>
          <cell r="N715">
            <v>424</v>
          </cell>
          <cell r="O715">
            <v>424</v>
          </cell>
          <cell r="P715" t="str">
            <v>Y</v>
          </cell>
          <cell r="Q715" t="str">
            <v/>
          </cell>
          <cell r="R715" t="str">
            <v>W/O for written off cases</v>
          </cell>
          <cell r="S715" t="str">
            <v>&gt;180</v>
          </cell>
        </row>
        <row r="716">
          <cell r="J716">
            <v>354120361</v>
          </cell>
          <cell r="K716">
            <v>13498.11</v>
          </cell>
          <cell r="L716">
            <v>3181.89</v>
          </cell>
          <cell r="M716">
            <v>16680</v>
          </cell>
          <cell r="N716">
            <v>176</v>
          </cell>
          <cell r="O716">
            <v>176</v>
          </cell>
          <cell r="P716" t="str">
            <v>Y</v>
          </cell>
          <cell r="Q716" t="str">
            <v/>
          </cell>
          <cell r="R716" t="str">
            <v>Sub</v>
          </cell>
          <cell r="S716" t="str">
            <v>151-180</v>
          </cell>
        </row>
        <row r="717">
          <cell r="J717">
            <v>354567308</v>
          </cell>
          <cell r="K717">
            <v>20053.75</v>
          </cell>
          <cell r="L717">
            <v>6866.25</v>
          </cell>
          <cell r="M717">
            <v>26920</v>
          </cell>
          <cell r="N717">
            <v>395</v>
          </cell>
          <cell r="O717">
            <v>395</v>
          </cell>
          <cell r="P717" t="str">
            <v>Y</v>
          </cell>
          <cell r="Q717" t="str">
            <v/>
          </cell>
          <cell r="R717" t="str">
            <v>W/O for written off cases</v>
          </cell>
          <cell r="S717" t="str">
            <v>&gt;180</v>
          </cell>
        </row>
        <row r="718">
          <cell r="J718">
            <v>353442752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>W/O for written off cases</v>
          </cell>
          <cell r="S718" t="str">
            <v>Standard</v>
          </cell>
        </row>
        <row r="719">
          <cell r="J719">
            <v>358441491</v>
          </cell>
          <cell r="K719">
            <v>5925.5</v>
          </cell>
          <cell r="L719">
            <v>2714.5</v>
          </cell>
          <cell r="M719">
            <v>8640</v>
          </cell>
          <cell r="N719">
            <v>88</v>
          </cell>
          <cell r="O719">
            <v>88</v>
          </cell>
          <cell r="P719" t="str">
            <v/>
          </cell>
          <cell r="Q719" t="str">
            <v/>
          </cell>
          <cell r="R719" t="str">
            <v>SMA 2</v>
          </cell>
          <cell r="S719" t="str">
            <v>61-90</v>
          </cell>
        </row>
        <row r="720">
          <cell r="J720">
            <v>355781025</v>
          </cell>
          <cell r="K720">
            <v>18637.55</v>
          </cell>
          <cell r="L720">
            <v>5802.45</v>
          </cell>
          <cell r="M720">
            <v>24440</v>
          </cell>
          <cell r="N720">
            <v>394</v>
          </cell>
          <cell r="O720">
            <v>394</v>
          </cell>
          <cell r="P720" t="str">
            <v>Y</v>
          </cell>
          <cell r="Q720" t="str">
            <v/>
          </cell>
          <cell r="R720" t="str">
            <v>W/O for written off cases</v>
          </cell>
          <cell r="S720" t="str">
            <v>&gt;180</v>
          </cell>
        </row>
        <row r="721">
          <cell r="J721">
            <v>354957679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>Standard</v>
          </cell>
          <cell r="S721" t="str">
            <v>Standard</v>
          </cell>
        </row>
        <row r="722">
          <cell r="J722">
            <v>350050671</v>
          </cell>
          <cell r="K722">
            <v>4654.46</v>
          </cell>
          <cell r="L722">
            <v>145.54</v>
          </cell>
          <cell r="M722">
            <v>4800</v>
          </cell>
          <cell r="N722">
            <v>178</v>
          </cell>
          <cell r="O722">
            <v>178</v>
          </cell>
          <cell r="P722" t="str">
            <v>Y</v>
          </cell>
          <cell r="Q722" t="str">
            <v/>
          </cell>
          <cell r="R722" t="str">
            <v>Sub</v>
          </cell>
          <cell r="S722" t="str">
            <v>151-180</v>
          </cell>
        </row>
        <row r="723">
          <cell r="J723">
            <v>357059682</v>
          </cell>
          <cell r="K723">
            <v>18395.599999999999</v>
          </cell>
          <cell r="L723">
            <v>9214.4</v>
          </cell>
          <cell r="M723">
            <v>27610</v>
          </cell>
          <cell r="N723">
            <v>329</v>
          </cell>
          <cell r="O723">
            <v>329</v>
          </cell>
          <cell r="P723" t="str">
            <v>Y</v>
          </cell>
          <cell r="Q723" t="str">
            <v/>
          </cell>
          <cell r="R723" t="str">
            <v>W/O for written off cases</v>
          </cell>
          <cell r="S723" t="str">
            <v>&gt;180</v>
          </cell>
        </row>
        <row r="724">
          <cell r="J724">
            <v>358437518</v>
          </cell>
          <cell r="K724">
            <v>4378.21</v>
          </cell>
          <cell r="L724">
            <v>2011.79</v>
          </cell>
          <cell r="M724">
            <v>6390</v>
          </cell>
          <cell r="N724">
            <v>88</v>
          </cell>
          <cell r="O724">
            <v>88</v>
          </cell>
          <cell r="P724" t="str">
            <v/>
          </cell>
          <cell r="Q724" t="str">
            <v/>
          </cell>
          <cell r="R724" t="str">
            <v>SMA 2</v>
          </cell>
          <cell r="S724" t="str">
            <v>61-90</v>
          </cell>
        </row>
        <row r="725">
          <cell r="J725">
            <v>350057158</v>
          </cell>
          <cell r="K725">
            <v>8550.3700000000008</v>
          </cell>
          <cell r="L725">
            <v>449.63</v>
          </cell>
          <cell r="M725">
            <v>9000</v>
          </cell>
          <cell r="N725">
            <v>239</v>
          </cell>
          <cell r="O725">
            <v>239</v>
          </cell>
          <cell r="P725" t="str">
            <v>Y</v>
          </cell>
          <cell r="Q725" t="str">
            <v/>
          </cell>
          <cell r="R725" t="str">
            <v>Sub</v>
          </cell>
          <cell r="S725" t="str">
            <v>&gt;180</v>
          </cell>
        </row>
        <row r="726">
          <cell r="J726">
            <v>350057944</v>
          </cell>
          <cell r="K726">
            <v>18693.080000000002</v>
          </cell>
          <cell r="L726">
            <v>2006.92</v>
          </cell>
          <cell r="M726">
            <v>20700</v>
          </cell>
          <cell r="N726">
            <v>394</v>
          </cell>
          <cell r="O726">
            <v>394</v>
          </cell>
          <cell r="P726" t="str">
            <v>Y</v>
          </cell>
          <cell r="Q726" t="str">
            <v/>
          </cell>
          <cell r="R726" t="str">
            <v>W/O for written off cases</v>
          </cell>
          <cell r="S726" t="str">
            <v>&gt;180</v>
          </cell>
        </row>
        <row r="727">
          <cell r="J727">
            <v>355081819</v>
          </cell>
          <cell r="K727">
            <v>28566.74</v>
          </cell>
          <cell r="L727">
            <v>6403.26</v>
          </cell>
          <cell r="M727">
            <v>34970</v>
          </cell>
          <cell r="N727">
            <v>394</v>
          </cell>
          <cell r="O727">
            <v>394</v>
          </cell>
          <cell r="P727" t="str">
            <v>Y</v>
          </cell>
          <cell r="Q727" t="str">
            <v/>
          </cell>
          <cell r="R727" t="str">
            <v>W/O for written off cases</v>
          </cell>
          <cell r="S727" t="str">
            <v>&gt;180</v>
          </cell>
        </row>
        <row r="728">
          <cell r="J728">
            <v>350058272</v>
          </cell>
          <cell r="K728">
            <v>7607.79</v>
          </cell>
          <cell r="L728">
            <v>292.20999999999998</v>
          </cell>
          <cell r="M728">
            <v>7900</v>
          </cell>
          <cell r="N728">
            <v>239</v>
          </cell>
          <cell r="O728">
            <v>239</v>
          </cell>
          <cell r="P728" t="str">
            <v>Y</v>
          </cell>
          <cell r="Q728" t="str">
            <v/>
          </cell>
          <cell r="R728" t="str">
            <v>Sub</v>
          </cell>
          <cell r="S728" t="str">
            <v>&gt;180</v>
          </cell>
        </row>
        <row r="729">
          <cell r="J729">
            <v>356889222</v>
          </cell>
          <cell r="K729">
            <v>18123.2</v>
          </cell>
          <cell r="L729">
            <v>8936.7999999999993</v>
          </cell>
          <cell r="M729">
            <v>27060</v>
          </cell>
          <cell r="N729">
            <v>331</v>
          </cell>
          <cell r="O729">
            <v>331</v>
          </cell>
          <cell r="P729" t="str">
            <v>Y</v>
          </cell>
          <cell r="Q729" t="str">
            <v/>
          </cell>
          <cell r="R729" t="str">
            <v>W/O for written off cases</v>
          </cell>
          <cell r="S729" t="str">
            <v>&gt;180</v>
          </cell>
        </row>
        <row r="730">
          <cell r="J730">
            <v>358438129</v>
          </cell>
          <cell r="K730">
            <v>9334.0499999999993</v>
          </cell>
          <cell r="L730">
            <v>4505.95</v>
          </cell>
          <cell r="M730">
            <v>13840</v>
          </cell>
          <cell r="N730">
            <v>116</v>
          </cell>
          <cell r="O730">
            <v>116</v>
          </cell>
          <cell r="P730" t="str">
            <v>Y</v>
          </cell>
          <cell r="Q730" t="str">
            <v/>
          </cell>
          <cell r="R730" t="str">
            <v>Sub</v>
          </cell>
          <cell r="S730" t="str">
            <v>91-120</v>
          </cell>
        </row>
        <row r="731">
          <cell r="J731">
            <v>350066201</v>
          </cell>
          <cell r="K731">
            <v>12559.13</v>
          </cell>
          <cell r="L731">
            <v>940.87</v>
          </cell>
          <cell r="M731">
            <v>13500</v>
          </cell>
          <cell r="N731">
            <v>300</v>
          </cell>
          <cell r="O731">
            <v>300</v>
          </cell>
          <cell r="P731" t="str">
            <v>Y</v>
          </cell>
          <cell r="Q731" t="str">
            <v/>
          </cell>
          <cell r="R731" t="str">
            <v>W/O for written off cases</v>
          </cell>
          <cell r="S731" t="str">
            <v>&gt;180</v>
          </cell>
        </row>
        <row r="732">
          <cell r="J732">
            <v>354779140</v>
          </cell>
          <cell r="K732">
            <v>29728.97</v>
          </cell>
          <cell r="L732">
            <v>13671.03</v>
          </cell>
          <cell r="M732">
            <v>43400</v>
          </cell>
          <cell r="N732">
            <v>422</v>
          </cell>
          <cell r="O732">
            <v>422</v>
          </cell>
          <cell r="P732" t="str">
            <v>Y</v>
          </cell>
          <cell r="Q732" t="str">
            <v/>
          </cell>
          <cell r="R732" t="str">
            <v>W/O for written off cases</v>
          </cell>
          <cell r="S732" t="str">
            <v>&gt;180</v>
          </cell>
        </row>
        <row r="733">
          <cell r="J733">
            <v>350066386</v>
          </cell>
          <cell r="K733">
            <v>4363.5600000000004</v>
          </cell>
          <cell r="L733">
            <v>136.44</v>
          </cell>
          <cell r="M733">
            <v>4500</v>
          </cell>
          <cell r="N733">
            <v>178</v>
          </cell>
          <cell r="O733">
            <v>178</v>
          </cell>
          <cell r="P733" t="str">
            <v>Y</v>
          </cell>
          <cell r="Q733" t="str">
            <v/>
          </cell>
          <cell r="R733" t="str">
            <v>Sub</v>
          </cell>
          <cell r="S733" t="str">
            <v>151-180</v>
          </cell>
        </row>
        <row r="734">
          <cell r="J734">
            <v>350066458</v>
          </cell>
          <cell r="K734">
            <v>12559.13</v>
          </cell>
          <cell r="L734">
            <v>940.87</v>
          </cell>
          <cell r="M734">
            <v>13500</v>
          </cell>
          <cell r="N734">
            <v>300</v>
          </cell>
          <cell r="O734">
            <v>300</v>
          </cell>
          <cell r="P734" t="str">
            <v>Y</v>
          </cell>
          <cell r="Q734" t="str">
            <v/>
          </cell>
          <cell r="R734" t="str">
            <v>Sub</v>
          </cell>
          <cell r="S734" t="str">
            <v>&gt;180</v>
          </cell>
        </row>
        <row r="735">
          <cell r="J735">
            <v>358182403</v>
          </cell>
          <cell r="K735">
            <v>14187.84</v>
          </cell>
          <cell r="L735">
            <v>7572.16</v>
          </cell>
          <cell r="M735">
            <v>21760</v>
          </cell>
          <cell r="N735">
            <v>239</v>
          </cell>
          <cell r="O735">
            <v>239</v>
          </cell>
          <cell r="P735" t="str">
            <v>Y</v>
          </cell>
          <cell r="Q735" t="str">
            <v/>
          </cell>
          <cell r="R735" t="str">
            <v>Sub</v>
          </cell>
          <cell r="S735" t="str">
            <v>&gt;180</v>
          </cell>
        </row>
        <row r="736">
          <cell r="J736">
            <v>353687185</v>
          </cell>
          <cell r="K736">
            <v>17548.47</v>
          </cell>
          <cell r="L736">
            <v>5981.53</v>
          </cell>
          <cell r="M736">
            <v>23530</v>
          </cell>
          <cell r="N736">
            <v>390</v>
          </cell>
          <cell r="O736">
            <v>390</v>
          </cell>
          <cell r="P736" t="str">
            <v>Y</v>
          </cell>
          <cell r="Q736" t="str">
            <v/>
          </cell>
          <cell r="R736" t="str">
            <v>W/O for written off cases</v>
          </cell>
          <cell r="S736" t="str">
            <v>&gt;180</v>
          </cell>
        </row>
        <row r="737">
          <cell r="J737">
            <v>350070982</v>
          </cell>
          <cell r="K737">
            <v>4363.5600000000004</v>
          </cell>
          <cell r="L737">
            <v>136.44</v>
          </cell>
          <cell r="M737">
            <v>4500</v>
          </cell>
          <cell r="N737">
            <v>181</v>
          </cell>
          <cell r="O737">
            <v>181</v>
          </cell>
          <cell r="P737" t="str">
            <v>Y</v>
          </cell>
          <cell r="Q737" t="str">
            <v/>
          </cell>
          <cell r="R737" t="str">
            <v>Sub</v>
          </cell>
          <cell r="S737" t="str">
            <v>&gt;180</v>
          </cell>
        </row>
        <row r="738">
          <cell r="J738">
            <v>358896113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>Standard</v>
          </cell>
          <cell r="S738" t="str">
            <v>Standard</v>
          </cell>
        </row>
        <row r="739">
          <cell r="J739">
            <v>354932870</v>
          </cell>
          <cell r="K739">
            <v>27700.880000000001</v>
          </cell>
          <cell r="L739">
            <v>11219.12</v>
          </cell>
          <cell r="M739">
            <v>38920</v>
          </cell>
          <cell r="N739">
            <v>422</v>
          </cell>
          <cell r="O739">
            <v>422</v>
          </cell>
          <cell r="P739" t="str">
            <v>Y</v>
          </cell>
          <cell r="Q739" t="str">
            <v/>
          </cell>
          <cell r="R739" t="str">
            <v>W/O for written off cases</v>
          </cell>
          <cell r="S739" t="str">
            <v>&gt;180</v>
          </cell>
        </row>
        <row r="740">
          <cell r="J740">
            <v>353809918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>Standard</v>
          </cell>
          <cell r="S740" t="str">
            <v>Standard</v>
          </cell>
        </row>
        <row r="741">
          <cell r="J741">
            <v>357059758</v>
          </cell>
          <cell r="K741">
            <v>17638.07</v>
          </cell>
          <cell r="L741">
            <v>9061.93</v>
          </cell>
          <cell r="M741">
            <v>26700</v>
          </cell>
          <cell r="N741">
            <v>300</v>
          </cell>
          <cell r="O741">
            <v>300</v>
          </cell>
          <cell r="P741" t="str">
            <v>Y</v>
          </cell>
          <cell r="Q741" t="str">
            <v/>
          </cell>
          <cell r="R741" t="str">
            <v>W/O for written off cases</v>
          </cell>
          <cell r="S741" t="str">
            <v>&gt;180</v>
          </cell>
        </row>
        <row r="742">
          <cell r="J742">
            <v>357059688</v>
          </cell>
          <cell r="K742">
            <v>11113.12</v>
          </cell>
          <cell r="L742">
            <v>3686.88</v>
          </cell>
          <cell r="M742">
            <v>14800</v>
          </cell>
          <cell r="N742">
            <v>300</v>
          </cell>
          <cell r="O742">
            <v>300</v>
          </cell>
          <cell r="P742" t="str">
            <v>Y</v>
          </cell>
          <cell r="Q742" t="str">
            <v/>
          </cell>
          <cell r="R742" t="str">
            <v>W/O for written off cases</v>
          </cell>
          <cell r="S742" t="str">
            <v>&gt;180</v>
          </cell>
        </row>
        <row r="743">
          <cell r="J743">
            <v>350093262</v>
          </cell>
          <cell r="K743">
            <v>2203.2199999999998</v>
          </cell>
          <cell r="L743">
            <v>46.78</v>
          </cell>
          <cell r="M743">
            <v>2250</v>
          </cell>
          <cell r="N743">
            <v>145</v>
          </cell>
          <cell r="O743">
            <v>145</v>
          </cell>
          <cell r="P743" t="str">
            <v>Y</v>
          </cell>
          <cell r="Q743" t="str">
            <v/>
          </cell>
          <cell r="R743" t="str">
            <v>Sub</v>
          </cell>
          <cell r="S743" t="str">
            <v>121-150</v>
          </cell>
        </row>
        <row r="744">
          <cell r="J744">
            <v>350126209</v>
          </cell>
          <cell r="K744">
            <v>8546.07</v>
          </cell>
          <cell r="L744">
            <v>453.93</v>
          </cell>
          <cell r="M744">
            <v>9000</v>
          </cell>
          <cell r="N744">
            <v>206</v>
          </cell>
          <cell r="O744">
            <v>206</v>
          </cell>
          <cell r="P744" t="str">
            <v>Y</v>
          </cell>
          <cell r="Q744" t="str">
            <v/>
          </cell>
          <cell r="R744" t="str">
            <v>Sub</v>
          </cell>
          <cell r="S744" t="str">
            <v>&gt;180</v>
          </cell>
        </row>
        <row r="745">
          <cell r="J745">
            <v>353442756</v>
          </cell>
          <cell r="K745">
            <v>25417.5</v>
          </cell>
          <cell r="L745">
            <v>9092.5</v>
          </cell>
          <cell r="M745">
            <v>34510</v>
          </cell>
          <cell r="N745">
            <v>516</v>
          </cell>
          <cell r="O745">
            <v>516</v>
          </cell>
          <cell r="P745" t="str">
            <v>Y</v>
          </cell>
          <cell r="Q745" t="str">
            <v/>
          </cell>
          <cell r="R745" t="str">
            <v>W/O for written off cases</v>
          </cell>
          <cell r="S745" t="str">
            <v>&gt;180</v>
          </cell>
        </row>
        <row r="746">
          <cell r="J746">
            <v>358896119</v>
          </cell>
          <cell r="K746">
            <v>3263.23</v>
          </cell>
          <cell r="L746">
            <v>1736.77</v>
          </cell>
          <cell r="M746">
            <v>5000</v>
          </cell>
          <cell r="N746">
            <v>60</v>
          </cell>
          <cell r="O746">
            <v>60</v>
          </cell>
          <cell r="P746" t="str">
            <v/>
          </cell>
          <cell r="Q746" t="str">
            <v/>
          </cell>
          <cell r="R746" t="str">
            <v>SMA 1</v>
          </cell>
          <cell r="S746" t="str">
            <v>31-60</v>
          </cell>
        </row>
        <row r="747">
          <cell r="J747">
            <v>357059694</v>
          </cell>
          <cell r="K747">
            <v>12975.62</v>
          </cell>
          <cell r="L747">
            <v>3824.38</v>
          </cell>
          <cell r="M747">
            <v>16800</v>
          </cell>
          <cell r="N747">
            <v>300</v>
          </cell>
          <cell r="O747">
            <v>300</v>
          </cell>
          <cell r="P747" t="str">
            <v>Y</v>
          </cell>
          <cell r="Q747" t="str">
            <v/>
          </cell>
          <cell r="R747" t="str">
            <v>W/O for written off cases</v>
          </cell>
          <cell r="S747" t="str">
            <v>&gt;180</v>
          </cell>
        </row>
        <row r="748">
          <cell r="J748">
            <v>354866592</v>
          </cell>
          <cell r="K748">
            <v>27665.09</v>
          </cell>
          <cell r="L748">
            <v>11254.91</v>
          </cell>
          <cell r="M748">
            <v>38920</v>
          </cell>
          <cell r="N748">
            <v>422</v>
          </cell>
          <cell r="O748">
            <v>422</v>
          </cell>
          <cell r="P748" t="str">
            <v>Y</v>
          </cell>
          <cell r="Q748" t="str">
            <v/>
          </cell>
          <cell r="R748" t="str">
            <v>W/O for written off cases</v>
          </cell>
          <cell r="S748" t="str">
            <v>&gt;180</v>
          </cell>
        </row>
        <row r="749">
          <cell r="J749">
            <v>358155675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>Standard</v>
          </cell>
          <cell r="S749" t="str">
            <v>Standard</v>
          </cell>
        </row>
        <row r="750">
          <cell r="J750">
            <v>353687153</v>
          </cell>
          <cell r="K750">
            <v>28902.69</v>
          </cell>
          <cell r="L750">
            <v>10017.31</v>
          </cell>
          <cell r="M750">
            <v>38920</v>
          </cell>
          <cell r="N750">
            <v>424</v>
          </cell>
          <cell r="O750">
            <v>424</v>
          </cell>
          <cell r="P750" t="str">
            <v>Y</v>
          </cell>
          <cell r="Q750" t="str">
            <v/>
          </cell>
          <cell r="R750" t="str">
            <v>W/O for written off cases</v>
          </cell>
          <cell r="S750" t="str">
            <v>&gt;180</v>
          </cell>
        </row>
        <row r="751">
          <cell r="J751">
            <v>357872248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>Standard</v>
          </cell>
          <cell r="S751" t="str">
            <v>Standard</v>
          </cell>
        </row>
        <row r="752">
          <cell r="J752">
            <v>359203697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>Standard</v>
          </cell>
          <cell r="S752" t="str">
            <v>Standard</v>
          </cell>
        </row>
        <row r="753">
          <cell r="J753">
            <v>354198469</v>
          </cell>
          <cell r="K753">
            <v>10379.43</v>
          </cell>
          <cell r="L753">
            <v>2920.57</v>
          </cell>
          <cell r="M753">
            <v>13300</v>
          </cell>
          <cell r="N753">
            <v>240</v>
          </cell>
          <cell r="O753">
            <v>240</v>
          </cell>
          <cell r="P753" t="str">
            <v>Y</v>
          </cell>
          <cell r="Q753" t="str">
            <v/>
          </cell>
          <cell r="R753" t="str">
            <v>Sub</v>
          </cell>
          <cell r="S753" t="str">
            <v>&gt;180</v>
          </cell>
        </row>
        <row r="754">
          <cell r="J754">
            <v>358717498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>Standard</v>
          </cell>
          <cell r="S754" t="str">
            <v>Standard</v>
          </cell>
        </row>
        <row r="755">
          <cell r="J755">
            <v>358947458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>Standard</v>
          </cell>
          <cell r="S755" t="str">
            <v>Standard</v>
          </cell>
        </row>
        <row r="756">
          <cell r="J756">
            <v>358695297</v>
          </cell>
          <cell r="K756">
            <v>3990.45</v>
          </cell>
          <cell r="L756">
            <v>1919.55</v>
          </cell>
          <cell r="M756">
            <v>5910</v>
          </cell>
          <cell r="N756">
            <v>89</v>
          </cell>
          <cell r="O756">
            <v>89</v>
          </cell>
          <cell r="P756" t="str">
            <v/>
          </cell>
          <cell r="Q756" t="str">
            <v/>
          </cell>
          <cell r="R756" t="str">
            <v>SMA 2</v>
          </cell>
          <cell r="S756" t="str">
            <v>61-90</v>
          </cell>
        </row>
        <row r="757">
          <cell r="J757">
            <v>350236741</v>
          </cell>
          <cell r="K757">
            <v>2252.1799999999998</v>
          </cell>
          <cell r="L757">
            <v>47.82</v>
          </cell>
          <cell r="M757">
            <v>2300</v>
          </cell>
          <cell r="N757">
            <v>118</v>
          </cell>
          <cell r="O757">
            <v>180</v>
          </cell>
          <cell r="P757" t="str">
            <v>Y</v>
          </cell>
          <cell r="Q757" t="str">
            <v/>
          </cell>
          <cell r="R757" t="str">
            <v>Sub</v>
          </cell>
          <cell r="S757" t="str">
            <v>151-180</v>
          </cell>
        </row>
        <row r="758">
          <cell r="J758">
            <v>353391209</v>
          </cell>
          <cell r="K758">
            <v>11650.29</v>
          </cell>
          <cell r="L758">
            <v>879.71</v>
          </cell>
          <cell r="M758">
            <v>12530</v>
          </cell>
          <cell r="N758">
            <v>180</v>
          </cell>
          <cell r="O758">
            <v>180</v>
          </cell>
          <cell r="P758" t="str">
            <v>Y</v>
          </cell>
          <cell r="Q758" t="str">
            <v/>
          </cell>
          <cell r="R758" t="str">
            <v>Sub</v>
          </cell>
          <cell r="S758" t="str">
            <v>151-180</v>
          </cell>
        </row>
        <row r="759">
          <cell r="J759">
            <v>350236742</v>
          </cell>
          <cell r="K759">
            <v>6621.47</v>
          </cell>
          <cell r="L759">
            <v>278.52999999999997</v>
          </cell>
          <cell r="M759">
            <v>6900</v>
          </cell>
          <cell r="N759">
            <v>180</v>
          </cell>
          <cell r="O759">
            <v>180</v>
          </cell>
          <cell r="P759" t="str">
            <v>Y</v>
          </cell>
          <cell r="Q759" t="str">
            <v/>
          </cell>
          <cell r="R759" t="str">
            <v>Sub</v>
          </cell>
          <cell r="S759" t="str">
            <v>151-180</v>
          </cell>
        </row>
        <row r="760">
          <cell r="J760">
            <v>354935918</v>
          </cell>
          <cell r="K760">
            <v>10605.95</v>
          </cell>
          <cell r="L760">
            <v>1514.05</v>
          </cell>
          <cell r="M760">
            <v>12120</v>
          </cell>
          <cell r="N760">
            <v>180</v>
          </cell>
          <cell r="O760">
            <v>180</v>
          </cell>
          <cell r="P760" t="str">
            <v>Y</v>
          </cell>
          <cell r="Q760" t="str">
            <v/>
          </cell>
          <cell r="R760" t="str">
            <v>Sub</v>
          </cell>
          <cell r="S760" t="str">
            <v>151-180</v>
          </cell>
        </row>
        <row r="761">
          <cell r="J761">
            <v>355015856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>Standard</v>
          </cell>
          <cell r="S761" t="str">
            <v>Standard</v>
          </cell>
        </row>
        <row r="762">
          <cell r="J762">
            <v>358945920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>Standard</v>
          </cell>
          <cell r="S762" t="str">
            <v>Standard</v>
          </cell>
        </row>
        <row r="763">
          <cell r="J763">
            <v>359202114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>Standard</v>
          </cell>
          <cell r="S763" t="str">
            <v>Standard</v>
          </cell>
        </row>
        <row r="764">
          <cell r="J764">
            <v>352731024</v>
          </cell>
          <cell r="K764">
            <v>7808.69</v>
          </cell>
          <cell r="L764">
            <v>1151.31</v>
          </cell>
          <cell r="M764">
            <v>8960</v>
          </cell>
          <cell r="N764">
            <v>114</v>
          </cell>
          <cell r="O764">
            <v>114</v>
          </cell>
          <cell r="P764" t="str">
            <v>Y</v>
          </cell>
          <cell r="Q764" t="str">
            <v/>
          </cell>
          <cell r="R764" t="str">
            <v>Sub</v>
          </cell>
          <cell r="S764" t="str">
            <v>91-120</v>
          </cell>
        </row>
        <row r="765">
          <cell r="J765">
            <v>358155649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>Standard</v>
          </cell>
          <cell r="S765" t="str">
            <v>Standard</v>
          </cell>
        </row>
        <row r="766">
          <cell r="J766">
            <v>352738350</v>
          </cell>
          <cell r="K766">
            <v>2012.13</v>
          </cell>
          <cell r="L766">
            <v>207.87</v>
          </cell>
          <cell r="M766">
            <v>2220</v>
          </cell>
          <cell r="N766">
            <v>25</v>
          </cell>
          <cell r="O766">
            <v>25</v>
          </cell>
          <cell r="P766" t="str">
            <v/>
          </cell>
          <cell r="Q766" t="str">
            <v/>
          </cell>
          <cell r="R766" t="str">
            <v>SMA 0</v>
          </cell>
          <cell r="S766" t="str">
            <v>1-30 Days</v>
          </cell>
        </row>
        <row r="767">
          <cell r="J767">
            <v>350265838</v>
          </cell>
          <cell r="K767">
            <v>2203.2199999999998</v>
          </cell>
          <cell r="L767">
            <v>46.78</v>
          </cell>
          <cell r="M767">
            <v>2250</v>
          </cell>
          <cell r="N767">
            <v>114</v>
          </cell>
          <cell r="O767">
            <v>114</v>
          </cell>
          <cell r="P767" t="str">
            <v>Y</v>
          </cell>
          <cell r="Q767" t="str">
            <v/>
          </cell>
          <cell r="R767" t="str">
            <v>Sub</v>
          </cell>
          <cell r="S767" t="str">
            <v>91-120</v>
          </cell>
        </row>
        <row r="768">
          <cell r="J768">
            <v>355760983</v>
          </cell>
          <cell r="K768">
            <v>7167.17</v>
          </cell>
          <cell r="L768">
            <v>902.83</v>
          </cell>
          <cell r="M768">
            <v>8070</v>
          </cell>
          <cell r="N768">
            <v>90</v>
          </cell>
          <cell r="O768">
            <v>90</v>
          </cell>
          <cell r="P768" t="str">
            <v/>
          </cell>
          <cell r="Q768" t="str">
            <v/>
          </cell>
          <cell r="R768" t="str">
            <v>SMA 2</v>
          </cell>
          <cell r="S768" t="str">
            <v>61-90</v>
          </cell>
        </row>
        <row r="769">
          <cell r="J769">
            <v>350266831</v>
          </cell>
          <cell r="K769">
            <v>6621.47</v>
          </cell>
          <cell r="L769">
            <v>278.52999999999997</v>
          </cell>
          <cell r="M769">
            <v>6900</v>
          </cell>
          <cell r="N769">
            <v>176</v>
          </cell>
          <cell r="O769">
            <v>176</v>
          </cell>
          <cell r="P769" t="str">
            <v>Y</v>
          </cell>
          <cell r="Q769" t="str">
            <v/>
          </cell>
          <cell r="R769" t="str">
            <v>Sub</v>
          </cell>
          <cell r="S769" t="str">
            <v>151-180</v>
          </cell>
        </row>
        <row r="770">
          <cell r="J770">
            <v>358798160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>Standard</v>
          </cell>
          <cell r="S770" t="str">
            <v>Standard</v>
          </cell>
        </row>
        <row r="771">
          <cell r="J771">
            <v>350283070</v>
          </cell>
          <cell r="K771">
            <v>2203.2199999999998</v>
          </cell>
          <cell r="L771">
            <v>46.78</v>
          </cell>
          <cell r="M771">
            <v>2250</v>
          </cell>
          <cell r="N771">
            <v>114</v>
          </cell>
          <cell r="O771">
            <v>114</v>
          </cell>
          <cell r="P771" t="str">
            <v>Y</v>
          </cell>
          <cell r="Q771" t="str">
            <v/>
          </cell>
          <cell r="R771" t="str">
            <v>Sub</v>
          </cell>
          <cell r="S771" t="str">
            <v>91-120</v>
          </cell>
        </row>
        <row r="772">
          <cell r="J772">
            <v>350284187</v>
          </cell>
          <cell r="K772">
            <v>2203.2199999999998</v>
          </cell>
          <cell r="L772">
            <v>46.78</v>
          </cell>
          <cell r="M772">
            <v>2250</v>
          </cell>
          <cell r="N772">
            <v>114</v>
          </cell>
          <cell r="O772">
            <v>114</v>
          </cell>
          <cell r="P772" t="str">
            <v>Y</v>
          </cell>
          <cell r="Q772" t="str">
            <v/>
          </cell>
          <cell r="R772" t="str">
            <v>Sub</v>
          </cell>
          <cell r="S772" t="str">
            <v>91-120</v>
          </cell>
        </row>
        <row r="773">
          <cell r="J773">
            <v>358155700</v>
          </cell>
          <cell r="K773">
            <v>9410.15</v>
          </cell>
          <cell r="L773">
            <v>4309.8500000000004</v>
          </cell>
          <cell r="M773">
            <v>13720</v>
          </cell>
          <cell r="N773">
            <v>145</v>
          </cell>
          <cell r="O773">
            <v>145</v>
          </cell>
          <cell r="P773" t="str">
            <v>Y</v>
          </cell>
          <cell r="Q773" t="str">
            <v/>
          </cell>
          <cell r="R773" t="str">
            <v>Sub</v>
          </cell>
          <cell r="S773" t="str">
            <v>121-150</v>
          </cell>
        </row>
        <row r="774">
          <cell r="J774">
            <v>357407862</v>
          </cell>
          <cell r="K774">
            <v>16508.259999999998</v>
          </cell>
          <cell r="L774">
            <v>8131.74</v>
          </cell>
          <cell r="M774">
            <v>24640</v>
          </cell>
          <cell r="N774">
            <v>332</v>
          </cell>
          <cell r="O774">
            <v>332</v>
          </cell>
          <cell r="P774" t="str">
            <v>Y</v>
          </cell>
          <cell r="Q774" t="str">
            <v/>
          </cell>
          <cell r="R774" t="str">
            <v>W/O for written off cases</v>
          </cell>
          <cell r="S774" t="str">
            <v>&gt;180</v>
          </cell>
        </row>
        <row r="775">
          <cell r="J775">
            <v>357059749</v>
          </cell>
          <cell r="K775">
            <v>17248.8</v>
          </cell>
          <cell r="L775">
            <v>7771.2</v>
          </cell>
          <cell r="M775">
            <v>25020</v>
          </cell>
          <cell r="N775">
            <v>266</v>
          </cell>
          <cell r="O775">
            <v>266</v>
          </cell>
          <cell r="P775" t="str">
            <v>Y</v>
          </cell>
          <cell r="Q775" t="str">
            <v/>
          </cell>
          <cell r="R775" t="str">
            <v>Sub</v>
          </cell>
          <cell r="S775" t="str">
            <v>&gt;180</v>
          </cell>
        </row>
        <row r="776">
          <cell r="J776">
            <v>350300453</v>
          </cell>
          <cell r="K776">
            <v>3703.22</v>
          </cell>
          <cell r="L776">
            <v>46.78</v>
          </cell>
          <cell r="M776">
            <v>3750</v>
          </cell>
          <cell r="N776">
            <v>146</v>
          </cell>
          <cell r="O776">
            <v>146</v>
          </cell>
          <cell r="P776" t="str">
            <v>Y</v>
          </cell>
          <cell r="Q776" t="str">
            <v/>
          </cell>
          <cell r="R776" t="str">
            <v>Sub</v>
          </cell>
          <cell r="S776" t="str">
            <v>121-150</v>
          </cell>
        </row>
        <row r="777">
          <cell r="J777">
            <v>350300817</v>
          </cell>
          <cell r="K777">
            <v>8546.07</v>
          </cell>
          <cell r="L777">
            <v>453.93</v>
          </cell>
          <cell r="M777">
            <v>9000</v>
          </cell>
          <cell r="N777">
            <v>211</v>
          </cell>
          <cell r="O777">
            <v>211</v>
          </cell>
          <cell r="P777" t="str">
            <v>Y</v>
          </cell>
          <cell r="Q777" t="str">
            <v/>
          </cell>
          <cell r="R777" t="str">
            <v>Sub</v>
          </cell>
          <cell r="S777" t="str">
            <v>&gt;180</v>
          </cell>
        </row>
        <row r="778">
          <cell r="J778">
            <v>357059684</v>
          </cell>
          <cell r="K778">
            <v>10477.57</v>
          </cell>
          <cell r="L778">
            <v>2392.4299999999998</v>
          </cell>
          <cell r="M778">
            <v>12870</v>
          </cell>
          <cell r="N778">
            <v>238</v>
          </cell>
          <cell r="O778">
            <v>238</v>
          </cell>
          <cell r="P778" t="str">
            <v>Y</v>
          </cell>
          <cell r="Q778" t="str">
            <v/>
          </cell>
          <cell r="R778" t="str">
            <v>Sub</v>
          </cell>
          <cell r="S778" t="str">
            <v>&gt;180</v>
          </cell>
        </row>
        <row r="779">
          <cell r="J779">
            <v>350302645</v>
          </cell>
          <cell r="K779">
            <v>2203.2199999999998</v>
          </cell>
          <cell r="L779">
            <v>46.78</v>
          </cell>
          <cell r="M779">
            <v>2250</v>
          </cell>
          <cell r="N779">
            <v>115</v>
          </cell>
          <cell r="O779">
            <v>115</v>
          </cell>
          <cell r="P779" t="str">
            <v>Y</v>
          </cell>
          <cell r="Q779" t="str">
            <v/>
          </cell>
          <cell r="R779" t="str">
            <v>Sub</v>
          </cell>
          <cell r="S779" t="str">
            <v>91-120</v>
          </cell>
        </row>
        <row r="780">
          <cell r="J780">
            <v>357059728</v>
          </cell>
          <cell r="K780">
            <v>12975.62</v>
          </cell>
          <cell r="L780">
            <v>3824.38</v>
          </cell>
          <cell r="M780">
            <v>16800</v>
          </cell>
          <cell r="N780">
            <v>300</v>
          </cell>
          <cell r="O780">
            <v>300</v>
          </cell>
          <cell r="P780" t="str">
            <v>Y</v>
          </cell>
          <cell r="Q780" t="str">
            <v/>
          </cell>
          <cell r="R780" t="str">
            <v>W/O for written off cases</v>
          </cell>
          <cell r="S780" t="str">
            <v>&gt;180</v>
          </cell>
        </row>
        <row r="781">
          <cell r="J781">
            <v>357706247</v>
          </cell>
          <cell r="K781">
            <v>17083.849999999999</v>
          </cell>
          <cell r="L781">
            <v>2626.15</v>
          </cell>
          <cell r="M781">
            <v>19710</v>
          </cell>
          <cell r="N781">
            <v>272</v>
          </cell>
          <cell r="O781">
            <v>272</v>
          </cell>
          <cell r="P781" t="str">
            <v>Y</v>
          </cell>
          <cell r="Q781" t="str">
            <v/>
          </cell>
          <cell r="R781" t="str">
            <v>Sub</v>
          </cell>
          <cell r="S781" t="str">
            <v>&gt;180</v>
          </cell>
        </row>
        <row r="782">
          <cell r="J782">
            <v>356689929</v>
          </cell>
          <cell r="K782">
            <v>4012.39</v>
          </cell>
          <cell r="L782">
            <v>357.61</v>
          </cell>
          <cell r="M782">
            <v>4370</v>
          </cell>
          <cell r="N782">
            <v>58</v>
          </cell>
          <cell r="O782">
            <v>58</v>
          </cell>
          <cell r="P782" t="str">
            <v/>
          </cell>
          <cell r="Q782" t="str">
            <v/>
          </cell>
          <cell r="R782" t="str">
            <v>SMA 1</v>
          </cell>
          <cell r="S782" t="str">
            <v>31-60</v>
          </cell>
        </row>
        <row r="783">
          <cell r="J783">
            <v>350346652</v>
          </cell>
          <cell r="K783">
            <v>9335.98</v>
          </cell>
          <cell r="L783">
            <v>464.02</v>
          </cell>
          <cell r="M783">
            <v>9800</v>
          </cell>
          <cell r="N783">
            <v>237</v>
          </cell>
          <cell r="O783">
            <v>237</v>
          </cell>
          <cell r="P783" t="str">
            <v>Y</v>
          </cell>
          <cell r="Q783" t="str">
            <v/>
          </cell>
          <cell r="R783" t="str">
            <v>Sub</v>
          </cell>
          <cell r="S783" t="str">
            <v>&gt;180</v>
          </cell>
        </row>
        <row r="784">
          <cell r="J784">
            <v>350352388</v>
          </cell>
          <cell r="K784">
            <v>14504.01</v>
          </cell>
          <cell r="L784">
            <v>1245.99</v>
          </cell>
          <cell r="M784">
            <v>15750</v>
          </cell>
          <cell r="N784">
            <v>301</v>
          </cell>
          <cell r="O784">
            <v>301</v>
          </cell>
          <cell r="P784" t="str">
            <v>Y</v>
          </cell>
          <cell r="Q784" t="str">
            <v/>
          </cell>
          <cell r="R784" t="str">
            <v>Sub</v>
          </cell>
          <cell r="S784" t="str">
            <v>&gt;180</v>
          </cell>
        </row>
        <row r="785">
          <cell r="J785">
            <v>350352389</v>
          </cell>
          <cell r="K785">
            <v>12561.97</v>
          </cell>
          <cell r="L785">
            <v>938.03</v>
          </cell>
          <cell r="M785">
            <v>13500</v>
          </cell>
          <cell r="N785">
            <v>270</v>
          </cell>
          <cell r="O785">
            <v>270</v>
          </cell>
          <cell r="P785" t="str">
            <v>Y</v>
          </cell>
          <cell r="Q785" t="str">
            <v/>
          </cell>
          <cell r="R785" t="str">
            <v>Sub</v>
          </cell>
          <cell r="S785" t="str">
            <v>&gt;180</v>
          </cell>
        </row>
        <row r="786">
          <cell r="J786">
            <v>350353403</v>
          </cell>
          <cell r="K786">
            <v>10578.7</v>
          </cell>
          <cell r="L786">
            <v>671.3</v>
          </cell>
          <cell r="M786">
            <v>11250</v>
          </cell>
          <cell r="N786">
            <v>240</v>
          </cell>
          <cell r="O786">
            <v>240</v>
          </cell>
          <cell r="P786" t="str">
            <v>Y</v>
          </cell>
          <cell r="Q786" t="str">
            <v/>
          </cell>
          <cell r="R786" t="str">
            <v>Sub</v>
          </cell>
          <cell r="S786" t="str">
            <v>&gt;180</v>
          </cell>
        </row>
        <row r="787">
          <cell r="J787">
            <v>350353694</v>
          </cell>
          <cell r="K787">
            <v>20115.240000000002</v>
          </cell>
          <cell r="L787">
            <v>2384.7600000000002</v>
          </cell>
          <cell r="M787">
            <v>22500</v>
          </cell>
          <cell r="N787">
            <v>393</v>
          </cell>
          <cell r="O787">
            <v>393</v>
          </cell>
          <cell r="P787" t="str">
            <v>Y</v>
          </cell>
          <cell r="Q787" t="str">
            <v/>
          </cell>
          <cell r="R787" t="str">
            <v>Sub</v>
          </cell>
          <cell r="S787" t="str">
            <v>&gt;180</v>
          </cell>
        </row>
        <row r="788">
          <cell r="J788">
            <v>350355368</v>
          </cell>
          <cell r="K788">
            <v>4651.34</v>
          </cell>
          <cell r="L788">
            <v>148.66</v>
          </cell>
          <cell r="M788">
            <v>4800</v>
          </cell>
          <cell r="N788">
            <v>151</v>
          </cell>
          <cell r="O788">
            <v>151</v>
          </cell>
          <cell r="P788" t="str">
            <v>Y</v>
          </cell>
          <cell r="Q788" t="str">
            <v/>
          </cell>
          <cell r="R788" t="str">
            <v>Sub</v>
          </cell>
          <cell r="S788" t="str">
            <v>151-180</v>
          </cell>
        </row>
        <row r="789">
          <cell r="J789">
            <v>354198475</v>
          </cell>
          <cell r="K789">
            <v>11512.17</v>
          </cell>
          <cell r="L789">
            <v>3017.83</v>
          </cell>
          <cell r="M789">
            <v>14530</v>
          </cell>
          <cell r="N789">
            <v>237</v>
          </cell>
          <cell r="O789">
            <v>237</v>
          </cell>
          <cell r="P789" t="str">
            <v>Y</v>
          </cell>
          <cell r="Q789" t="str">
            <v/>
          </cell>
          <cell r="R789" t="str">
            <v>Sub</v>
          </cell>
          <cell r="S789" t="str">
            <v>&gt;180</v>
          </cell>
        </row>
        <row r="790">
          <cell r="J790">
            <v>357706170</v>
          </cell>
          <cell r="K790">
            <v>9966.65</v>
          </cell>
          <cell r="L790">
            <v>4183.3500000000004</v>
          </cell>
          <cell r="M790">
            <v>14150</v>
          </cell>
          <cell r="N790">
            <v>145</v>
          </cell>
          <cell r="O790">
            <v>145</v>
          </cell>
          <cell r="P790" t="str">
            <v>Y</v>
          </cell>
          <cell r="Q790" t="str">
            <v/>
          </cell>
          <cell r="R790" t="str">
            <v>Sub</v>
          </cell>
          <cell r="S790" t="str">
            <v>121-150</v>
          </cell>
        </row>
        <row r="791">
          <cell r="J791">
            <v>350373684</v>
          </cell>
          <cell r="K791">
            <v>18684.759999999998</v>
          </cell>
          <cell r="L791">
            <v>2015.24</v>
          </cell>
          <cell r="M791">
            <v>20700</v>
          </cell>
          <cell r="N791">
            <v>359</v>
          </cell>
          <cell r="O791">
            <v>359</v>
          </cell>
          <cell r="P791" t="str">
            <v>Y</v>
          </cell>
          <cell r="Q791" t="str">
            <v/>
          </cell>
          <cell r="R791" t="str">
            <v>Sub</v>
          </cell>
          <cell r="S791" t="str">
            <v>&gt;180</v>
          </cell>
        </row>
        <row r="792">
          <cell r="J792">
            <v>350373732</v>
          </cell>
          <cell r="K792">
            <v>8735.98</v>
          </cell>
          <cell r="L792">
            <v>464.02</v>
          </cell>
          <cell r="M792">
            <v>9200</v>
          </cell>
          <cell r="N792">
            <v>206</v>
          </cell>
          <cell r="O792">
            <v>298</v>
          </cell>
          <cell r="P792" t="str">
            <v>Y</v>
          </cell>
          <cell r="Q792" t="str">
            <v/>
          </cell>
          <cell r="R792" t="str">
            <v>Sub</v>
          </cell>
          <cell r="S792" t="str">
            <v>&gt;180</v>
          </cell>
        </row>
        <row r="793">
          <cell r="J793">
            <v>355117191</v>
          </cell>
          <cell r="K793">
            <v>22615.72</v>
          </cell>
          <cell r="L793">
            <v>4284.28</v>
          </cell>
          <cell r="M793">
            <v>26900</v>
          </cell>
          <cell r="N793">
            <v>298</v>
          </cell>
          <cell r="O793">
            <v>298</v>
          </cell>
          <cell r="P793" t="str">
            <v>Y</v>
          </cell>
          <cell r="Q793" t="str">
            <v/>
          </cell>
          <cell r="R793" t="str">
            <v>Sub</v>
          </cell>
          <cell r="S793" t="str">
            <v>&gt;180</v>
          </cell>
        </row>
        <row r="794">
          <cell r="J794">
            <v>350385735</v>
          </cell>
          <cell r="K794">
            <v>20562.25</v>
          </cell>
          <cell r="L794">
            <v>2437.75</v>
          </cell>
          <cell r="M794">
            <v>23000</v>
          </cell>
          <cell r="N794">
            <v>390</v>
          </cell>
          <cell r="O794">
            <v>390</v>
          </cell>
          <cell r="P794" t="str">
            <v>Y</v>
          </cell>
          <cell r="Q794" t="str">
            <v/>
          </cell>
          <cell r="R794" t="str">
            <v>W/O for written off cases</v>
          </cell>
          <cell r="S794" t="str">
            <v>&gt;180</v>
          </cell>
        </row>
        <row r="795">
          <cell r="J795">
            <v>359220722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>Standard</v>
          </cell>
          <cell r="S795" t="str">
            <v>Standard</v>
          </cell>
        </row>
        <row r="796">
          <cell r="J796">
            <v>350394522</v>
          </cell>
          <cell r="K796">
            <v>18278.57</v>
          </cell>
          <cell r="L796">
            <v>1971.43</v>
          </cell>
          <cell r="M796">
            <v>20250</v>
          </cell>
          <cell r="N796">
            <v>364</v>
          </cell>
          <cell r="O796">
            <v>364</v>
          </cell>
          <cell r="P796" t="str">
            <v>Y</v>
          </cell>
          <cell r="Q796" t="str">
            <v/>
          </cell>
          <cell r="R796" t="str">
            <v>W/O for written off cases</v>
          </cell>
          <cell r="S796" t="str">
            <v>&gt;180</v>
          </cell>
        </row>
        <row r="797">
          <cell r="J797">
            <v>358639155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>Standard</v>
          </cell>
          <cell r="S797" t="str">
            <v>Standard</v>
          </cell>
        </row>
        <row r="798">
          <cell r="J798">
            <v>350396290</v>
          </cell>
          <cell r="K798">
            <v>4457.53</v>
          </cell>
          <cell r="L798">
            <v>142.47</v>
          </cell>
          <cell r="M798">
            <v>4600</v>
          </cell>
          <cell r="N798">
            <v>145</v>
          </cell>
          <cell r="O798">
            <v>145</v>
          </cell>
          <cell r="P798" t="str">
            <v>Y</v>
          </cell>
          <cell r="Q798" t="str">
            <v/>
          </cell>
          <cell r="R798" t="str">
            <v>Sub</v>
          </cell>
          <cell r="S798" t="str">
            <v>121-150</v>
          </cell>
        </row>
        <row r="799">
          <cell r="J799">
            <v>354198480</v>
          </cell>
          <cell r="K799">
            <v>29993.53</v>
          </cell>
          <cell r="L799">
            <v>11706.47</v>
          </cell>
          <cell r="M799">
            <v>41700</v>
          </cell>
          <cell r="N799">
            <v>456</v>
          </cell>
          <cell r="O799">
            <v>456</v>
          </cell>
          <cell r="P799" t="str">
            <v>Y</v>
          </cell>
          <cell r="Q799" t="str">
            <v/>
          </cell>
          <cell r="R799" t="str">
            <v>W/O for written off cases</v>
          </cell>
          <cell r="S799" t="str">
            <v>&gt;180</v>
          </cell>
        </row>
        <row r="800">
          <cell r="J800">
            <v>350426123</v>
          </cell>
          <cell r="K800">
            <v>12841.13</v>
          </cell>
          <cell r="L800">
            <v>958.87</v>
          </cell>
          <cell r="M800">
            <v>13800</v>
          </cell>
          <cell r="N800">
            <v>270</v>
          </cell>
          <cell r="O800">
            <v>270</v>
          </cell>
          <cell r="P800" t="str">
            <v>Y</v>
          </cell>
          <cell r="Q800" t="str">
            <v/>
          </cell>
          <cell r="R800" t="str">
            <v>Sub</v>
          </cell>
          <cell r="S800" t="str">
            <v>&gt;180</v>
          </cell>
        </row>
        <row r="801">
          <cell r="J801">
            <v>357633435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>Standard</v>
          </cell>
          <cell r="S801" t="str">
            <v>Standard</v>
          </cell>
        </row>
        <row r="802">
          <cell r="J802">
            <v>354198470</v>
          </cell>
          <cell r="K802">
            <v>10379.43</v>
          </cell>
          <cell r="L802">
            <v>2920.57</v>
          </cell>
          <cell r="M802">
            <v>13300</v>
          </cell>
          <cell r="N802">
            <v>240</v>
          </cell>
          <cell r="O802">
            <v>240</v>
          </cell>
          <cell r="P802" t="str">
            <v>Y</v>
          </cell>
          <cell r="Q802" t="str">
            <v/>
          </cell>
          <cell r="R802" t="str">
            <v>Sub</v>
          </cell>
          <cell r="S802" t="str">
            <v>&gt;180</v>
          </cell>
        </row>
        <row r="803">
          <cell r="J803">
            <v>350446007</v>
          </cell>
          <cell r="K803">
            <v>18684.759999999998</v>
          </cell>
          <cell r="L803">
            <v>2015.24</v>
          </cell>
          <cell r="M803">
            <v>20700</v>
          </cell>
          <cell r="N803">
            <v>359</v>
          </cell>
          <cell r="O803">
            <v>359</v>
          </cell>
          <cell r="P803" t="str">
            <v>Y</v>
          </cell>
          <cell r="Q803" t="str">
            <v/>
          </cell>
          <cell r="R803" t="str">
            <v>Sub</v>
          </cell>
          <cell r="S803" t="str">
            <v>&gt;180</v>
          </cell>
        </row>
        <row r="804">
          <cell r="J804">
            <v>350446026</v>
          </cell>
          <cell r="K804">
            <v>2252.1799999999998</v>
          </cell>
          <cell r="L804">
            <v>47.82</v>
          </cell>
          <cell r="M804">
            <v>2300</v>
          </cell>
          <cell r="N804">
            <v>114</v>
          </cell>
          <cell r="O804">
            <v>114</v>
          </cell>
          <cell r="P804" t="str">
            <v>Y</v>
          </cell>
          <cell r="Q804" t="str">
            <v/>
          </cell>
          <cell r="R804" t="str">
            <v>Sub</v>
          </cell>
          <cell r="S804" t="str">
            <v>91-120</v>
          </cell>
        </row>
        <row r="805">
          <cell r="J805">
            <v>357706211</v>
          </cell>
          <cell r="K805">
            <v>10501.24</v>
          </cell>
          <cell r="L805">
            <v>1498.76</v>
          </cell>
          <cell r="M805">
            <v>12000</v>
          </cell>
          <cell r="N805">
            <v>176</v>
          </cell>
          <cell r="O805">
            <v>176</v>
          </cell>
          <cell r="P805" t="str">
            <v>Y</v>
          </cell>
          <cell r="Q805" t="str">
            <v/>
          </cell>
          <cell r="R805" t="str">
            <v>Sub</v>
          </cell>
          <cell r="S805" t="str">
            <v>151-180</v>
          </cell>
        </row>
        <row r="806">
          <cell r="J806">
            <v>354198478</v>
          </cell>
          <cell r="K806">
            <v>4535.5200000000004</v>
          </cell>
          <cell r="L806">
            <v>1024.48</v>
          </cell>
          <cell r="M806">
            <v>5560</v>
          </cell>
          <cell r="N806">
            <v>55</v>
          </cell>
          <cell r="O806">
            <v>55</v>
          </cell>
          <cell r="P806" t="str">
            <v/>
          </cell>
          <cell r="Q806" t="str">
            <v/>
          </cell>
          <cell r="R806" t="str">
            <v>SMA 1</v>
          </cell>
          <cell r="S806" t="str">
            <v>31-60</v>
          </cell>
        </row>
        <row r="807">
          <cell r="J807">
            <v>353687184</v>
          </cell>
          <cell r="K807">
            <v>30660.92</v>
          </cell>
          <cell r="L807">
            <v>11039.08</v>
          </cell>
          <cell r="M807">
            <v>41700</v>
          </cell>
          <cell r="N807">
            <v>454</v>
          </cell>
          <cell r="O807">
            <v>454</v>
          </cell>
          <cell r="P807" t="str">
            <v>Y</v>
          </cell>
          <cell r="Q807" t="str">
            <v/>
          </cell>
          <cell r="R807" t="str">
            <v>W/O for written off cases</v>
          </cell>
          <cell r="S807" t="str">
            <v>&gt;180</v>
          </cell>
        </row>
        <row r="808">
          <cell r="J808">
            <v>350462621</v>
          </cell>
          <cell r="K808">
            <v>6477.53</v>
          </cell>
          <cell r="L808">
            <v>272.47000000000003</v>
          </cell>
          <cell r="M808">
            <v>6750</v>
          </cell>
          <cell r="N808">
            <v>176</v>
          </cell>
          <cell r="O808">
            <v>176</v>
          </cell>
          <cell r="P808" t="str">
            <v>Y</v>
          </cell>
          <cell r="Q808" t="str">
            <v/>
          </cell>
          <cell r="R808" t="str">
            <v>Sub</v>
          </cell>
          <cell r="S808" t="str">
            <v>151-180</v>
          </cell>
        </row>
        <row r="809">
          <cell r="J809">
            <v>350462685</v>
          </cell>
          <cell r="K809">
            <v>12561.97</v>
          </cell>
          <cell r="L809">
            <v>938.03</v>
          </cell>
          <cell r="M809">
            <v>13500</v>
          </cell>
          <cell r="N809">
            <v>267</v>
          </cell>
          <cell r="O809">
            <v>329</v>
          </cell>
          <cell r="P809" t="str">
            <v>Y</v>
          </cell>
          <cell r="Q809" t="str">
            <v/>
          </cell>
          <cell r="R809" t="str">
            <v>Sub</v>
          </cell>
          <cell r="S809" t="str">
            <v>&gt;180</v>
          </cell>
        </row>
        <row r="810">
          <cell r="J810">
            <v>356280874</v>
          </cell>
          <cell r="K810">
            <v>23591.82</v>
          </cell>
          <cell r="L810">
            <v>5998.18</v>
          </cell>
          <cell r="M810">
            <v>29590</v>
          </cell>
          <cell r="N810">
            <v>329</v>
          </cell>
          <cell r="O810">
            <v>329</v>
          </cell>
          <cell r="P810" t="str">
            <v>Y</v>
          </cell>
          <cell r="Q810" t="str">
            <v/>
          </cell>
          <cell r="R810" t="str">
            <v>W/O for written off cases</v>
          </cell>
          <cell r="S810" t="str">
            <v>&gt;180</v>
          </cell>
        </row>
        <row r="811">
          <cell r="J811">
            <v>352740248</v>
          </cell>
          <cell r="K811">
            <v>18339.95</v>
          </cell>
          <cell r="L811">
            <v>4060.05</v>
          </cell>
          <cell r="M811">
            <v>22400</v>
          </cell>
          <cell r="N811">
            <v>298</v>
          </cell>
          <cell r="O811">
            <v>298</v>
          </cell>
          <cell r="P811" t="str">
            <v>Y</v>
          </cell>
          <cell r="Q811" t="str">
            <v/>
          </cell>
          <cell r="R811" t="str">
            <v>Sub</v>
          </cell>
          <cell r="S811" t="str">
            <v>&gt;180</v>
          </cell>
        </row>
        <row r="812">
          <cell r="J812">
            <v>356333612</v>
          </cell>
          <cell r="K812">
            <v>19473.98</v>
          </cell>
          <cell r="L812">
            <v>4726.0200000000004</v>
          </cell>
          <cell r="M812">
            <v>24200</v>
          </cell>
          <cell r="N812">
            <v>298</v>
          </cell>
          <cell r="O812">
            <v>298</v>
          </cell>
          <cell r="P812" t="str">
            <v>Y</v>
          </cell>
          <cell r="Q812" t="str">
            <v/>
          </cell>
          <cell r="R812" t="str">
            <v>Sub</v>
          </cell>
          <cell r="S812" t="str">
            <v>&gt;180</v>
          </cell>
        </row>
        <row r="813">
          <cell r="J813">
            <v>356440327</v>
          </cell>
          <cell r="K813">
            <v>10939.6</v>
          </cell>
          <cell r="L813">
            <v>4260.3999999999996</v>
          </cell>
          <cell r="M813">
            <v>15200</v>
          </cell>
          <cell r="N813">
            <v>150</v>
          </cell>
          <cell r="O813">
            <v>150</v>
          </cell>
          <cell r="P813" t="str">
            <v>Y</v>
          </cell>
          <cell r="Q813" t="str">
            <v/>
          </cell>
          <cell r="R813" t="str">
            <v>Sub</v>
          </cell>
          <cell r="S813" t="str">
            <v>121-150</v>
          </cell>
        </row>
        <row r="814">
          <cell r="J814">
            <v>357407838</v>
          </cell>
          <cell r="K814">
            <v>1317.23</v>
          </cell>
          <cell r="L814">
            <v>232.77</v>
          </cell>
          <cell r="M814">
            <v>1550</v>
          </cell>
          <cell r="N814">
            <v>25</v>
          </cell>
          <cell r="O814">
            <v>25</v>
          </cell>
          <cell r="P814" t="str">
            <v/>
          </cell>
          <cell r="Q814" t="str">
            <v/>
          </cell>
          <cell r="R814" t="str">
            <v>SMA 0</v>
          </cell>
          <cell r="S814" t="str">
            <v>1-30 Days</v>
          </cell>
        </row>
        <row r="815">
          <cell r="J815">
            <v>350542566</v>
          </cell>
          <cell r="K815">
            <v>2207.66</v>
          </cell>
          <cell r="L815">
            <v>42.34</v>
          </cell>
          <cell r="M815">
            <v>2250</v>
          </cell>
          <cell r="N815">
            <v>86</v>
          </cell>
          <cell r="O815">
            <v>86</v>
          </cell>
          <cell r="P815" t="str">
            <v/>
          </cell>
          <cell r="Q815" t="str">
            <v/>
          </cell>
          <cell r="R815" t="str">
            <v>SMA 2</v>
          </cell>
          <cell r="S815" t="str">
            <v>61-90</v>
          </cell>
        </row>
        <row r="816">
          <cell r="J816">
            <v>357407790</v>
          </cell>
          <cell r="K816">
            <v>1395.85</v>
          </cell>
          <cell r="L816">
            <v>284.14999999999998</v>
          </cell>
          <cell r="M816">
            <v>1680</v>
          </cell>
          <cell r="N816">
            <v>25</v>
          </cell>
          <cell r="O816">
            <v>25</v>
          </cell>
          <cell r="P816" t="str">
            <v/>
          </cell>
          <cell r="Q816" t="str">
            <v/>
          </cell>
          <cell r="R816" t="str">
            <v>SMA 0</v>
          </cell>
          <cell r="S816" t="str">
            <v>1-30 Days</v>
          </cell>
        </row>
        <row r="817">
          <cell r="J817">
            <v>357407774</v>
          </cell>
          <cell r="K817">
            <v>2753.41</v>
          </cell>
          <cell r="L817">
            <v>606.59</v>
          </cell>
          <cell r="M817">
            <v>3360</v>
          </cell>
          <cell r="N817">
            <v>55</v>
          </cell>
          <cell r="O817">
            <v>55</v>
          </cell>
          <cell r="P817" t="str">
            <v/>
          </cell>
          <cell r="Q817" t="str">
            <v/>
          </cell>
          <cell r="R817" t="str">
            <v>SMA 1</v>
          </cell>
          <cell r="S817" t="str">
            <v>31-60</v>
          </cell>
        </row>
        <row r="818">
          <cell r="J818">
            <v>356889220</v>
          </cell>
          <cell r="K818">
            <v>15624.99</v>
          </cell>
          <cell r="L818">
            <v>4575.01</v>
          </cell>
          <cell r="M818">
            <v>20200</v>
          </cell>
          <cell r="N818">
            <v>302</v>
          </cell>
          <cell r="O818">
            <v>302</v>
          </cell>
          <cell r="P818" t="str">
            <v>Y</v>
          </cell>
          <cell r="Q818" t="str">
            <v/>
          </cell>
          <cell r="R818" t="str">
            <v>Sub</v>
          </cell>
          <cell r="S818" t="str">
            <v>&gt;180</v>
          </cell>
        </row>
        <row r="819">
          <cell r="J819">
            <v>350542857</v>
          </cell>
          <cell r="K819">
            <v>17577.02</v>
          </cell>
          <cell r="L819">
            <v>1622.98</v>
          </cell>
          <cell r="M819">
            <v>19200</v>
          </cell>
          <cell r="N819">
            <v>333</v>
          </cell>
          <cell r="O819">
            <v>333</v>
          </cell>
          <cell r="P819" t="str">
            <v>Y</v>
          </cell>
          <cell r="Q819" t="str">
            <v/>
          </cell>
          <cell r="R819" t="str">
            <v>Sub</v>
          </cell>
          <cell r="S819" t="str">
            <v>&gt;180</v>
          </cell>
        </row>
        <row r="820">
          <cell r="J820">
            <v>357706187</v>
          </cell>
          <cell r="K820">
            <v>10841.22</v>
          </cell>
          <cell r="L820">
            <v>3158.78</v>
          </cell>
          <cell r="M820">
            <v>14000</v>
          </cell>
          <cell r="N820">
            <v>241</v>
          </cell>
          <cell r="O820">
            <v>241</v>
          </cell>
          <cell r="P820" t="str">
            <v>Y</v>
          </cell>
          <cell r="Q820" t="str">
            <v/>
          </cell>
          <cell r="R820" t="str">
            <v>Sub</v>
          </cell>
          <cell r="S820" t="str">
            <v>&gt;180</v>
          </cell>
        </row>
        <row r="821">
          <cell r="J821">
            <v>358155659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>Standard</v>
          </cell>
          <cell r="S821" t="str">
            <v>Standard</v>
          </cell>
        </row>
        <row r="822">
          <cell r="J822">
            <v>354198477</v>
          </cell>
          <cell r="K822">
            <v>17408.490000000002</v>
          </cell>
          <cell r="L822">
            <v>5961.51</v>
          </cell>
          <cell r="M822">
            <v>23370</v>
          </cell>
          <cell r="N822">
            <v>359</v>
          </cell>
          <cell r="O822">
            <v>359</v>
          </cell>
          <cell r="P822" t="str">
            <v>Y</v>
          </cell>
          <cell r="Q822" t="str">
            <v/>
          </cell>
          <cell r="R822" t="str">
            <v>W/O for written off cases</v>
          </cell>
          <cell r="S822" t="str">
            <v>&gt;180</v>
          </cell>
        </row>
        <row r="823">
          <cell r="J823">
            <v>355382008</v>
          </cell>
          <cell r="K823">
            <v>16794.75</v>
          </cell>
          <cell r="L823">
            <v>7845.25</v>
          </cell>
          <cell r="M823">
            <v>24640</v>
          </cell>
          <cell r="N823">
            <v>420</v>
          </cell>
          <cell r="O823">
            <v>420</v>
          </cell>
          <cell r="P823" t="str">
            <v>Y</v>
          </cell>
          <cell r="Q823" t="str">
            <v/>
          </cell>
          <cell r="R823" t="str">
            <v>W/O for written off cases</v>
          </cell>
          <cell r="S823" t="str">
            <v>&gt;180</v>
          </cell>
        </row>
        <row r="824">
          <cell r="J824">
            <v>350551576</v>
          </cell>
          <cell r="K824">
            <v>10812.19</v>
          </cell>
          <cell r="L824">
            <v>687.81</v>
          </cell>
          <cell r="M824">
            <v>11500</v>
          </cell>
          <cell r="N824">
            <v>210</v>
          </cell>
          <cell r="O824">
            <v>210</v>
          </cell>
          <cell r="P824" t="str">
            <v>Y</v>
          </cell>
          <cell r="Q824" t="str">
            <v/>
          </cell>
          <cell r="R824" t="str">
            <v>Sub</v>
          </cell>
          <cell r="S824" t="str">
            <v>&gt;180</v>
          </cell>
        </row>
        <row r="825">
          <cell r="J825">
            <v>350554152</v>
          </cell>
          <cell r="K825">
            <v>4461.9799999999996</v>
          </cell>
          <cell r="L825">
            <v>138.02000000000001</v>
          </cell>
          <cell r="M825">
            <v>4600</v>
          </cell>
          <cell r="N825">
            <v>116</v>
          </cell>
          <cell r="O825">
            <v>116</v>
          </cell>
          <cell r="P825" t="str">
            <v>Y</v>
          </cell>
          <cell r="Q825" t="str">
            <v/>
          </cell>
          <cell r="R825" t="str">
            <v>Sub</v>
          </cell>
          <cell r="S825" t="str">
            <v>91-120</v>
          </cell>
        </row>
        <row r="826">
          <cell r="J826">
            <v>353687152</v>
          </cell>
          <cell r="K826">
            <v>20280.28</v>
          </cell>
          <cell r="L826">
            <v>5519.72</v>
          </cell>
          <cell r="M826">
            <v>25800</v>
          </cell>
          <cell r="N826">
            <v>300</v>
          </cell>
          <cell r="O826">
            <v>300</v>
          </cell>
          <cell r="P826" t="str">
            <v>Y</v>
          </cell>
          <cell r="Q826" t="str">
            <v/>
          </cell>
          <cell r="R826" t="str">
            <v>Sub</v>
          </cell>
          <cell r="S826" t="str">
            <v>&gt;180</v>
          </cell>
        </row>
        <row r="827">
          <cell r="J827">
            <v>358155690</v>
          </cell>
          <cell r="K827">
            <v>9494.67</v>
          </cell>
          <cell r="L827">
            <v>3385.33</v>
          </cell>
          <cell r="M827">
            <v>12880</v>
          </cell>
          <cell r="N827">
            <v>239</v>
          </cell>
          <cell r="O827">
            <v>239</v>
          </cell>
          <cell r="P827" t="str">
            <v>Y</v>
          </cell>
          <cell r="Q827" t="str">
            <v/>
          </cell>
          <cell r="R827" t="str">
            <v>Sub</v>
          </cell>
          <cell r="S827" t="str">
            <v>&gt;180</v>
          </cell>
        </row>
        <row r="828">
          <cell r="J828">
            <v>353442751</v>
          </cell>
          <cell r="K828">
            <v>28778.51</v>
          </cell>
          <cell r="L828">
            <v>10141.49</v>
          </cell>
          <cell r="M828">
            <v>38920</v>
          </cell>
          <cell r="N828">
            <v>419</v>
          </cell>
          <cell r="O828">
            <v>419</v>
          </cell>
          <cell r="P828" t="str">
            <v>Y</v>
          </cell>
          <cell r="Q828" t="str">
            <v/>
          </cell>
          <cell r="R828" t="str">
            <v>W/O for written off cases</v>
          </cell>
          <cell r="S828" t="str">
            <v>&gt;180</v>
          </cell>
        </row>
        <row r="829">
          <cell r="J829">
            <v>350567752</v>
          </cell>
          <cell r="K829">
            <v>2256.7199999999998</v>
          </cell>
          <cell r="L829">
            <v>43.28</v>
          </cell>
          <cell r="M829">
            <v>2300</v>
          </cell>
          <cell r="N829">
            <v>88</v>
          </cell>
          <cell r="O829">
            <v>88</v>
          </cell>
          <cell r="P829" t="str">
            <v/>
          </cell>
          <cell r="Q829" t="str">
            <v/>
          </cell>
          <cell r="R829" t="str">
            <v>SMA 2</v>
          </cell>
          <cell r="S829" t="str">
            <v>61-90</v>
          </cell>
        </row>
        <row r="830">
          <cell r="J830">
            <v>356701653</v>
          </cell>
          <cell r="K830">
            <v>2887.17</v>
          </cell>
          <cell r="L830">
            <v>242.83</v>
          </cell>
          <cell r="M830">
            <v>3130</v>
          </cell>
          <cell r="N830">
            <v>57</v>
          </cell>
          <cell r="O830">
            <v>88</v>
          </cell>
          <cell r="P830" t="str">
            <v/>
          </cell>
          <cell r="Q830" t="str">
            <v/>
          </cell>
          <cell r="R830" t="str">
            <v>SMA 2</v>
          </cell>
          <cell r="S830" t="str">
            <v>61-90</v>
          </cell>
        </row>
        <row r="831">
          <cell r="J831">
            <v>357875239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>Standard</v>
          </cell>
          <cell r="S831" t="str">
            <v>Standard</v>
          </cell>
        </row>
        <row r="832">
          <cell r="J832">
            <v>350578560</v>
          </cell>
          <cell r="K832">
            <v>4461.9799999999996</v>
          </cell>
          <cell r="L832">
            <v>138.02000000000001</v>
          </cell>
          <cell r="M832">
            <v>4600</v>
          </cell>
          <cell r="N832">
            <v>118</v>
          </cell>
          <cell r="O832">
            <v>118</v>
          </cell>
          <cell r="P832" t="str">
            <v>Y</v>
          </cell>
          <cell r="Q832" t="str">
            <v/>
          </cell>
          <cell r="R832" t="str">
            <v>Sub</v>
          </cell>
          <cell r="S832" t="str">
            <v>91-120</v>
          </cell>
        </row>
        <row r="833">
          <cell r="J833">
            <v>359234572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>Standard</v>
          </cell>
          <cell r="S833" t="str">
            <v>Standard</v>
          </cell>
        </row>
        <row r="834">
          <cell r="J834">
            <v>357407851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>Standard</v>
          </cell>
          <cell r="S834" t="str">
            <v>Standard</v>
          </cell>
        </row>
        <row r="835">
          <cell r="J835">
            <v>355074643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>Standard</v>
          </cell>
          <cell r="S835" t="str">
            <v>Standard</v>
          </cell>
        </row>
        <row r="836">
          <cell r="J836">
            <v>351140176</v>
          </cell>
          <cell r="K836">
            <v>16419.05</v>
          </cell>
          <cell r="L836">
            <v>1580.95</v>
          </cell>
          <cell r="M836">
            <v>18000</v>
          </cell>
          <cell r="N836">
            <v>271</v>
          </cell>
          <cell r="O836">
            <v>271</v>
          </cell>
          <cell r="P836" t="str">
            <v>Y</v>
          </cell>
          <cell r="Q836" t="str">
            <v/>
          </cell>
          <cell r="R836" t="str">
            <v>Sub</v>
          </cell>
          <cell r="S836" t="str">
            <v>&gt;180</v>
          </cell>
        </row>
        <row r="837">
          <cell r="J837">
            <v>353394857</v>
          </cell>
          <cell r="K837">
            <v>11650.29</v>
          </cell>
          <cell r="L837">
            <v>879.71</v>
          </cell>
          <cell r="M837">
            <v>12530</v>
          </cell>
          <cell r="N837">
            <v>180</v>
          </cell>
          <cell r="O837">
            <v>271</v>
          </cell>
          <cell r="P837" t="str">
            <v>Y</v>
          </cell>
          <cell r="Q837" t="str">
            <v/>
          </cell>
          <cell r="R837" t="str">
            <v>Sub</v>
          </cell>
          <cell r="S837" t="str">
            <v>&gt;180</v>
          </cell>
        </row>
        <row r="838">
          <cell r="J838">
            <v>350589257</v>
          </cell>
          <cell r="K838">
            <v>18692.919999999998</v>
          </cell>
          <cell r="L838">
            <v>2007.08</v>
          </cell>
          <cell r="M838">
            <v>20700</v>
          </cell>
          <cell r="N838">
            <v>329</v>
          </cell>
          <cell r="O838">
            <v>390</v>
          </cell>
          <cell r="P838" t="str">
            <v>Y</v>
          </cell>
          <cell r="Q838" t="str">
            <v/>
          </cell>
          <cell r="R838" t="str">
            <v>W/O for written off cases</v>
          </cell>
          <cell r="S838" t="str">
            <v>&gt;180</v>
          </cell>
        </row>
        <row r="839">
          <cell r="J839">
            <v>355766212</v>
          </cell>
          <cell r="K839">
            <v>27988.86</v>
          </cell>
          <cell r="L839">
            <v>6981.14</v>
          </cell>
          <cell r="M839">
            <v>34970</v>
          </cell>
          <cell r="N839">
            <v>390</v>
          </cell>
          <cell r="O839">
            <v>390</v>
          </cell>
          <cell r="P839" t="str">
            <v>Y</v>
          </cell>
          <cell r="Q839" t="str">
            <v/>
          </cell>
          <cell r="R839" t="str">
            <v>W/O for written off cases</v>
          </cell>
          <cell r="S839" t="str">
            <v>&gt;180</v>
          </cell>
        </row>
        <row r="840">
          <cell r="J840">
            <v>358896115</v>
          </cell>
          <cell r="K840">
            <v>1128.3699999999999</v>
          </cell>
          <cell r="L840">
            <v>191.63</v>
          </cell>
          <cell r="M840">
            <v>1320</v>
          </cell>
          <cell r="N840">
            <v>25</v>
          </cell>
          <cell r="O840">
            <v>25</v>
          </cell>
          <cell r="P840" t="str">
            <v/>
          </cell>
          <cell r="Q840" t="str">
            <v/>
          </cell>
          <cell r="R840" t="str">
            <v>SMA 0</v>
          </cell>
          <cell r="S840" t="str">
            <v>1-30 Days</v>
          </cell>
        </row>
        <row r="841">
          <cell r="J841">
            <v>358805288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>Standard</v>
          </cell>
          <cell r="S841" t="str">
            <v>Standard</v>
          </cell>
        </row>
        <row r="842">
          <cell r="J842">
            <v>355299033</v>
          </cell>
          <cell r="K842">
            <v>1803.97</v>
          </cell>
          <cell r="L842">
            <v>146.03</v>
          </cell>
          <cell r="M842">
            <v>1950</v>
          </cell>
          <cell r="N842">
            <v>29</v>
          </cell>
          <cell r="O842">
            <v>29</v>
          </cell>
          <cell r="P842" t="str">
            <v/>
          </cell>
          <cell r="Q842" t="str">
            <v/>
          </cell>
          <cell r="R842" t="str">
            <v>SMA 0</v>
          </cell>
          <cell r="S842" t="str">
            <v>1-30 Days</v>
          </cell>
        </row>
        <row r="843">
          <cell r="J843">
            <v>350604515</v>
          </cell>
          <cell r="K843">
            <v>6477.45</v>
          </cell>
          <cell r="L843">
            <v>272.55</v>
          </cell>
          <cell r="M843">
            <v>6750</v>
          </cell>
          <cell r="N843">
            <v>148</v>
          </cell>
          <cell r="O843">
            <v>148</v>
          </cell>
          <cell r="P843" t="str">
            <v>Y</v>
          </cell>
          <cell r="Q843" t="str">
            <v/>
          </cell>
          <cell r="R843" t="str">
            <v>Sub</v>
          </cell>
          <cell r="S843" t="str">
            <v>121-150</v>
          </cell>
        </row>
        <row r="844">
          <cell r="J844">
            <v>353442758</v>
          </cell>
          <cell r="K844">
            <v>32184.92</v>
          </cell>
          <cell r="L844">
            <v>12295.08</v>
          </cell>
          <cell r="M844">
            <v>44480</v>
          </cell>
          <cell r="N844">
            <v>480</v>
          </cell>
          <cell r="O844">
            <v>480</v>
          </cell>
          <cell r="P844" t="str">
            <v>Y</v>
          </cell>
          <cell r="Q844" t="str">
            <v/>
          </cell>
          <cell r="R844" t="str">
            <v>W/O for written off cases</v>
          </cell>
          <cell r="S844" t="str">
            <v>&gt;180</v>
          </cell>
        </row>
        <row r="845">
          <cell r="J845">
            <v>350628234</v>
          </cell>
          <cell r="K845">
            <v>3975.66</v>
          </cell>
          <cell r="L845">
            <v>42.34</v>
          </cell>
          <cell r="M845">
            <v>4018</v>
          </cell>
          <cell r="N845">
            <v>118</v>
          </cell>
          <cell r="O845">
            <v>118</v>
          </cell>
          <cell r="P845" t="str">
            <v>Y</v>
          </cell>
          <cell r="Q845" t="str">
            <v/>
          </cell>
          <cell r="R845" t="str">
            <v>Sub</v>
          </cell>
          <cell r="S845" t="str">
            <v>91-120</v>
          </cell>
        </row>
        <row r="846">
          <cell r="J846">
            <v>358155680</v>
          </cell>
          <cell r="K846">
            <v>13278.21</v>
          </cell>
          <cell r="L846">
            <v>7201.79</v>
          </cell>
          <cell r="M846">
            <v>20480</v>
          </cell>
          <cell r="N846">
            <v>237</v>
          </cell>
          <cell r="O846">
            <v>237</v>
          </cell>
          <cell r="P846" t="str">
            <v>Y</v>
          </cell>
          <cell r="Q846" t="str">
            <v/>
          </cell>
          <cell r="R846" t="str">
            <v>Sub</v>
          </cell>
          <cell r="S846" t="str">
            <v>&gt;180</v>
          </cell>
        </row>
        <row r="847">
          <cell r="J847">
            <v>353687186</v>
          </cell>
          <cell r="K847">
            <v>19399.91</v>
          </cell>
          <cell r="L847">
            <v>5620.09</v>
          </cell>
          <cell r="M847">
            <v>25020</v>
          </cell>
          <cell r="N847">
            <v>267</v>
          </cell>
          <cell r="O847">
            <v>267</v>
          </cell>
          <cell r="P847" t="str">
            <v>Y</v>
          </cell>
          <cell r="Q847" t="str">
            <v/>
          </cell>
          <cell r="R847" t="str">
            <v>Sub</v>
          </cell>
          <cell r="S847" t="str">
            <v>&gt;180</v>
          </cell>
        </row>
        <row r="848">
          <cell r="J848">
            <v>355381994</v>
          </cell>
          <cell r="K848">
            <v>13862.45</v>
          </cell>
          <cell r="L848">
            <v>5497.55</v>
          </cell>
          <cell r="M848">
            <v>19360</v>
          </cell>
          <cell r="N848">
            <v>305</v>
          </cell>
          <cell r="O848">
            <v>305</v>
          </cell>
          <cell r="P848" t="str">
            <v>Y</v>
          </cell>
          <cell r="Q848" t="str">
            <v/>
          </cell>
          <cell r="R848" t="str">
            <v>W/O for written off cases</v>
          </cell>
          <cell r="S848" t="str">
            <v>&gt;180</v>
          </cell>
        </row>
        <row r="849">
          <cell r="J849">
            <v>356889245</v>
          </cell>
          <cell r="K849">
            <v>16782.12</v>
          </cell>
          <cell r="L849">
            <v>4937.88</v>
          </cell>
          <cell r="M849">
            <v>21720</v>
          </cell>
          <cell r="N849">
            <v>336</v>
          </cell>
          <cell r="O849">
            <v>336</v>
          </cell>
          <cell r="P849" t="str">
            <v>Y</v>
          </cell>
          <cell r="Q849" t="str">
            <v/>
          </cell>
          <cell r="R849" t="str">
            <v>W/O for written off cases</v>
          </cell>
          <cell r="S849" t="str">
            <v>&gt;180</v>
          </cell>
        </row>
        <row r="850">
          <cell r="J850">
            <v>350639608</v>
          </cell>
          <cell r="K850">
            <v>2207.66</v>
          </cell>
          <cell r="L850">
            <v>42.34</v>
          </cell>
          <cell r="M850">
            <v>2250</v>
          </cell>
          <cell r="N850">
            <v>86</v>
          </cell>
          <cell r="O850">
            <v>86</v>
          </cell>
          <cell r="P850" t="str">
            <v/>
          </cell>
          <cell r="Q850" t="str">
            <v/>
          </cell>
          <cell r="R850" t="str">
            <v>SMA 2</v>
          </cell>
          <cell r="S850" t="str">
            <v>61-90</v>
          </cell>
        </row>
        <row r="851">
          <cell r="J851">
            <v>350639648</v>
          </cell>
          <cell r="K851">
            <v>250</v>
          </cell>
          <cell r="L851">
            <v>0</v>
          </cell>
          <cell r="M851">
            <v>250</v>
          </cell>
          <cell r="N851">
            <v>86</v>
          </cell>
          <cell r="O851">
            <v>86</v>
          </cell>
          <cell r="P851" t="str">
            <v/>
          </cell>
          <cell r="Q851" t="str">
            <v/>
          </cell>
          <cell r="R851" t="str">
            <v>SMA 2</v>
          </cell>
          <cell r="S851" t="str">
            <v>61-90</v>
          </cell>
        </row>
        <row r="852">
          <cell r="J852">
            <v>357706166</v>
          </cell>
          <cell r="K852">
            <v>16902.07</v>
          </cell>
          <cell r="L852">
            <v>8117.93</v>
          </cell>
          <cell r="M852">
            <v>25020</v>
          </cell>
          <cell r="N852">
            <v>266</v>
          </cell>
          <cell r="O852">
            <v>266</v>
          </cell>
          <cell r="P852" t="str">
            <v>Y</v>
          </cell>
          <cell r="Q852" t="str">
            <v/>
          </cell>
          <cell r="R852" t="str">
            <v>Sub</v>
          </cell>
          <cell r="S852" t="str">
            <v>&gt;180</v>
          </cell>
        </row>
        <row r="853">
          <cell r="J853">
            <v>355381992</v>
          </cell>
          <cell r="K853">
            <v>20304.47</v>
          </cell>
          <cell r="L853">
            <v>7495.53</v>
          </cell>
          <cell r="M853">
            <v>27800</v>
          </cell>
          <cell r="N853">
            <v>303</v>
          </cell>
          <cell r="O853">
            <v>303</v>
          </cell>
          <cell r="P853" t="str">
            <v>Y</v>
          </cell>
          <cell r="Q853" t="str">
            <v/>
          </cell>
          <cell r="R853" t="str">
            <v>Sub</v>
          </cell>
          <cell r="S853" t="str">
            <v>&gt;180</v>
          </cell>
        </row>
        <row r="854">
          <cell r="J854">
            <v>353442760</v>
          </cell>
          <cell r="K854">
            <v>25238.07</v>
          </cell>
          <cell r="L854">
            <v>8361.93</v>
          </cell>
          <cell r="M854">
            <v>33600</v>
          </cell>
          <cell r="N854">
            <v>456</v>
          </cell>
          <cell r="O854">
            <v>456</v>
          </cell>
          <cell r="P854" t="str">
            <v>Y</v>
          </cell>
          <cell r="Q854" t="str">
            <v/>
          </cell>
          <cell r="R854" t="str">
            <v>W/O for written off cases</v>
          </cell>
          <cell r="S854" t="str">
            <v>&gt;180</v>
          </cell>
        </row>
        <row r="855">
          <cell r="J855">
            <v>350660912</v>
          </cell>
          <cell r="K855">
            <v>2506.7199999999998</v>
          </cell>
          <cell r="L855">
            <v>43.28</v>
          </cell>
          <cell r="M855">
            <v>2550</v>
          </cell>
          <cell r="N855">
            <v>118</v>
          </cell>
          <cell r="O855">
            <v>118</v>
          </cell>
          <cell r="P855" t="str">
            <v>Y</v>
          </cell>
          <cell r="Q855" t="str">
            <v/>
          </cell>
          <cell r="R855" t="str">
            <v>Sub</v>
          </cell>
          <cell r="S855" t="str">
            <v>91-120</v>
          </cell>
        </row>
        <row r="856">
          <cell r="J856">
            <v>356461906</v>
          </cell>
          <cell r="K856">
            <v>9051.56</v>
          </cell>
          <cell r="L856">
            <v>1708.44</v>
          </cell>
          <cell r="M856">
            <v>10760</v>
          </cell>
          <cell r="N856">
            <v>118</v>
          </cell>
          <cell r="O856">
            <v>118</v>
          </cell>
          <cell r="P856" t="str">
            <v>Y</v>
          </cell>
          <cell r="Q856" t="str">
            <v/>
          </cell>
          <cell r="R856" t="str">
            <v>Sub</v>
          </cell>
          <cell r="S856" t="str">
            <v>91-120</v>
          </cell>
        </row>
        <row r="857">
          <cell r="J857">
            <v>356889230</v>
          </cell>
          <cell r="K857">
            <v>2091.09</v>
          </cell>
          <cell r="L857">
            <v>688.91</v>
          </cell>
          <cell r="M857">
            <v>2780</v>
          </cell>
          <cell r="N857">
            <v>29</v>
          </cell>
          <cell r="O857">
            <v>29</v>
          </cell>
          <cell r="P857" t="str">
            <v/>
          </cell>
          <cell r="Q857" t="str">
            <v/>
          </cell>
          <cell r="R857" t="str">
            <v>SMA 0</v>
          </cell>
          <cell r="S857" t="str">
            <v>1-30 Days</v>
          </cell>
        </row>
        <row r="858">
          <cell r="J858">
            <v>350677230</v>
          </cell>
          <cell r="K858">
            <v>12848.19</v>
          </cell>
          <cell r="L858">
            <v>951.81</v>
          </cell>
          <cell r="M858">
            <v>13800</v>
          </cell>
          <cell r="N858">
            <v>236</v>
          </cell>
          <cell r="O858">
            <v>236</v>
          </cell>
          <cell r="P858" t="str">
            <v>Y</v>
          </cell>
          <cell r="Q858" t="str">
            <v/>
          </cell>
          <cell r="R858" t="str">
            <v>Sub</v>
          </cell>
          <cell r="S858" t="str">
            <v>&gt;180</v>
          </cell>
        </row>
        <row r="859">
          <cell r="J859">
            <v>359169191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>Standard</v>
          </cell>
          <cell r="S859" t="str">
            <v>Standard</v>
          </cell>
        </row>
        <row r="860">
          <cell r="J860">
            <v>357421864</v>
          </cell>
          <cell r="K860">
            <v>6829.44</v>
          </cell>
          <cell r="L860">
            <v>2290.56</v>
          </cell>
          <cell r="M860">
            <v>9120</v>
          </cell>
          <cell r="N860">
            <v>117</v>
          </cell>
          <cell r="O860">
            <v>117</v>
          </cell>
          <cell r="P860" t="str">
            <v>Y</v>
          </cell>
          <cell r="Q860" t="str">
            <v/>
          </cell>
          <cell r="R860" t="str">
            <v>Sub</v>
          </cell>
          <cell r="S860" t="str">
            <v>91-120</v>
          </cell>
        </row>
        <row r="861">
          <cell r="J861">
            <v>350695733</v>
          </cell>
          <cell r="K861">
            <v>3356.72</v>
          </cell>
          <cell r="L861">
            <v>43.28</v>
          </cell>
          <cell r="M861">
            <v>3400</v>
          </cell>
          <cell r="N861">
            <v>117</v>
          </cell>
          <cell r="O861">
            <v>117</v>
          </cell>
          <cell r="P861" t="str">
            <v>Y</v>
          </cell>
          <cell r="Q861" t="str">
            <v/>
          </cell>
          <cell r="R861" t="str">
            <v>Sub</v>
          </cell>
          <cell r="S861" t="str">
            <v>91-120</v>
          </cell>
        </row>
        <row r="862">
          <cell r="J862">
            <v>354474371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>Standard</v>
          </cell>
          <cell r="S862" t="str">
            <v>Standard</v>
          </cell>
        </row>
        <row r="863">
          <cell r="J863">
            <v>358155656</v>
          </cell>
          <cell r="K863">
            <v>1106.83</v>
          </cell>
          <cell r="L863">
            <v>303.17</v>
          </cell>
          <cell r="M863">
            <v>1410</v>
          </cell>
          <cell r="N863">
            <v>29</v>
          </cell>
          <cell r="O863">
            <v>29</v>
          </cell>
          <cell r="P863" t="str">
            <v/>
          </cell>
          <cell r="Q863" t="str">
            <v/>
          </cell>
          <cell r="R863" t="str">
            <v>SMA 0</v>
          </cell>
          <cell r="S863" t="str">
            <v>1-30 Days</v>
          </cell>
        </row>
        <row r="864">
          <cell r="J864">
            <v>350711331</v>
          </cell>
          <cell r="K864">
            <v>16412.3</v>
          </cell>
          <cell r="L864">
            <v>1587.7</v>
          </cell>
          <cell r="M864">
            <v>18000</v>
          </cell>
          <cell r="N864">
            <v>301</v>
          </cell>
          <cell r="O864">
            <v>301</v>
          </cell>
          <cell r="P864" t="str">
            <v>Y</v>
          </cell>
          <cell r="Q864" t="str">
            <v/>
          </cell>
          <cell r="R864" t="str">
            <v>Sub</v>
          </cell>
          <cell r="S864" t="str">
            <v>&gt;180</v>
          </cell>
        </row>
        <row r="865">
          <cell r="J865">
            <v>352445013</v>
          </cell>
          <cell r="K865">
            <v>6144</v>
          </cell>
          <cell r="L865">
            <v>328</v>
          </cell>
          <cell r="M865">
            <v>6472</v>
          </cell>
          <cell r="N865">
            <v>209</v>
          </cell>
          <cell r="O865">
            <v>301</v>
          </cell>
          <cell r="P865" t="str">
            <v>Y</v>
          </cell>
          <cell r="Q865" t="str">
            <v/>
          </cell>
          <cell r="R865" t="str">
            <v>Sub</v>
          </cell>
          <cell r="S865" t="str">
            <v>&gt;180</v>
          </cell>
        </row>
        <row r="866">
          <cell r="J866">
            <v>353687158</v>
          </cell>
          <cell r="K866">
            <v>3491.15</v>
          </cell>
          <cell r="L866">
            <v>668.85</v>
          </cell>
          <cell r="M866">
            <v>4160</v>
          </cell>
          <cell r="N866">
            <v>59</v>
          </cell>
          <cell r="O866">
            <v>59</v>
          </cell>
          <cell r="P866" t="str">
            <v/>
          </cell>
          <cell r="Q866" t="str">
            <v/>
          </cell>
          <cell r="R866" t="str">
            <v>SMA 1</v>
          </cell>
          <cell r="S866" t="str">
            <v>31-60</v>
          </cell>
        </row>
        <row r="867">
          <cell r="J867">
            <v>355781027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>Standard</v>
          </cell>
          <cell r="S867" t="str">
            <v>Standard</v>
          </cell>
        </row>
        <row r="868">
          <cell r="J868">
            <v>355781028</v>
          </cell>
          <cell r="K868">
            <v>6578.51</v>
          </cell>
          <cell r="L868">
            <v>1761.49</v>
          </cell>
          <cell r="M868">
            <v>8340</v>
          </cell>
          <cell r="N868">
            <v>90</v>
          </cell>
          <cell r="O868">
            <v>90</v>
          </cell>
          <cell r="P868" t="str">
            <v>Y</v>
          </cell>
          <cell r="Q868">
            <v>89</v>
          </cell>
          <cell r="R868" t="str">
            <v>Sub</v>
          </cell>
          <cell r="S868" t="str">
            <v>61-90</v>
          </cell>
        </row>
        <row r="869">
          <cell r="J869">
            <v>354779159</v>
          </cell>
          <cell r="K869">
            <v>19616.95</v>
          </cell>
          <cell r="L869">
            <v>8433.0499999999993</v>
          </cell>
          <cell r="M869">
            <v>28050</v>
          </cell>
          <cell r="N869">
            <v>455</v>
          </cell>
          <cell r="O869">
            <v>455</v>
          </cell>
          <cell r="P869" t="str">
            <v>Y</v>
          </cell>
          <cell r="Q869" t="str">
            <v/>
          </cell>
          <cell r="R869" t="str">
            <v>W/O for written off cases</v>
          </cell>
          <cell r="S869" t="str">
            <v>&gt;180</v>
          </cell>
        </row>
        <row r="870">
          <cell r="J870">
            <v>355781029</v>
          </cell>
          <cell r="K870">
            <v>335.33</v>
          </cell>
          <cell r="L870">
            <v>0</v>
          </cell>
          <cell r="M870">
            <v>335.33</v>
          </cell>
          <cell r="N870">
            <v>29</v>
          </cell>
          <cell r="O870">
            <v>29</v>
          </cell>
          <cell r="P870" t="str">
            <v/>
          </cell>
          <cell r="Q870" t="str">
            <v/>
          </cell>
          <cell r="R870" t="str">
            <v>SMA 0</v>
          </cell>
          <cell r="S870" t="str">
            <v>1-30 Days</v>
          </cell>
        </row>
        <row r="871">
          <cell r="J871">
            <v>358578109</v>
          </cell>
          <cell r="K871">
            <v>8624.56</v>
          </cell>
          <cell r="L871">
            <v>4455.4399999999996</v>
          </cell>
          <cell r="M871">
            <v>13080</v>
          </cell>
          <cell r="N871">
            <v>179</v>
          </cell>
          <cell r="O871">
            <v>179</v>
          </cell>
          <cell r="P871" t="str">
            <v>Y</v>
          </cell>
          <cell r="Q871" t="str">
            <v/>
          </cell>
          <cell r="R871" t="str">
            <v>Sub</v>
          </cell>
          <cell r="S871" t="str">
            <v>151-180</v>
          </cell>
        </row>
        <row r="872">
          <cell r="J872">
            <v>350722869</v>
          </cell>
          <cell r="K872">
            <v>2256.7199999999998</v>
          </cell>
          <cell r="L872">
            <v>43.28</v>
          </cell>
          <cell r="M872">
            <v>2300</v>
          </cell>
          <cell r="N872">
            <v>89</v>
          </cell>
          <cell r="O872">
            <v>89</v>
          </cell>
          <cell r="P872" t="str">
            <v/>
          </cell>
          <cell r="Q872" t="str">
            <v/>
          </cell>
          <cell r="R872" t="str">
            <v>SMA 2</v>
          </cell>
          <cell r="S872" t="str">
            <v>61-90</v>
          </cell>
        </row>
        <row r="873">
          <cell r="J873">
            <v>355761188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>Standard</v>
          </cell>
          <cell r="S873" t="str">
            <v>Standard</v>
          </cell>
        </row>
        <row r="874">
          <cell r="J874">
            <v>354779163</v>
          </cell>
          <cell r="K874">
            <v>19584.93</v>
          </cell>
          <cell r="L874">
            <v>8465.07</v>
          </cell>
          <cell r="M874">
            <v>28050</v>
          </cell>
          <cell r="N874">
            <v>455</v>
          </cell>
          <cell r="O874">
            <v>455</v>
          </cell>
          <cell r="P874" t="str">
            <v>Y</v>
          </cell>
          <cell r="Q874" t="str">
            <v/>
          </cell>
          <cell r="R874" t="str">
            <v>W/O for written off cases</v>
          </cell>
          <cell r="S874" t="str">
            <v>&gt;180</v>
          </cell>
        </row>
        <row r="875">
          <cell r="J875">
            <v>353442753</v>
          </cell>
          <cell r="K875">
            <v>28017.29</v>
          </cell>
          <cell r="L875">
            <v>10062.709999999999</v>
          </cell>
          <cell r="M875">
            <v>38080</v>
          </cell>
          <cell r="N875">
            <v>516</v>
          </cell>
          <cell r="O875">
            <v>516</v>
          </cell>
          <cell r="P875" t="str">
            <v>Y</v>
          </cell>
          <cell r="Q875" t="str">
            <v/>
          </cell>
          <cell r="R875" t="str">
            <v>W/O for written off cases</v>
          </cell>
          <cell r="S875" t="str">
            <v>&gt;180</v>
          </cell>
        </row>
        <row r="876">
          <cell r="J876">
            <v>358407737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>Standard</v>
          </cell>
          <cell r="S876" t="str">
            <v>Standard</v>
          </cell>
        </row>
        <row r="877">
          <cell r="J877">
            <v>351069978</v>
          </cell>
          <cell r="K877">
            <v>16783.91</v>
          </cell>
          <cell r="L877">
            <v>1616.09</v>
          </cell>
          <cell r="M877">
            <v>18400</v>
          </cell>
          <cell r="N877">
            <v>267</v>
          </cell>
          <cell r="O877">
            <v>267</v>
          </cell>
          <cell r="P877" t="str">
            <v>Y</v>
          </cell>
          <cell r="Q877" t="str">
            <v/>
          </cell>
          <cell r="R877" t="str">
            <v>Sub</v>
          </cell>
          <cell r="S877" t="str">
            <v>&gt;180</v>
          </cell>
        </row>
        <row r="878">
          <cell r="J878">
            <v>355173680</v>
          </cell>
          <cell r="K878">
            <v>20587.39</v>
          </cell>
          <cell r="L878">
            <v>3622.61</v>
          </cell>
          <cell r="M878">
            <v>24210</v>
          </cell>
          <cell r="N878">
            <v>267</v>
          </cell>
          <cell r="O878">
            <v>267</v>
          </cell>
          <cell r="P878" t="str">
            <v>Y</v>
          </cell>
          <cell r="Q878" t="str">
            <v/>
          </cell>
          <cell r="R878" t="str">
            <v>Sub</v>
          </cell>
          <cell r="S878" t="str">
            <v>&gt;180</v>
          </cell>
        </row>
        <row r="879">
          <cell r="J879">
            <v>357407865</v>
          </cell>
          <cell r="K879">
            <v>1428.45</v>
          </cell>
          <cell r="L879">
            <v>251.55</v>
          </cell>
          <cell r="M879">
            <v>1680</v>
          </cell>
          <cell r="N879">
            <v>29</v>
          </cell>
          <cell r="O879">
            <v>29</v>
          </cell>
          <cell r="P879" t="str">
            <v/>
          </cell>
          <cell r="Q879" t="str">
            <v/>
          </cell>
          <cell r="R879" t="str">
            <v>SMA 0</v>
          </cell>
          <cell r="S879" t="str">
            <v>1-30 Days</v>
          </cell>
        </row>
        <row r="880">
          <cell r="J880">
            <v>357407810</v>
          </cell>
          <cell r="K880">
            <v>1428.45</v>
          </cell>
          <cell r="L880">
            <v>251.55</v>
          </cell>
          <cell r="M880">
            <v>1680</v>
          </cell>
          <cell r="N880">
            <v>29</v>
          </cell>
          <cell r="O880">
            <v>29</v>
          </cell>
          <cell r="P880" t="str">
            <v/>
          </cell>
          <cell r="Q880" t="str">
            <v/>
          </cell>
          <cell r="R880" t="str">
            <v>SMA 0</v>
          </cell>
          <cell r="S880" t="str">
            <v>1-30 Days</v>
          </cell>
        </row>
        <row r="881">
          <cell r="J881">
            <v>350794460</v>
          </cell>
          <cell r="K881">
            <v>10827.15</v>
          </cell>
          <cell r="L881">
            <v>672.85</v>
          </cell>
          <cell r="M881">
            <v>11500</v>
          </cell>
          <cell r="N881">
            <v>241</v>
          </cell>
          <cell r="O881">
            <v>241</v>
          </cell>
          <cell r="P881" t="str">
            <v>Y</v>
          </cell>
          <cell r="Q881" t="str">
            <v/>
          </cell>
          <cell r="R881" t="str">
            <v>Sub</v>
          </cell>
          <cell r="S881" t="str">
            <v>&gt;180</v>
          </cell>
        </row>
        <row r="882">
          <cell r="J882">
            <v>357059703</v>
          </cell>
          <cell r="K882">
            <v>20476.46</v>
          </cell>
          <cell r="L882">
            <v>10103.540000000001</v>
          </cell>
          <cell r="M882">
            <v>30580</v>
          </cell>
          <cell r="N882">
            <v>328</v>
          </cell>
          <cell r="O882">
            <v>328</v>
          </cell>
          <cell r="P882" t="str">
            <v>Y</v>
          </cell>
          <cell r="Q882" t="str">
            <v/>
          </cell>
          <cell r="R882" t="str">
            <v>W/O for written off cases</v>
          </cell>
          <cell r="S882" t="str">
            <v>&gt;180</v>
          </cell>
        </row>
        <row r="883">
          <cell r="J883">
            <v>357059674</v>
          </cell>
          <cell r="K883">
            <v>18978.650000000001</v>
          </cell>
          <cell r="L883">
            <v>8821.35</v>
          </cell>
          <cell r="M883">
            <v>27800</v>
          </cell>
          <cell r="N883">
            <v>297</v>
          </cell>
          <cell r="O883">
            <v>297</v>
          </cell>
          <cell r="P883" t="str">
            <v>Y</v>
          </cell>
          <cell r="Q883" t="str">
            <v/>
          </cell>
          <cell r="R883" t="str">
            <v>Sub</v>
          </cell>
          <cell r="S883" t="str">
            <v>&gt;180</v>
          </cell>
        </row>
        <row r="884">
          <cell r="J884">
            <v>350799301</v>
          </cell>
          <cell r="K884">
            <v>10812.19</v>
          </cell>
          <cell r="L884">
            <v>687.81</v>
          </cell>
          <cell r="M884">
            <v>11500</v>
          </cell>
          <cell r="N884">
            <v>210</v>
          </cell>
          <cell r="O884">
            <v>241</v>
          </cell>
          <cell r="P884" t="str">
            <v>Y</v>
          </cell>
          <cell r="Q884" t="str">
            <v/>
          </cell>
          <cell r="R884" t="str">
            <v>Sub</v>
          </cell>
          <cell r="S884" t="str">
            <v>&gt;180</v>
          </cell>
        </row>
        <row r="885">
          <cell r="J885">
            <v>355771190</v>
          </cell>
          <cell r="K885">
            <v>21097.03</v>
          </cell>
          <cell r="L885">
            <v>1555.97</v>
          </cell>
          <cell r="M885">
            <v>22653</v>
          </cell>
          <cell r="N885">
            <v>241</v>
          </cell>
          <cell r="O885">
            <v>241</v>
          </cell>
          <cell r="P885" t="str">
            <v>Y</v>
          </cell>
          <cell r="Q885" t="str">
            <v/>
          </cell>
          <cell r="R885" t="str">
            <v>Sub</v>
          </cell>
          <cell r="S885" t="str">
            <v>&gt;180</v>
          </cell>
        </row>
        <row r="886">
          <cell r="J886">
            <v>355804505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>Standard</v>
          </cell>
          <cell r="S886" t="str">
            <v>Standard</v>
          </cell>
        </row>
        <row r="887">
          <cell r="J887">
            <v>350801089</v>
          </cell>
          <cell r="K887">
            <v>2256.7199999999998</v>
          </cell>
          <cell r="L887">
            <v>43.28</v>
          </cell>
          <cell r="M887">
            <v>2300</v>
          </cell>
          <cell r="N887">
            <v>86</v>
          </cell>
          <cell r="O887">
            <v>86</v>
          </cell>
          <cell r="P887" t="str">
            <v/>
          </cell>
          <cell r="Q887" t="str">
            <v/>
          </cell>
          <cell r="R887" t="str">
            <v>SMA 2</v>
          </cell>
          <cell r="S887" t="str">
            <v>61-90</v>
          </cell>
        </row>
        <row r="888">
          <cell r="J888">
            <v>353687187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>Standard</v>
          </cell>
          <cell r="S888" t="str">
            <v>Standard</v>
          </cell>
        </row>
        <row r="889">
          <cell r="J889">
            <v>357407799</v>
          </cell>
          <cell r="K889">
            <v>4210.8500000000004</v>
          </cell>
          <cell r="L889">
            <v>819.15</v>
          </cell>
          <cell r="M889">
            <v>5030</v>
          </cell>
          <cell r="N889">
            <v>90</v>
          </cell>
          <cell r="O889">
            <v>90</v>
          </cell>
          <cell r="P889" t="str">
            <v/>
          </cell>
          <cell r="Q889" t="str">
            <v/>
          </cell>
          <cell r="R889" t="str">
            <v>SMA 2</v>
          </cell>
          <cell r="S889" t="str">
            <v>61-90</v>
          </cell>
        </row>
        <row r="890">
          <cell r="J890">
            <v>353687188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>Standard</v>
          </cell>
          <cell r="S890" t="str">
            <v>Standard</v>
          </cell>
        </row>
        <row r="891">
          <cell r="J891">
            <v>350801831</v>
          </cell>
          <cell r="K891">
            <v>12848.19</v>
          </cell>
          <cell r="L891">
            <v>951.81</v>
          </cell>
          <cell r="M891">
            <v>13800</v>
          </cell>
          <cell r="N891">
            <v>243</v>
          </cell>
          <cell r="O891">
            <v>243</v>
          </cell>
          <cell r="P891" t="str">
            <v>Y</v>
          </cell>
          <cell r="Q891" t="str">
            <v/>
          </cell>
          <cell r="R891" t="str">
            <v>Sub</v>
          </cell>
          <cell r="S891" t="str">
            <v>&gt;180</v>
          </cell>
        </row>
        <row r="892">
          <cell r="J892">
            <v>350804334</v>
          </cell>
          <cell r="K892">
            <v>16419.05</v>
          </cell>
          <cell r="L892">
            <v>1580.95</v>
          </cell>
          <cell r="M892">
            <v>18000</v>
          </cell>
          <cell r="N892">
            <v>269</v>
          </cell>
          <cell r="O892">
            <v>300</v>
          </cell>
          <cell r="P892" t="str">
            <v>Y</v>
          </cell>
          <cell r="Q892" t="str">
            <v/>
          </cell>
          <cell r="R892" t="str">
            <v>Sub</v>
          </cell>
          <cell r="S892" t="str">
            <v>&gt;180</v>
          </cell>
        </row>
        <row r="893">
          <cell r="J893">
            <v>355121136</v>
          </cell>
          <cell r="K893">
            <v>22622.52</v>
          </cell>
          <cell r="L893">
            <v>4277.4799999999996</v>
          </cell>
          <cell r="M893">
            <v>26900</v>
          </cell>
          <cell r="N893">
            <v>300</v>
          </cell>
          <cell r="O893">
            <v>300</v>
          </cell>
          <cell r="P893" t="str">
            <v>Y</v>
          </cell>
          <cell r="Q893" t="str">
            <v/>
          </cell>
          <cell r="R893" t="str">
            <v>W/O for written off cases</v>
          </cell>
          <cell r="S893" t="str">
            <v>&gt;180</v>
          </cell>
        </row>
        <row r="894">
          <cell r="J894">
            <v>356889252</v>
          </cell>
          <cell r="K894">
            <v>12196.16</v>
          </cell>
          <cell r="L894">
            <v>5953.84</v>
          </cell>
          <cell r="M894">
            <v>18150</v>
          </cell>
          <cell r="N894">
            <v>334</v>
          </cell>
          <cell r="O894">
            <v>334</v>
          </cell>
          <cell r="P894" t="str">
            <v>Y</v>
          </cell>
          <cell r="Q894" t="str">
            <v/>
          </cell>
          <cell r="R894" t="str">
            <v>W/O for written off cases</v>
          </cell>
          <cell r="S894" t="str">
            <v>&gt;180</v>
          </cell>
        </row>
        <row r="895">
          <cell r="J895">
            <v>358155637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>Standard</v>
          </cell>
          <cell r="S895" t="str">
            <v>Standard</v>
          </cell>
        </row>
        <row r="896">
          <cell r="J896">
            <v>354998138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>Standard</v>
          </cell>
          <cell r="S896" t="str">
            <v>Standard</v>
          </cell>
        </row>
        <row r="897">
          <cell r="J897">
            <v>356007245</v>
          </cell>
          <cell r="K897">
            <v>8973.0499999999993</v>
          </cell>
          <cell r="L897">
            <v>3346.95</v>
          </cell>
          <cell r="M897">
            <v>12320</v>
          </cell>
          <cell r="N897">
            <v>206</v>
          </cell>
          <cell r="O897">
            <v>206</v>
          </cell>
          <cell r="P897" t="str">
            <v>Y</v>
          </cell>
          <cell r="Q897" t="str">
            <v/>
          </cell>
          <cell r="R897" t="str">
            <v>Sub</v>
          </cell>
          <cell r="S897" t="str">
            <v>&gt;180</v>
          </cell>
        </row>
        <row r="898">
          <cell r="J898">
            <v>356889224</v>
          </cell>
          <cell r="K898">
            <v>12537.64</v>
          </cell>
          <cell r="L898">
            <v>6272.36</v>
          </cell>
          <cell r="M898">
            <v>18810</v>
          </cell>
          <cell r="N898">
            <v>329</v>
          </cell>
          <cell r="O898">
            <v>329</v>
          </cell>
          <cell r="P898" t="str">
            <v>Y</v>
          </cell>
          <cell r="Q898" t="str">
            <v/>
          </cell>
          <cell r="R898" t="str">
            <v>W/O for written off cases</v>
          </cell>
          <cell r="S898" t="str">
            <v>&gt;180</v>
          </cell>
        </row>
        <row r="899">
          <cell r="J899">
            <v>354198471</v>
          </cell>
          <cell r="K899">
            <v>22740.42</v>
          </cell>
          <cell r="L899">
            <v>9739.58</v>
          </cell>
          <cell r="M899">
            <v>32480</v>
          </cell>
          <cell r="N899">
            <v>483</v>
          </cell>
          <cell r="O899">
            <v>483</v>
          </cell>
          <cell r="P899" t="str">
            <v>Y</v>
          </cell>
          <cell r="Q899" t="str">
            <v/>
          </cell>
          <cell r="R899" t="str">
            <v>W/O for written off cases</v>
          </cell>
          <cell r="S899" t="str">
            <v>&gt;180</v>
          </cell>
        </row>
        <row r="900">
          <cell r="J900">
            <v>358896114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>Standard</v>
          </cell>
          <cell r="S900" t="str">
            <v>Standard</v>
          </cell>
        </row>
        <row r="901">
          <cell r="J901">
            <v>350965820</v>
          </cell>
          <cell r="K901">
            <v>6625.83</v>
          </cell>
          <cell r="L901">
            <v>274.17</v>
          </cell>
          <cell r="M901">
            <v>6900</v>
          </cell>
          <cell r="N901">
            <v>114</v>
          </cell>
          <cell r="O901">
            <v>114</v>
          </cell>
          <cell r="P901" t="str">
            <v>Y</v>
          </cell>
          <cell r="Q901" t="str">
            <v/>
          </cell>
          <cell r="R901" t="str">
            <v>Sub</v>
          </cell>
          <cell r="S901" t="str">
            <v>91-120</v>
          </cell>
        </row>
        <row r="902">
          <cell r="J902">
            <v>357059680</v>
          </cell>
          <cell r="K902">
            <v>12065.68</v>
          </cell>
          <cell r="L902">
            <v>6084.32</v>
          </cell>
          <cell r="M902">
            <v>18150</v>
          </cell>
          <cell r="N902">
            <v>329</v>
          </cell>
          <cell r="O902">
            <v>329</v>
          </cell>
          <cell r="P902" t="str">
            <v>Y</v>
          </cell>
          <cell r="Q902" t="str">
            <v/>
          </cell>
          <cell r="R902" t="str">
            <v>W/O for written off cases</v>
          </cell>
          <cell r="S902" t="str">
            <v>&gt;180</v>
          </cell>
        </row>
        <row r="903">
          <cell r="J903">
            <v>358896116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>Standard</v>
          </cell>
          <cell r="S903" t="str">
            <v>Standard</v>
          </cell>
        </row>
        <row r="904">
          <cell r="J904">
            <v>355407320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>Standard</v>
          </cell>
          <cell r="S904" t="str">
            <v>Standard</v>
          </cell>
        </row>
        <row r="905">
          <cell r="J905">
            <v>354198472</v>
          </cell>
          <cell r="K905">
            <v>22740.42</v>
          </cell>
          <cell r="L905">
            <v>9739.58</v>
          </cell>
          <cell r="M905">
            <v>32480</v>
          </cell>
          <cell r="N905">
            <v>483</v>
          </cell>
          <cell r="O905">
            <v>483</v>
          </cell>
          <cell r="P905" t="str">
            <v>Y</v>
          </cell>
          <cell r="Q905" t="str">
            <v/>
          </cell>
          <cell r="R905" t="str">
            <v>W/O for written off cases</v>
          </cell>
          <cell r="S905" t="str">
            <v>&gt;180</v>
          </cell>
        </row>
        <row r="906">
          <cell r="J906">
            <v>351022121</v>
          </cell>
          <cell r="K906">
            <v>2252.1799999999998</v>
          </cell>
          <cell r="L906">
            <v>47.82</v>
          </cell>
          <cell r="M906">
            <v>2300</v>
          </cell>
          <cell r="N906">
            <v>55</v>
          </cell>
          <cell r="O906">
            <v>55</v>
          </cell>
          <cell r="P906" t="str">
            <v/>
          </cell>
          <cell r="Q906" t="str">
            <v/>
          </cell>
          <cell r="R906" t="str">
            <v>SMA 1</v>
          </cell>
          <cell r="S906" t="str">
            <v>31-60</v>
          </cell>
        </row>
        <row r="907">
          <cell r="J907">
            <v>354910406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>
            <v>55</v>
          </cell>
          <cell r="P907" t="str">
            <v/>
          </cell>
          <cell r="Q907" t="str">
            <v/>
          </cell>
          <cell r="R907" t="str">
            <v>SMA 1</v>
          </cell>
          <cell r="S907" t="str">
            <v>31-60</v>
          </cell>
        </row>
        <row r="908">
          <cell r="J908">
            <v>356889254</v>
          </cell>
          <cell r="K908">
            <v>18962.36</v>
          </cell>
          <cell r="L908">
            <v>8837.64</v>
          </cell>
          <cell r="M908">
            <v>27800</v>
          </cell>
          <cell r="N908">
            <v>298</v>
          </cell>
          <cell r="O908">
            <v>298</v>
          </cell>
          <cell r="P908" t="str">
            <v>Y</v>
          </cell>
          <cell r="Q908" t="str">
            <v/>
          </cell>
          <cell r="R908" t="str">
            <v>Sub</v>
          </cell>
          <cell r="S908" t="str">
            <v>&gt;180</v>
          </cell>
        </row>
        <row r="909">
          <cell r="J909">
            <v>351100793</v>
          </cell>
          <cell r="K909">
            <v>10817.96</v>
          </cell>
          <cell r="L909">
            <v>682.04</v>
          </cell>
          <cell r="M909">
            <v>11500</v>
          </cell>
          <cell r="N909">
            <v>176</v>
          </cell>
          <cell r="O909">
            <v>176</v>
          </cell>
          <cell r="P909" t="str">
            <v>Y</v>
          </cell>
          <cell r="Q909" t="str">
            <v/>
          </cell>
          <cell r="R909" t="str">
            <v>Sub</v>
          </cell>
          <cell r="S909" t="str">
            <v>151-180</v>
          </cell>
        </row>
        <row r="910">
          <cell r="J910">
            <v>355182261</v>
          </cell>
          <cell r="K910">
            <v>10643.95</v>
          </cell>
          <cell r="L910">
            <v>1476.05</v>
          </cell>
          <cell r="M910">
            <v>12120</v>
          </cell>
          <cell r="N910">
            <v>176</v>
          </cell>
          <cell r="O910">
            <v>176</v>
          </cell>
          <cell r="P910" t="str">
            <v>Y</v>
          </cell>
          <cell r="Q910" t="str">
            <v/>
          </cell>
          <cell r="R910" t="str">
            <v>Sub</v>
          </cell>
          <cell r="S910" t="str">
            <v>151-180</v>
          </cell>
        </row>
        <row r="911">
          <cell r="J911">
            <v>355382000</v>
          </cell>
          <cell r="K911">
            <v>9778.1</v>
          </cell>
          <cell r="L911">
            <v>3181.9</v>
          </cell>
          <cell r="M911">
            <v>12960</v>
          </cell>
          <cell r="N911">
            <v>206</v>
          </cell>
          <cell r="O911">
            <v>206</v>
          </cell>
          <cell r="P911" t="str">
            <v>Y</v>
          </cell>
          <cell r="Q911" t="str">
            <v/>
          </cell>
          <cell r="R911" t="str">
            <v>Sub</v>
          </cell>
          <cell r="S911" t="str">
            <v>&gt;180</v>
          </cell>
        </row>
        <row r="912">
          <cell r="J912">
            <v>356889244</v>
          </cell>
          <cell r="K912">
            <v>15079.63</v>
          </cell>
          <cell r="L912">
            <v>5450.37</v>
          </cell>
          <cell r="M912">
            <v>20530</v>
          </cell>
          <cell r="N912">
            <v>181</v>
          </cell>
          <cell r="O912">
            <v>181</v>
          </cell>
          <cell r="P912" t="str">
            <v>Y</v>
          </cell>
          <cell r="Q912" t="str">
            <v/>
          </cell>
          <cell r="R912" t="str">
            <v>Sub</v>
          </cell>
          <cell r="S912" t="str">
            <v>&gt;180</v>
          </cell>
        </row>
        <row r="913">
          <cell r="J913">
            <v>351142956</v>
          </cell>
          <cell r="K913">
            <v>18687.13</v>
          </cell>
          <cell r="L913">
            <v>2012.87</v>
          </cell>
          <cell r="M913">
            <v>20700</v>
          </cell>
          <cell r="N913">
            <v>302</v>
          </cell>
          <cell r="O913">
            <v>302</v>
          </cell>
          <cell r="P913" t="str">
            <v>Y</v>
          </cell>
          <cell r="Q913" t="str">
            <v/>
          </cell>
          <cell r="R913" t="str">
            <v>Sub</v>
          </cell>
          <cell r="S913" t="str">
            <v>&gt;180</v>
          </cell>
        </row>
        <row r="914">
          <cell r="J914">
            <v>354198450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>Standard</v>
          </cell>
          <cell r="S914" t="str">
            <v>Standard</v>
          </cell>
        </row>
        <row r="915">
          <cell r="J915">
            <v>354198451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>Standard</v>
          </cell>
          <cell r="S915" t="str">
            <v>Standard</v>
          </cell>
        </row>
        <row r="916">
          <cell r="J916">
            <v>351170254</v>
          </cell>
          <cell r="K916">
            <v>16783.91</v>
          </cell>
          <cell r="L916">
            <v>1616.09</v>
          </cell>
          <cell r="M916">
            <v>18400</v>
          </cell>
          <cell r="N916">
            <v>271</v>
          </cell>
          <cell r="O916">
            <v>271</v>
          </cell>
          <cell r="P916" t="str">
            <v>Y</v>
          </cell>
          <cell r="Q916" t="str">
            <v/>
          </cell>
          <cell r="R916" t="str">
            <v>Sub</v>
          </cell>
          <cell r="S916" t="str">
            <v>&gt;180</v>
          </cell>
        </row>
        <row r="917">
          <cell r="J917">
            <v>357059752</v>
          </cell>
          <cell r="K917">
            <v>11241.97</v>
          </cell>
          <cell r="L917">
            <v>5258.03</v>
          </cell>
          <cell r="M917">
            <v>16500</v>
          </cell>
          <cell r="N917">
            <v>302</v>
          </cell>
          <cell r="O917">
            <v>302</v>
          </cell>
          <cell r="P917" t="str">
            <v>Y</v>
          </cell>
          <cell r="Q917" t="str">
            <v/>
          </cell>
          <cell r="R917" t="str">
            <v>W/O for written off cases</v>
          </cell>
          <cell r="S917" t="str">
            <v>&gt;180</v>
          </cell>
        </row>
        <row r="918">
          <cell r="J918">
            <v>358155683</v>
          </cell>
          <cell r="K918">
            <v>11942.4</v>
          </cell>
          <cell r="L918">
            <v>5977.6</v>
          </cell>
          <cell r="M918">
            <v>17920</v>
          </cell>
          <cell r="N918">
            <v>210</v>
          </cell>
          <cell r="O918">
            <v>210</v>
          </cell>
          <cell r="P918" t="str">
            <v>Y</v>
          </cell>
          <cell r="Q918" t="str">
            <v/>
          </cell>
          <cell r="R918" t="str">
            <v>Sub</v>
          </cell>
          <cell r="S918" t="str">
            <v>&gt;180</v>
          </cell>
        </row>
        <row r="919">
          <cell r="J919">
            <v>351251999</v>
          </cell>
          <cell r="K919">
            <v>40745.75</v>
          </cell>
          <cell r="L919">
            <v>11004.25</v>
          </cell>
          <cell r="M919">
            <v>51750</v>
          </cell>
          <cell r="N919">
            <v>730</v>
          </cell>
          <cell r="O919">
            <v>730</v>
          </cell>
          <cell r="P919" t="str">
            <v>Y</v>
          </cell>
          <cell r="Q919" t="str">
            <v/>
          </cell>
          <cell r="R919" t="str">
            <v>W/O for written off cases</v>
          </cell>
          <cell r="S919" t="str">
            <v>&gt;180</v>
          </cell>
        </row>
        <row r="920">
          <cell r="J920">
            <v>353316475</v>
          </cell>
          <cell r="K920">
            <v>28198.39</v>
          </cell>
          <cell r="L920">
            <v>9881.61</v>
          </cell>
          <cell r="M920">
            <v>38080</v>
          </cell>
          <cell r="N920">
            <v>516</v>
          </cell>
          <cell r="O920">
            <v>516</v>
          </cell>
          <cell r="P920" t="str">
            <v>Y</v>
          </cell>
          <cell r="Q920" t="str">
            <v/>
          </cell>
          <cell r="R920" t="str">
            <v>W/O for written off cases</v>
          </cell>
          <cell r="S920" t="str">
            <v>&gt;180</v>
          </cell>
        </row>
        <row r="921">
          <cell r="J921">
            <v>353442762</v>
          </cell>
          <cell r="K921">
            <v>28615.84</v>
          </cell>
          <cell r="L921">
            <v>10314.16</v>
          </cell>
          <cell r="M921">
            <v>38930</v>
          </cell>
          <cell r="N921">
            <v>516</v>
          </cell>
          <cell r="O921">
            <v>516</v>
          </cell>
          <cell r="P921" t="str">
            <v>Y</v>
          </cell>
          <cell r="Q921" t="str">
            <v/>
          </cell>
          <cell r="R921" t="str">
            <v>W/O for written off cases</v>
          </cell>
          <cell r="S921" t="str">
            <v>&gt;180</v>
          </cell>
        </row>
        <row r="922">
          <cell r="J922">
            <v>351268956</v>
          </cell>
          <cell r="K922">
            <v>6625.83</v>
          </cell>
          <cell r="L922">
            <v>274.17</v>
          </cell>
          <cell r="M922">
            <v>6900</v>
          </cell>
          <cell r="N922">
            <v>114</v>
          </cell>
          <cell r="O922">
            <v>114</v>
          </cell>
          <cell r="P922" t="str">
            <v>Y</v>
          </cell>
          <cell r="Q922" t="str">
            <v/>
          </cell>
          <cell r="R922" t="str">
            <v>Sub</v>
          </cell>
          <cell r="S922" t="str">
            <v>91-120</v>
          </cell>
        </row>
        <row r="923">
          <cell r="J923">
            <v>351281818</v>
          </cell>
          <cell r="K923">
            <v>8550.24</v>
          </cell>
          <cell r="L923">
            <v>449.76</v>
          </cell>
          <cell r="M923">
            <v>9000</v>
          </cell>
          <cell r="N923">
            <v>150</v>
          </cell>
          <cell r="O923">
            <v>150</v>
          </cell>
          <cell r="P923" t="str">
            <v>Y</v>
          </cell>
          <cell r="Q923" t="str">
            <v/>
          </cell>
          <cell r="R923" t="str">
            <v>Sub</v>
          </cell>
          <cell r="S923" t="str">
            <v>121-150</v>
          </cell>
        </row>
        <row r="924">
          <cell r="J924">
            <v>357706210</v>
          </cell>
          <cell r="K924">
            <v>14750.03</v>
          </cell>
          <cell r="L924">
            <v>6369.97</v>
          </cell>
          <cell r="M924">
            <v>21120</v>
          </cell>
          <cell r="N924">
            <v>180</v>
          </cell>
          <cell r="O924">
            <v>180</v>
          </cell>
          <cell r="P924" t="str">
            <v>Y</v>
          </cell>
          <cell r="Q924" t="str">
            <v/>
          </cell>
          <cell r="R924" t="str">
            <v>Sub</v>
          </cell>
          <cell r="S924" t="str">
            <v>151-180</v>
          </cell>
        </row>
        <row r="925">
          <cell r="J925">
            <v>351311938</v>
          </cell>
          <cell r="K925">
            <v>14517.67</v>
          </cell>
          <cell r="L925">
            <v>1232.33</v>
          </cell>
          <cell r="M925">
            <v>15750</v>
          </cell>
          <cell r="N925">
            <v>242</v>
          </cell>
          <cell r="O925">
            <v>242</v>
          </cell>
          <cell r="P925" t="str">
            <v>Y</v>
          </cell>
          <cell r="Q925" t="str">
            <v/>
          </cell>
          <cell r="R925" t="str">
            <v>Sub</v>
          </cell>
          <cell r="S925" t="str">
            <v>&gt;180</v>
          </cell>
        </row>
        <row r="926">
          <cell r="J926">
            <v>356286403</v>
          </cell>
          <cell r="K926">
            <v>8180.09</v>
          </cell>
          <cell r="L926">
            <v>1319.91</v>
          </cell>
          <cell r="M926">
            <v>9500</v>
          </cell>
          <cell r="N926">
            <v>181</v>
          </cell>
          <cell r="O926">
            <v>242</v>
          </cell>
          <cell r="P926" t="str">
            <v>Y</v>
          </cell>
          <cell r="Q926" t="str">
            <v/>
          </cell>
          <cell r="R926" t="str">
            <v>Sub</v>
          </cell>
          <cell r="S926" t="str">
            <v>&gt;180</v>
          </cell>
        </row>
        <row r="927">
          <cell r="J927">
            <v>351332355</v>
          </cell>
          <cell r="K927">
            <v>14467.04</v>
          </cell>
          <cell r="L927">
            <v>1043.96</v>
          </cell>
          <cell r="M927">
            <v>15511</v>
          </cell>
          <cell r="N927">
            <v>213</v>
          </cell>
          <cell r="O927">
            <v>213</v>
          </cell>
          <cell r="P927" t="str">
            <v>Y</v>
          </cell>
          <cell r="Q927" t="str">
            <v/>
          </cell>
          <cell r="R927" t="str">
            <v>Sub</v>
          </cell>
          <cell r="S927" t="str">
            <v>&gt;180</v>
          </cell>
        </row>
        <row r="928">
          <cell r="J928">
            <v>354636923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>Standard</v>
          </cell>
          <cell r="S928" t="str">
            <v>Standard</v>
          </cell>
        </row>
        <row r="929">
          <cell r="J929">
            <v>355756541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>Standard</v>
          </cell>
          <cell r="S929" t="str">
            <v>Standard</v>
          </cell>
        </row>
        <row r="930">
          <cell r="J930">
            <v>351351358</v>
          </cell>
          <cell r="K930">
            <v>19232.09</v>
          </cell>
          <cell r="L930">
            <v>2334.91</v>
          </cell>
          <cell r="M930">
            <v>21567</v>
          </cell>
          <cell r="N930">
            <v>300</v>
          </cell>
          <cell r="O930">
            <v>300</v>
          </cell>
          <cell r="P930" t="str">
            <v>Y</v>
          </cell>
          <cell r="Q930" t="str">
            <v/>
          </cell>
          <cell r="R930" t="str">
            <v>W/O for written off cases</v>
          </cell>
          <cell r="S930" t="str">
            <v>&gt;180</v>
          </cell>
        </row>
        <row r="931">
          <cell r="J931">
            <v>357407775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>Standard</v>
          </cell>
          <cell r="S931" t="str">
            <v>Standard</v>
          </cell>
        </row>
        <row r="932">
          <cell r="J932">
            <v>351360137</v>
          </cell>
          <cell r="K932">
            <v>24376.34</v>
          </cell>
          <cell r="L932">
            <v>3542.66</v>
          </cell>
          <cell r="M932">
            <v>27919</v>
          </cell>
          <cell r="N932">
            <v>363</v>
          </cell>
          <cell r="O932">
            <v>363</v>
          </cell>
          <cell r="P932" t="str">
            <v>Y</v>
          </cell>
          <cell r="Q932" t="str">
            <v/>
          </cell>
          <cell r="R932" t="str">
            <v>Sub</v>
          </cell>
          <cell r="S932" t="str">
            <v>&gt;180</v>
          </cell>
        </row>
        <row r="933">
          <cell r="J933">
            <v>354779148</v>
          </cell>
          <cell r="K933">
            <v>23769.06</v>
          </cell>
          <cell r="L933">
            <v>8150.94</v>
          </cell>
          <cell r="M933">
            <v>31920</v>
          </cell>
          <cell r="N933">
            <v>362</v>
          </cell>
          <cell r="O933">
            <v>362</v>
          </cell>
          <cell r="P933" t="str">
            <v>Y</v>
          </cell>
          <cell r="Q933" t="str">
            <v/>
          </cell>
          <cell r="R933" t="str">
            <v>W/O for written off cases</v>
          </cell>
          <cell r="S933" t="str">
            <v>&gt;180</v>
          </cell>
        </row>
        <row r="934">
          <cell r="J934">
            <v>351399331</v>
          </cell>
          <cell r="K934">
            <v>11285.1</v>
          </cell>
          <cell r="L934">
            <v>744.9</v>
          </cell>
          <cell r="M934">
            <v>12030</v>
          </cell>
          <cell r="N934">
            <v>149</v>
          </cell>
          <cell r="O934">
            <v>149</v>
          </cell>
          <cell r="P934" t="str">
            <v>Y</v>
          </cell>
          <cell r="Q934" t="str">
            <v/>
          </cell>
          <cell r="R934" t="str">
            <v>Sub</v>
          </cell>
          <cell r="S934" t="str">
            <v>121-150</v>
          </cell>
        </row>
        <row r="935">
          <cell r="J935">
            <v>358625664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>Standard</v>
          </cell>
          <cell r="S935" t="str">
            <v>Standard</v>
          </cell>
        </row>
        <row r="936">
          <cell r="J936">
            <v>357407814</v>
          </cell>
          <cell r="K936">
            <v>13725.54</v>
          </cell>
          <cell r="L936">
            <v>5734.46</v>
          </cell>
          <cell r="M936">
            <v>19460</v>
          </cell>
          <cell r="N936">
            <v>207</v>
          </cell>
          <cell r="O936">
            <v>207</v>
          </cell>
          <cell r="P936" t="str">
            <v>Y</v>
          </cell>
          <cell r="Q936" t="str">
            <v/>
          </cell>
          <cell r="R936" t="str">
            <v>Sub</v>
          </cell>
          <cell r="S936" t="str">
            <v>&gt;180</v>
          </cell>
        </row>
        <row r="937">
          <cell r="J937">
            <v>358155692</v>
          </cell>
          <cell r="K937">
            <v>13774.17</v>
          </cell>
          <cell r="L937">
            <v>7505.83</v>
          </cell>
          <cell r="M937">
            <v>21280</v>
          </cell>
          <cell r="N937">
            <v>238</v>
          </cell>
          <cell r="O937">
            <v>238</v>
          </cell>
          <cell r="P937" t="str">
            <v>Y</v>
          </cell>
          <cell r="Q937" t="str">
            <v/>
          </cell>
          <cell r="R937" t="str">
            <v>Sub</v>
          </cell>
          <cell r="S937" t="str">
            <v>&gt;180</v>
          </cell>
        </row>
        <row r="938">
          <cell r="J938">
            <v>353454630</v>
          </cell>
          <cell r="K938">
            <v>28790.91</v>
          </cell>
          <cell r="L938">
            <v>10129.09</v>
          </cell>
          <cell r="M938">
            <v>38920</v>
          </cell>
          <cell r="N938">
            <v>421</v>
          </cell>
          <cell r="O938">
            <v>421</v>
          </cell>
          <cell r="P938" t="str">
            <v>Y</v>
          </cell>
          <cell r="Q938" t="str">
            <v/>
          </cell>
          <cell r="R938" t="str">
            <v>W/O for written off cases</v>
          </cell>
          <cell r="S938" t="str">
            <v>&gt;180</v>
          </cell>
        </row>
        <row r="939">
          <cell r="J939">
            <v>358155673</v>
          </cell>
          <cell r="K939">
            <v>8843.0400000000009</v>
          </cell>
          <cell r="L939">
            <v>2916.96</v>
          </cell>
          <cell r="M939">
            <v>11760</v>
          </cell>
          <cell r="N939">
            <v>207</v>
          </cell>
          <cell r="O939">
            <v>207</v>
          </cell>
          <cell r="P939" t="str">
            <v>Y</v>
          </cell>
          <cell r="Q939" t="str">
            <v/>
          </cell>
          <cell r="R939" t="str">
            <v>Sub</v>
          </cell>
          <cell r="S939" t="str">
            <v>&gt;180</v>
          </cell>
        </row>
        <row r="940">
          <cell r="J940">
            <v>354779158</v>
          </cell>
          <cell r="K940">
            <v>15494.55</v>
          </cell>
          <cell r="L940">
            <v>6225.45</v>
          </cell>
          <cell r="M940">
            <v>21720</v>
          </cell>
          <cell r="N940">
            <v>360</v>
          </cell>
          <cell r="O940">
            <v>360</v>
          </cell>
          <cell r="P940" t="str">
            <v>Y</v>
          </cell>
          <cell r="Q940" t="str">
            <v/>
          </cell>
          <cell r="R940" t="str">
            <v>W/O for written off cases</v>
          </cell>
          <cell r="S940" t="str">
            <v>&gt;180</v>
          </cell>
        </row>
        <row r="941">
          <cell r="J941">
            <v>358627852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>Standard</v>
          </cell>
          <cell r="S941" t="str">
            <v>Standard</v>
          </cell>
        </row>
        <row r="942">
          <cell r="J942">
            <v>351435445</v>
          </cell>
          <cell r="K942">
            <v>24159.75</v>
          </cell>
          <cell r="L942">
            <v>3481.25</v>
          </cell>
          <cell r="M942">
            <v>27641</v>
          </cell>
          <cell r="N942">
            <v>360</v>
          </cell>
          <cell r="O942">
            <v>360</v>
          </cell>
          <cell r="P942" t="str">
            <v>Y</v>
          </cell>
          <cell r="Q942" t="str">
            <v/>
          </cell>
          <cell r="R942" t="str">
            <v>W/O for written off cases</v>
          </cell>
          <cell r="S942" t="str">
            <v>&gt;180</v>
          </cell>
        </row>
        <row r="943">
          <cell r="J943">
            <v>354867620</v>
          </cell>
          <cell r="K943">
            <v>16920.7</v>
          </cell>
          <cell r="L943">
            <v>3279.3</v>
          </cell>
          <cell r="M943">
            <v>20200</v>
          </cell>
          <cell r="N943">
            <v>299</v>
          </cell>
          <cell r="O943">
            <v>360</v>
          </cell>
          <cell r="P943" t="str">
            <v>Y</v>
          </cell>
          <cell r="Q943" t="str">
            <v/>
          </cell>
          <cell r="R943" t="str">
            <v>W/O for written off cases</v>
          </cell>
          <cell r="S943" t="str">
            <v>&gt;180</v>
          </cell>
        </row>
        <row r="944">
          <cell r="J944">
            <v>354929683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>Standard</v>
          </cell>
          <cell r="S944" t="str">
            <v>Standard</v>
          </cell>
        </row>
        <row r="945">
          <cell r="J945">
            <v>354779152</v>
          </cell>
          <cell r="K945">
            <v>21563.18</v>
          </cell>
          <cell r="L945">
            <v>9796.82</v>
          </cell>
          <cell r="M945">
            <v>31360</v>
          </cell>
          <cell r="N945">
            <v>424</v>
          </cell>
          <cell r="O945">
            <v>424</v>
          </cell>
          <cell r="P945" t="str">
            <v>Y</v>
          </cell>
          <cell r="Q945" t="str">
            <v/>
          </cell>
          <cell r="R945" t="str">
            <v>W/O for written off cases</v>
          </cell>
          <cell r="S945" t="str">
            <v>&gt;180</v>
          </cell>
        </row>
        <row r="946">
          <cell r="J946">
            <v>351473841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>Standard</v>
          </cell>
          <cell r="S946" t="str">
            <v>Standard</v>
          </cell>
        </row>
        <row r="947">
          <cell r="J947">
            <v>351473868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>Standard</v>
          </cell>
          <cell r="S947" t="str">
            <v>Standard</v>
          </cell>
        </row>
        <row r="948">
          <cell r="J948">
            <v>358578151</v>
          </cell>
          <cell r="K948">
            <v>3966.5</v>
          </cell>
          <cell r="L948">
            <v>2113.5</v>
          </cell>
          <cell r="M948">
            <v>6080</v>
          </cell>
          <cell r="N948">
            <v>55</v>
          </cell>
          <cell r="O948">
            <v>55</v>
          </cell>
          <cell r="P948" t="str">
            <v/>
          </cell>
          <cell r="Q948" t="str">
            <v/>
          </cell>
          <cell r="R948" t="str">
            <v>SMA 1</v>
          </cell>
          <cell r="S948" t="str">
            <v>31-60</v>
          </cell>
        </row>
        <row r="949">
          <cell r="J949">
            <v>357706197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>Standard</v>
          </cell>
          <cell r="S949" t="str">
            <v>Standard</v>
          </cell>
        </row>
        <row r="950">
          <cell r="J950">
            <v>351484496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>Standard</v>
          </cell>
          <cell r="S950" t="str">
            <v>Standard</v>
          </cell>
        </row>
        <row r="951">
          <cell r="J951">
            <v>351488617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>Standard</v>
          </cell>
          <cell r="S951" t="str">
            <v>Standard</v>
          </cell>
        </row>
        <row r="952">
          <cell r="J952">
            <v>357059731</v>
          </cell>
          <cell r="K952">
            <v>12887.47</v>
          </cell>
          <cell r="L952">
            <v>6472.53</v>
          </cell>
          <cell r="M952">
            <v>19360</v>
          </cell>
          <cell r="N952">
            <v>329</v>
          </cell>
          <cell r="O952">
            <v>329</v>
          </cell>
          <cell r="P952" t="str">
            <v>Y</v>
          </cell>
          <cell r="Q952" t="str">
            <v/>
          </cell>
          <cell r="R952" t="str">
            <v>W/O for written off cases</v>
          </cell>
          <cell r="S952" t="str">
            <v>&gt;180</v>
          </cell>
        </row>
        <row r="953">
          <cell r="J953">
            <v>355382005</v>
          </cell>
          <cell r="K953">
            <v>20039.34</v>
          </cell>
          <cell r="L953">
            <v>8380.66</v>
          </cell>
          <cell r="M953">
            <v>28420</v>
          </cell>
          <cell r="N953">
            <v>420</v>
          </cell>
          <cell r="O953">
            <v>420</v>
          </cell>
          <cell r="P953" t="str">
            <v>Y</v>
          </cell>
          <cell r="Q953" t="str">
            <v/>
          </cell>
          <cell r="R953" t="str">
            <v>W/O for written off cases</v>
          </cell>
          <cell r="S953" t="str">
            <v>&gt;180</v>
          </cell>
        </row>
        <row r="954">
          <cell r="J954">
            <v>353687189</v>
          </cell>
          <cell r="K954">
            <v>30660.92</v>
          </cell>
          <cell r="L954">
            <v>11039.08</v>
          </cell>
          <cell r="M954">
            <v>41700</v>
          </cell>
          <cell r="N954">
            <v>451</v>
          </cell>
          <cell r="O954">
            <v>451</v>
          </cell>
          <cell r="P954" t="str">
            <v>Y</v>
          </cell>
          <cell r="Q954" t="str">
            <v/>
          </cell>
          <cell r="R954" t="str">
            <v>W/O for written off cases</v>
          </cell>
          <cell r="S954" t="str">
            <v>&gt;180</v>
          </cell>
        </row>
        <row r="955">
          <cell r="J955">
            <v>351503056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>Standard</v>
          </cell>
          <cell r="S955" t="str">
            <v>Standard</v>
          </cell>
        </row>
        <row r="956">
          <cell r="J956">
            <v>355794699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>Standard</v>
          </cell>
          <cell r="S956" t="str">
            <v>Standard</v>
          </cell>
        </row>
        <row r="957">
          <cell r="J957">
            <v>351503139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>Standard</v>
          </cell>
          <cell r="S957" t="str">
            <v>Standard</v>
          </cell>
        </row>
        <row r="958">
          <cell r="J958">
            <v>358969564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>Standard</v>
          </cell>
          <cell r="S958" t="str">
            <v>Standard</v>
          </cell>
        </row>
        <row r="959">
          <cell r="J959">
            <v>351503190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>Standard</v>
          </cell>
          <cell r="S959" t="str">
            <v>Standard</v>
          </cell>
        </row>
        <row r="960">
          <cell r="J960">
            <v>351512166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>Standard</v>
          </cell>
          <cell r="S960" t="str">
            <v>Standard</v>
          </cell>
        </row>
        <row r="961">
          <cell r="J961">
            <v>351515035</v>
          </cell>
          <cell r="K961">
            <v>17883.53</v>
          </cell>
          <cell r="L961">
            <v>2366.4699999999998</v>
          </cell>
          <cell r="M961">
            <v>20250</v>
          </cell>
          <cell r="N961">
            <v>267</v>
          </cell>
          <cell r="O961">
            <v>267</v>
          </cell>
          <cell r="P961" t="str">
            <v>Y</v>
          </cell>
          <cell r="Q961" t="str">
            <v/>
          </cell>
          <cell r="R961" t="str">
            <v>Sub</v>
          </cell>
          <cell r="S961" t="str">
            <v>&gt;180</v>
          </cell>
        </row>
        <row r="962">
          <cell r="J962">
            <v>351525203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>Standard</v>
          </cell>
          <cell r="S962" t="str">
            <v>Standard</v>
          </cell>
        </row>
        <row r="963">
          <cell r="J963">
            <v>351525210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>Standard</v>
          </cell>
          <cell r="S963" t="str">
            <v>Standard</v>
          </cell>
        </row>
        <row r="964">
          <cell r="J964">
            <v>351610262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>Standard</v>
          </cell>
          <cell r="S964" t="str">
            <v>Standard</v>
          </cell>
        </row>
        <row r="965">
          <cell r="J965">
            <v>351632293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>Standard</v>
          </cell>
          <cell r="S965" t="str">
            <v>Standard</v>
          </cell>
        </row>
        <row r="966">
          <cell r="J966">
            <v>351642151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>Standard</v>
          </cell>
          <cell r="S966" t="str">
            <v>Standard</v>
          </cell>
        </row>
        <row r="967">
          <cell r="J967">
            <v>353687180</v>
          </cell>
          <cell r="K967">
            <v>32379.5</v>
          </cell>
          <cell r="L967">
            <v>12100.5</v>
          </cell>
          <cell r="M967">
            <v>44480</v>
          </cell>
          <cell r="N967">
            <v>483</v>
          </cell>
          <cell r="O967">
            <v>483</v>
          </cell>
          <cell r="P967" t="str">
            <v>Y</v>
          </cell>
          <cell r="Q967" t="str">
            <v/>
          </cell>
          <cell r="R967" t="str">
            <v>W/O for written off cases</v>
          </cell>
          <cell r="S967" t="str">
            <v>&gt;180</v>
          </cell>
        </row>
        <row r="968">
          <cell r="J968">
            <v>351667127</v>
          </cell>
          <cell r="K968">
            <v>2140.77</v>
          </cell>
          <cell r="L968">
            <v>99.23</v>
          </cell>
          <cell r="M968">
            <v>2240</v>
          </cell>
          <cell r="N968">
            <v>1</v>
          </cell>
          <cell r="O968">
            <v>1</v>
          </cell>
          <cell r="P968" t="str">
            <v/>
          </cell>
          <cell r="Q968" t="str">
            <v/>
          </cell>
          <cell r="R968" t="str">
            <v>SMA 0</v>
          </cell>
          <cell r="S968" t="str">
            <v>1-30 Days</v>
          </cell>
        </row>
        <row r="969">
          <cell r="J969">
            <v>351667175</v>
          </cell>
          <cell r="K969">
            <v>2140.77</v>
          </cell>
          <cell r="L969">
            <v>99.23</v>
          </cell>
          <cell r="M969">
            <v>2240</v>
          </cell>
          <cell r="N969">
            <v>1</v>
          </cell>
          <cell r="O969">
            <v>1</v>
          </cell>
          <cell r="P969" t="str">
            <v/>
          </cell>
          <cell r="Q969" t="str">
            <v/>
          </cell>
          <cell r="R969" t="str">
            <v>SMA 0</v>
          </cell>
          <cell r="S969" t="str">
            <v>1-30 Days</v>
          </cell>
        </row>
        <row r="970">
          <cell r="J970">
            <v>351667214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>Standard</v>
          </cell>
          <cell r="S970" t="str">
            <v>Standard</v>
          </cell>
        </row>
        <row r="971">
          <cell r="J971">
            <v>351670880</v>
          </cell>
          <cell r="K971">
            <v>14199.65</v>
          </cell>
          <cell r="L971">
            <v>1550.35</v>
          </cell>
          <cell r="M971">
            <v>15750</v>
          </cell>
          <cell r="N971">
            <v>209</v>
          </cell>
          <cell r="O971">
            <v>240</v>
          </cell>
          <cell r="P971" t="str">
            <v>Y</v>
          </cell>
          <cell r="Q971" t="str">
            <v/>
          </cell>
          <cell r="R971" t="str">
            <v>Sub</v>
          </cell>
          <cell r="S971" t="str">
            <v>&gt;180</v>
          </cell>
        </row>
        <row r="972">
          <cell r="J972">
            <v>355102864</v>
          </cell>
          <cell r="K972">
            <v>13402.47</v>
          </cell>
          <cell r="L972">
            <v>2197.5300000000002</v>
          </cell>
          <cell r="M972">
            <v>15600</v>
          </cell>
          <cell r="N972">
            <v>240</v>
          </cell>
          <cell r="O972">
            <v>240</v>
          </cell>
          <cell r="P972" t="str">
            <v>Y</v>
          </cell>
          <cell r="Q972" t="str">
            <v/>
          </cell>
          <cell r="R972" t="str">
            <v>Sub</v>
          </cell>
          <cell r="S972" t="str">
            <v>&gt;180</v>
          </cell>
        </row>
        <row r="973">
          <cell r="J973">
            <v>351670890</v>
          </cell>
          <cell r="K973">
            <v>7229.98</v>
          </cell>
          <cell r="L973">
            <v>385.02</v>
          </cell>
          <cell r="M973">
            <v>7615</v>
          </cell>
          <cell r="N973">
            <v>270</v>
          </cell>
          <cell r="O973">
            <v>332</v>
          </cell>
          <cell r="P973" t="str">
            <v>Y</v>
          </cell>
          <cell r="Q973" t="str">
            <v/>
          </cell>
          <cell r="R973" t="str">
            <v>W/O for written off cases</v>
          </cell>
          <cell r="S973" t="str">
            <v>&gt;180</v>
          </cell>
        </row>
        <row r="974">
          <cell r="J974">
            <v>355098850</v>
          </cell>
          <cell r="K974">
            <v>23422.52</v>
          </cell>
          <cell r="L974">
            <v>4277.4799999999996</v>
          </cell>
          <cell r="M974">
            <v>27700</v>
          </cell>
          <cell r="N974">
            <v>332</v>
          </cell>
          <cell r="O974">
            <v>332</v>
          </cell>
          <cell r="P974" t="str">
            <v>Y</v>
          </cell>
          <cell r="Q974" t="str">
            <v/>
          </cell>
          <cell r="R974" t="str">
            <v>W/O for written off cases</v>
          </cell>
          <cell r="S974" t="str">
            <v>&gt;180</v>
          </cell>
        </row>
        <row r="975">
          <cell r="J975">
            <v>351670897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>Standard</v>
          </cell>
          <cell r="S975" t="str">
            <v>Standard</v>
          </cell>
        </row>
        <row r="976">
          <cell r="J976">
            <v>355098498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>Standard</v>
          </cell>
          <cell r="S976" t="str">
            <v>Standard</v>
          </cell>
        </row>
        <row r="977">
          <cell r="J977">
            <v>351670907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>Standard</v>
          </cell>
          <cell r="S977" t="str">
            <v>Standard</v>
          </cell>
        </row>
        <row r="978">
          <cell r="J978">
            <v>351670915</v>
          </cell>
          <cell r="K978">
            <v>8372.0499999999993</v>
          </cell>
          <cell r="L978">
            <v>627.95000000000005</v>
          </cell>
          <cell r="M978">
            <v>9000</v>
          </cell>
          <cell r="N978">
            <v>117</v>
          </cell>
          <cell r="O978">
            <v>117</v>
          </cell>
          <cell r="P978" t="str">
            <v>Y</v>
          </cell>
          <cell r="Q978" t="str">
            <v/>
          </cell>
          <cell r="R978" t="str">
            <v>Sub</v>
          </cell>
          <cell r="S978" t="str">
            <v>91-120</v>
          </cell>
        </row>
        <row r="979">
          <cell r="J979">
            <v>351671619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>Standard</v>
          </cell>
          <cell r="S979" t="str">
            <v>Standard</v>
          </cell>
        </row>
        <row r="980">
          <cell r="J980">
            <v>351885096</v>
          </cell>
          <cell r="K980">
            <v>22471.43</v>
          </cell>
          <cell r="L980">
            <v>4408.57</v>
          </cell>
          <cell r="M980">
            <v>26880</v>
          </cell>
          <cell r="N980">
            <v>364</v>
          </cell>
          <cell r="O980">
            <v>364</v>
          </cell>
          <cell r="P980" t="str">
            <v>Y</v>
          </cell>
          <cell r="Q980" t="str">
            <v/>
          </cell>
          <cell r="R980" t="str">
            <v>Sub</v>
          </cell>
          <cell r="S980" t="str">
            <v>&gt;180</v>
          </cell>
        </row>
        <row r="981">
          <cell r="J981">
            <v>353687181</v>
          </cell>
          <cell r="K981">
            <v>32379.5</v>
          </cell>
          <cell r="L981">
            <v>12100.5</v>
          </cell>
          <cell r="M981">
            <v>44480</v>
          </cell>
          <cell r="N981">
            <v>483</v>
          </cell>
          <cell r="O981">
            <v>483</v>
          </cell>
          <cell r="P981" t="str">
            <v>Y</v>
          </cell>
          <cell r="Q981" t="str">
            <v/>
          </cell>
          <cell r="R981" t="str">
            <v>W/O for written off cases</v>
          </cell>
          <cell r="S981" t="str">
            <v>&gt;180</v>
          </cell>
        </row>
        <row r="982">
          <cell r="J982">
            <v>353687182</v>
          </cell>
          <cell r="K982">
            <v>32379.5</v>
          </cell>
          <cell r="L982">
            <v>12100.5</v>
          </cell>
          <cell r="M982">
            <v>44480</v>
          </cell>
          <cell r="N982">
            <v>483</v>
          </cell>
          <cell r="O982">
            <v>483</v>
          </cell>
          <cell r="P982" t="str">
            <v>Y</v>
          </cell>
          <cell r="Q982" t="str">
            <v/>
          </cell>
          <cell r="R982" t="str">
            <v>W/O for written off cases</v>
          </cell>
          <cell r="S982" t="str">
            <v>&gt;180</v>
          </cell>
        </row>
        <row r="983">
          <cell r="J983">
            <v>351783166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>Standard</v>
          </cell>
          <cell r="S983" t="str">
            <v>Standard</v>
          </cell>
        </row>
        <row r="984">
          <cell r="J984">
            <v>358155667</v>
          </cell>
          <cell r="K984">
            <v>11534.8</v>
          </cell>
          <cell r="L984">
            <v>4065.2</v>
          </cell>
          <cell r="M984">
            <v>15600</v>
          </cell>
          <cell r="N984">
            <v>240</v>
          </cell>
          <cell r="O984">
            <v>240</v>
          </cell>
          <cell r="P984" t="str">
            <v>Y</v>
          </cell>
          <cell r="Q984" t="str">
            <v/>
          </cell>
          <cell r="R984" t="str">
            <v>Sub</v>
          </cell>
          <cell r="S984" t="str">
            <v>&gt;180</v>
          </cell>
        </row>
        <row r="985">
          <cell r="J985">
            <v>352125448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>Standard</v>
          </cell>
          <cell r="S985" t="str">
            <v>Standard</v>
          </cell>
        </row>
        <row r="986">
          <cell r="J986">
            <v>351784703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>Standard</v>
          </cell>
          <cell r="S986" t="str">
            <v>Standard</v>
          </cell>
        </row>
        <row r="987">
          <cell r="J987">
            <v>357407796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>Standard</v>
          </cell>
          <cell r="S987" t="str">
            <v>Standard</v>
          </cell>
        </row>
        <row r="988">
          <cell r="J988">
            <v>351784759</v>
          </cell>
          <cell r="K988">
            <v>17335.61</v>
          </cell>
          <cell r="L988">
            <v>2824.39</v>
          </cell>
          <cell r="M988">
            <v>20160</v>
          </cell>
          <cell r="N988">
            <v>271</v>
          </cell>
          <cell r="O988">
            <v>271</v>
          </cell>
          <cell r="P988" t="str">
            <v>Y</v>
          </cell>
          <cell r="Q988" t="str">
            <v/>
          </cell>
          <cell r="R988" t="str">
            <v>Sub</v>
          </cell>
          <cell r="S988" t="str">
            <v>&gt;180</v>
          </cell>
        </row>
        <row r="989">
          <cell r="J989">
            <v>355959135</v>
          </cell>
          <cell r="K989">
            <v>19616.34</v>
          </cell>
          <cell r="L989">
            <v>4593.66</v>
          </cell>
          <cell r="M989">
            <v>24210</v>
          </cell>
          <cell r="N989">
            <v>271</v>
          </cell>
          <cell r="O989">
            <v>271</v>
          </cell>
          <cell r="P989" t="str">
            <v>Y</v>
          </cell>
          <cell r="Q989" t="str">
            <v/>
          </cell>
          <cell r="R989" t="str">
            <v>W/O for written off cases</v>
          </cell>
          <cell r="S989" t="str">
            <v>&gt;180</v>
          </cell>
        </row>
        <row r="990">
          <cell r="J990">
            <v>351786141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>Standard</v>
          </cell>
          <cell r="S990" t="str">
            <v>Standard</v>
          </cell>
        </row>
        <row r="991">
          <cell r="J991">
            <v>351786650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>Standard</v>
          </cell>
          <cell r="S991" t="str">
            <v>Standard</v>
          </cell>
        </row>
        <row r="992">
          <cell r="J992">
            <v>351794801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>Standard</v>
          </cell>
          <cell r="S992" t="str">
            <v>Standard</v>
          </cell>
        </row>
        <row r="993">
          <cell r="J993">
            <v>351802720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>Standard</v>
          </cell>
          <cell r="S993" t="str">
            <v>Standard</v>
          </cell>
        </row>
        <row r="994">
          <cell r="J994">
            <v>351803951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>Standard</v>
          </cell>
          <cell r="S994" t="str">
            <v>Standard</v>
          </cell>
        </row>
        <row r="995">
          <cell r="J995">
            <v>351803952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>Standard</v>
          </cell>
          <cell r="S995" t="str">
            <v>Standard</v>
          </cell>
        </row>
        <row r="996">
          <cell r="J996">
            <v>351804317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>Standard</v>
          </cell>
          <cell r="S996" t="str">
            <v>Standard</v>
          </cell>
        </row>
        <row r="997">
          <cell r="J997">
            <v>351804914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>Standard</v>
          </cell>
          <cell r="S997" t="str">
            <v>Standard</v>
          </cell>
        </row>
        <row r="998">
          <cell r="J998">
            <v>351804915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>Standard</v>
          </cell>
          <cell r="S998" t="str">
            <v>Standard</v>
          </cell>
        </row>
        <row r="999">
          <cell r="J999">
            <v>355097988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>Standard</v>
          </cell>
          <cell r="S999" t="str">
            <v>Standard</v>
          </cell>
        </row>
        <row r="1000">
          <cell r="J1000">
            <v>351805018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>Standard</v>
          </cell>
          <cell r="S1000" t="str">
            <v>Standard</v>
          </cell>
        </row>
        <row r="1001">
          <cell r="J1001">
            <v>358155676</v>
          </cell>
          <cell r="K1001">
            <v>11602.82</v>
          </cell>
          <cell r="L1001">
            <v>3997.18</v>
          </cell>
          <cell r="M1001">
            <v>15600</v>
          </cell>
          <cell r="N1001">
            <v>241</v>
          </cell>
          <cell r="O1001">
            <v>241</v>
          </cell>
          <cell r="P1001" t="str">
            <v>Y</v>
          </cell>
          <cell r="Q1001" t="str">
            <v/>
          </cell>
          <cell r="R1001" t="str">
            <v>Sub</v>
          </cell>
          <cell r="S1001" t="str">
            <v>&gt;180</v>
          </cell>
        </row>
        <row r="1002">
          <cell r="J1002">
            <v>351827453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>Standard</v>
          </cell>
          <cell r="S1002" t="str">
            <v>Standard</v>
          </cell>
        </row>
        <row r="1003">
          <cell r="J1003">
            <v>351827845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>Standard</v>
          </cell>
          <cell r="S1003" t="str">
            <v>Standard</v>
          </cell>
        </row>
        <row r="1004">
          <cell r="J1004">
            <v>359195300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>Standard</v>
          </cell>
          <cell r="S1004" t="str">
            <v>Standard</v>
          </cell>
        </row>
        <row r="1005">
          <cell r="J1005">
            <v>351849638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>Standard</v>
          </cell>
          <cell r="S1005" t="str">
            <v>Standard</v>
          </cell>
        </row>
        <row r="1006">
          <cell r="J1006">
            <v>351849796</v>
          </cell>
          <cell r="K1006">
            <v>13812.78</v>
          </cell>
          <cell r="L1006">
            <v>1867.22</v>
          </cell>
          <cell r="M1006">
            <v>15680</v>
          </cell>
          <cell r="N1006">
            <v>206</v>
          </cell>
          <cell r="O1006">
            <v>206</v>
          </cell>
          <cell r="P1006" t="str">
            <v>Y</v>
          </cell>
          <cell r="Q1006" t="str">
            <v/>
          </cell>
          <cell r="R1006" t="str">
            <v>Sub</v>
          </cell>
          <cell r="S1006" t="str">
            <v>&gt;180</v>
          </cell>
        </row>
        <row r="1007">
          <cell r="J1007">
            <v>357059759</v>
          </cell>
          <cell r="K1007">
            <v>13237.28</v>
          </cell>
          <cell r="L1007">
            <v>6672.72</v>
          </cell>
          <cell r="M1007">
            <v>19910</v>
          </cell>
          <cell r="N1007">
            <v>329</v>
          </cell>
          <cell r="O1007">
            <v>329</v>
          </cell>
          <cell r="P1007" t="str">
            <v>Y</v>
          </cell>
          <cell r="Q1007" t="str">
            <v/>
          </cell>
          <cell r="R1007" t="str">
            <v>W/O for written off cases</v>
          </cell>
          <cell r="S1007" t="str">
            <v>&gt;180</v>
          </cell>
        </row>
        <row r="1008">
          <cell r="J1008">
            <v>357407819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>Standard</v>
          </cell>
          <cell r="S1008" t="str">
            <v>Standard</v>
          </cell>
        </row>
        <row r="1009">
          <cell r="J1009">
            <v>351866549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>Standard</v>
          </cell>
          <cell r="S1009" t="str">
            <v>Standard</v>
          </cell>
        </row>
        <row r="1010">
          <cell r="J1010">
            <v>355096695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>Standard</v>
          </cell>
          <cell r="S1010" t="str">
            <v>Standard</v>
          </cell>
        </row>
        <row r="1011">
          <cell r="J1011">
            <v>351866946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>Standard</v>
          </cell>
          <cell r="S1011" t="str">
            <v>Standard</v>
          </cell>
        </row>
        <row r="1012">
          <cell r="J1012">
            <v>351866947</v>
          </cell>
          <cell r="K1012">
            <v>7404.36</v>
          </cell>
          <cell r="L1012">
            <v>555.64</v>
          </cell>
          <cell r="M1012">
            <v>7960</v>
          </cell>
          <cell r="N1012">
            <v>117</v>
          </cell>
          <cell r="O1012">
            <v>117</v>
          </cell>
          <cell r="P1012" t="str">
            <v>Y</v>
          </cell>
          <cell r="Q1012" t="str">
            <v/>
          </cell>
          <cell r="R1012" t="str">
            <v>Sub</v>
          </cell>
          <cell r="S1012" t="str">
            <v>91-120</v>
          </cell>
        </row>
        <row r="1013">
          <cell r="J1013">
            <v>355097047</v>
          </cell>
          <cell r="K1013">
            <v>9549.08</v>
          </cell>
          <cell r="L1013">
            <v>760.92</v>
          </cell>
          <cell r="M1013">
            <v>10310</v>
          </cell>
          <cell r="N1013">
            <v>117</v>
          </cell>
          <cell r="O1013">
            <v>117</v>
          </cell>
          <cell r="P1013" t="str">
            <v>Y</v>
          </cell>
          <cell r="Q1013" t="str">
            <v/>
          </cell>
          <cell r="R1013" t="str">
            <v>Sub</v>
          </cell>
          <cell r="S1013" t="str">
            <v>91-120</v>
          </cell>
        </row>
        <row r="1014">
          <cell r="J1014">
            <v>351866948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>Standard</v>
          </cell>
          <cell r="S1014" t="str">
            <v>Standard</v>
          </cell>
        </row>
        <row r="1015">
          <cell r="J1015">
            <v>355096875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>Standard</v>
          </cell>
          <cell r="S1015" t="str">
            <v>Standard</v>
          </cell>
        </row>
        <row r="1016">
          <cell r="J1016">
            <v>351871074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>Standard</v>
          </cell>
          <cell r="S1016" t="str">
            <v>Standard</v>
          </cell>
        </row>
        <row r="1017">
          <cell r="J1017">
            <v>357541924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>Standard</v>
          </cell>
          <cell r="S1017" t="str">
            <v>Standard</v>
          </cell>
        </row>
        <row r="1018">
          <cell r="J1018">
            <v>351871078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>Standard</v>
          </cell>
          <cell r="S1018" t="str">
            <v>Standard</v>
          </cell>
        </row>
        <row r="1019">
          <cell r="J1019">
            <v>356548103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>Standard</v>
          </cell>
          <cell r="S1019" t="str">
            <v>Standard</v>
          </cell>
        </row>
        <row r="1020">
          <cell r="J1020">
            <v>351871206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>Standard</v>
          </cell>
          <cell r="S1020" t="str">
            <v>Standard</v>
          </cell>
        </row>
        <row r="1021">
          <cell r="J1021">
            <v>351871533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>Standard</v>
          </cell>
          <cell r="S1021" t="str">
            <v>Standard</v>
          </cell>
        </row>
        <row r="1022">
          <cell r="J1022">
            <v>355890146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>Standard</v>
          </cell>
          <cell r="S1022" t="str">
            <v>Standard</v>
          </cell>
        </row>
        <row r="1023">
          <cell r="J1023">
            <v>354198453</v>
          </cell>
          <cell r="K1023">
            <v>29980.68</v>
          </cell>
          <cell r="L1023">
            <v>11719.32</v>
          </cell>
          <cell r="M1023">
            <v>41700</v>
          </cell>
          <cell r="N1023">
            <v>455</v>
          </cell>
          <cell r="O1023">
            <v>455</v>
          </cell>
          <cell r="P1023" t="str">
            <v>Y</v>
          </cell>
          <cell r="Q1023" t="str">
            <v/>
          </cell>
          <cell r="R1023" t="str">
            <v>W/O for written off cases</v>
          </cell>
          <cell r="S1023" t="str">
            <v>&gt;180</v>
          </cell>
        </row>
        <row r="1024">
          <cell r="J1024">
            <v>351872590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>Standard</v>
          </cell>
          <cell r="S1024" t="str">
            <v>Standard</v>
          </cell>
        </row>
        <row r="1025">
          <cell r="J1025">
            <v>351880993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>Standard</v>
          </cell>
          <cell r="S1025" t="str">
            <v>Standard</v>
          </cell>
        </row>
        <row r="1026">
          <cell r="J1026">
            <v>354198462</v>
          </cell>
          <cell r="K1026">
            <v>26380.560000000001</v>
          </cell>
          <cell r="L1026">
            <v>9759.44</v>
          </cell>
          <cell r="M1026">
            <v>36140</v>
          </cell>
          <cell r="N1026">
            <v>392</v>
          </cell>
          <cell r="O1026">
            <v>392</v>
          </cell>
          <cell r="P1026" t="str">
            <v>Y</v>
          </cell>
          <cell r="Q1026" t="str">
            <v/>
          </cell>
          <cell r="R1026" t="str">
            <v>W/O for written off cases</v>
          </cell>
          <cell r="S1026" t="str">
            <v>&gt;180</v>
          </cell>
        </row>
        <row r="1027">
          <cell r="J1027">
            <v>351891977</v>
          </cell>
          <cell r="K1027">
            <v>4131.83</v>
          </cell>
          <cell r="L1027">
            <v>348.17</v>
          </cell>
          <cell r="M1027">
            <v>4480</v>
          </cell>
          <cell r="N1027">
            <v>55</v>
          </cell>
          <cell r="O1027">
            <v>55</v>
          </cell>
          <cell r="P1027" t="str">
            <v/>
          </cell>
          <cell r="Q1027" t="str">
            <v/>
          </cell>
          <cell r="R1027" t="str">
            <v>SMA 1</v>
          </cell>
          <cell r="S1027" t="str">
            <v>31-60</v>
          </cell>
        </row>
        <row r="1028">
          <cell r="J1028">
            <v>351897717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>Standard</v>
          </cell>
          <cell r="S1028" t="str">
            <v>Standard</v>
          </cell>
        </row>
        <row r="1029">
          <cell r="J1029">
            <v>354198486</v>
          </cell>
          <cell r="K1029">
            <v>23189.68</v>
          </cell>
          <cell r="L1029">
            <v>8870.32</v>
          </cell>
          <cell r="M1029">
            <v>32060</v>
          </cell>
          <cell r="N1029">
            <v>424</v>
          </cell>
          <cell r="O1029">
            <v>424</v>
          </cell>
          <cell r="P1029" t="str">
            <v>Y</v>
          </cell>
          <cell r="Q1029" t="str">
            <v/>
          </cell>
          <cell r="R1029" t="str">
            <v>W/O for written off cases</v>
          </cell>
          <cell r="S1029" t="str">
            <v>&gt;180</v>
          </cell>
        </row>
        <row r="1030">
          <cell r="J1030">
            <v>351911908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>Standard</v>
          </cell>
          <cell r="S1030" t="str">
            <v>Standard</v>
          </cell>
        </row>
        <row r="1031">
          <cell r="J1031">
            <v>358578110</v>
          </cell>
          <cell r="K1031">
            <v>8983.9</v>
          </cell>
          <cell r="L1031">
            <v>3076.1</v>
          </cell>
          <cell r="M1031">
            <v>12060</v>
          </cell>
          <cell r="N1031">
            <v>179</v>
          </cell>
          <cell r="O1031">
            <v>179</v>
          </cell>
          <cell r="P1031" t="str">
            <v>Y</v>
          </cell>
          <cell r="Q1031" t="str">
            <v/>
          </cell>
          <cell r="R1031" t="str">
            <v>Sub</v>
          </cell>
          <cell r="S1031" t="str">
            <v>151-180</v>
          </cell>
        </row>
        <row r="1032">
          <cell r="J1032">
            <v>357059729</v>
          </cell>
          <cell r="K1032">
            <v>23361.18</v>
          </cell>
          <cell r="L1032">
            <v>10838.82</v>
          </cell>
          <cell r="M1032">
            <v>34200</v>
          </cell>
          <cell r="N1032">
            <v>302</v>
          </cell>
          <cell r="O1032">
            <v>302</v>
          </cell>
          <cell r="P1032" t="str">
            <v>Y</v>
          </cell>
          <cell r="Q1032" t="str">
            <v/>
          </cell>
          <cell r="R1032" t="str">
            <v>W/O for written off cases</v>
          </cell>
          <cell r="S1032" t="str">
            <v>&gt;180</v>
          </cell>
        </row>
        <row r="1033">
          <cell r="J1033">
            <v>357059712</v>
          </cell>
          <cell r="K1033">
            <v>23361.18</v>
          </cell>
          <cell r="L1033">
            <v>10838.82</v>
          </cell>
          <cell r="M1033">
            <v>34200</v>
          </cell>
          <cell r="N1033">
            <v>302</v>
          </cell>
          <cell r="O1033">
            <v>302</v>
          </cell>
          <cell r="P1033" t="str">
            <v>Y</v>
          </cell>
          <cell r="Q1033" t="str">
            <v/>
          </cell>
          <cell r="R1033" t="str">
            <v>Sub</v>
          </cell>
          <cell r="S1033" t="str">
            <v>&gt;180</v>
          </cell>
        </row>
        <row r="1034">
          <cell r="J1034">
            <v>351926964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>Standard</v>
          </cell>
          <cell r="S1034" t="str">
            <v>Standard</v>
          </cell>
        </row>
        <row r="1035">
          <cell r="J1035">
            <v>355781026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>Standard</v>
          </cell>
          <cell r="S1035" t="str">
            <v>Standard</v>
          </cell>
        </row>
        <row r="1036">
          <cell r="J1036">
            <v>351936505</v>
          </cell>
          <cell r="K1036">
            <v>10032.08</v>
          </cell>
          <cell r="L1036">
            <v>1167.92</v>
          </cell>
          <cell r="M1036">
            <v>11200</v>
          </cell>
          <cell r="N1036">
            <v>144</v>
          </cell>
          <cell r="O1036">
            <v>205</v>
          </cell>
          <cell r="P1036" t="str">
            <v>Y</v>
          </cell>
          <cell r="Q1036" t="str">
            <v/>
          </cell>
          <cell r="R1036" t="str">
            <v>Sub</v>
          </cell>
          <cell r="S1036" t="str">
            <v>&gt;180</v>
          </cell>
        </row>
        <row r="1037">
          <cell r="J1037">
            <v>356959268</v>
          </cell>
          <cell r="K1037">
            <v>14972.75</v>
          </cell>
          <cell r="L1037">
            <v>3857.25</v>
          </cell>
          <cell r="M1037">
            <v>18830</v>
          </cell>
          <cell r="N1037">
            <v>205</v>
          </cell>
          <cell r="O1037">
            <v>205</v>
          </cell>
          <cell r="P1037" t="str">
            <v>Y</v>
          </cell>
          <cell r="Q1037" t="str">
            <v/>
          </cell>
          <cell r="R1037" t="str">
            <v>Sub</v>
          </cell>
          <cell r="S1037" t="str">
            <v>&gt;180</v>
          </cell>
        </row>
        <row r="1038">
          <cell r="J1038">
            <v>351936516</v>
          </cell>
          <cell r="K1038">
            <v>15573.28</v>
          </cell>
          <cell r="L1038">
            <v>2346.7199999999998</v>
          </cell>
          <cell r="M1038">
            <v>17920</v>
          </cell>
          <cell r="N1038">
            <v>236</v>
          </cell>
          <cell r="O1038">
            <v>236</v>
          </cell>
          <cell r="P1038" t="str">
            <v>Y</v>
          </cell>
          <cell r="Q1038" t="str">
            <v/>
          </cell>
          <cell r="R1038" t="str">
            <v>Sub</v>
          </cell>
          <cell r="S1038" t="str">
            <v>&gt;180</v>
          </cell>
        </row>
        <row r="1039">
          <cell r="J1039">
            <v>351952225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>Standard</v>
          </cell>
          <cell r="S1039" t="str">
            <v>Standard</v>
          </cell>
        </row>
        <row r="1040">
          <cell r="J1040">
            <v>358578115</v>
          </cell>
          <cell r="K1040">
            <v>9537.4599999999991</v>
          </cell>
          <cell r="L1040">
            <v>3132.54</v>
          </cell>
          <cell r="M1040">
            <v>12670</v>
          </cell>
          <cell r="N1040">
            <v>183</v>
          </cell>
          <cell r="O1040">
            <v>183</v>
          </cell>
          <cell r="P1040" t="str">
            <v>Y</v>
          </cell>
          <cell r="Q1040" t="str">
            <v/>
          </cell>
          <cell r="R1040" t="str">
            <v>Sub</v>
          </cell>
          <cell r="S1040" t="str">
            <v>&gt;180</v>
          </cell>
        </row>
        <row r="1041">
          <cell r="J1041">
            <v>351964928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>Standard</v>
          </cell>
          <cell r="S1041" t="str">
            <v>Standard</v>
          </cell>
        </row>
        <row r="1042">
          <cell r="J1042">
            <v>352153622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>Standard</v>
          </cell>
          <cell r="S1042" t="str">
            <v>Standard</v>
          </cell>
        </row>
        <row r="1043">
          <cell r="J1043">
            <v>351964992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>Standard</v>
          </cell>
          <cell r="S1043" t="str">
            <v>Standard</v>
          </cell>
        </row>
        <row r="1044">
          <cell r="J1044">
            <v>351972728</v>
          </cell>
          <cell r="K1044">
            <v>22500.59</v>
          </cell>
          <cell r="L1044">
            <v>4379.41</v>
          </cell>
          <cell r="M1044">
            <v>26880</v>
          </cell>
          <cell r="N1044">
            <v>363</v>
          </cell>
          <cell r="O1044">
            <v>363</v>
          </cell>
          <cell r="P1044" t="str">
            <v>Y</v>
          </cell>
          <cell r="Q1044" t="str">
            <v/>
          </cell>
          <cell r="R1044" t="str">
            <v>Sub</v>
          </cell>
          <cell r="S1044" t="str">
            <v>&gt;180</v>
          </cell>
        </row>
        <row r="1045">
          <cell r="J1045">
            <v>353687159</v>
          </cell>
          <cell r="K1045">
            <v>25818.22</v>
          </cell>
          <cell r="L1045">
            <v>8101.78</v>
          </cell>
          <cell r="M1045">
            <v>33920</v>
          </cell>
          <cell r="N1045">
            <v>394</v>
          </cell>
          <cell r="O1045">
            <v>394</v>
          </cell>
          <cell r="P1045" t="str">
            <v>Y</v>
          </cell>
          <cell r="Q1045" t="str">
            <v/>
          </cell>
          <cell r="R1045" t="str">
            <v>W/O for written off cases</v>
          </cell>
          <cell r="S1045" t="str">
            <v>&gt;180</v>
          </cell>
        </row>
        <row r="1046">
          <cell r="J1046">
            <v>352016128</v>
          </cell>
          <cell r="K1046">
            <v>3579.91</v>
          </cell>
          <cell r="L1046">
            <v>140.09</v>
          </cell>
          <cell r="M1046">
            <v>3720</v>
          </cell>
          <cell r="N1046">
            <v>58</v>
          </cell>
          <cell r="O1046">
            <v>58</v>
          </cell>
          <cell r="P1046" t="str">
            <v/>
          </cell>
          <cell r="Q1046" t="str">
            <v/>
          </cell>
          <cell r="R1046" t="str">
            <v>SMA 1</v>
          </cell>
          <cell r="S1046" t="str">
            <v>31-60</v>
          </cell>
        </row>
        <row r="1047">
          <cell r="J1047">
            <v>356689854</v>
          </cell>
          <cell r="K1047">
            <v>4604.62</v>
          </cell>
          <cell r="L1047">
            <v>465.38</v>
          </cell>
          <cell r="M1047">
            <v>5070</v>
          </cell>
          <cell r="N1047">
            <v>58</v>
          </cell>
          <cell r="O1047">
            <v>58</v>
          </cell>
          <cell r="P1047" t="str">
            <v/>
          </cell>
          <cell r="Q1047" t="str">
            <v/>
          </cell>
          <cell r="R1047" t="str">
            <v>SMA 1</v>
          </cell>
          <cell r="S1047" t="str">
            <v>31-60</v>
          </cell>
        </row>
        <row r="1048">
          <cell r="J1048">
            <v>352022530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>Standard</v>
          </cell>
          <cell r="S1048" t="str">
            <v>Standard</v>
          </cell>
        </row>
        <row r="1049">
          <cell r="J1049">
            <v>352022587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>Standard</v>
          </cell>
          <cell r="S1049" t="str">
            <v>Standard</v>
          </cell>
        </row>
        <row r="1050">
          <cell r="J1050">
            <v>352027354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>Standard</v>
          </cell>
          <cell r="S1050" t="str">
            <v>Standard</v>
          </cell>
        </row>
        <row r="1051">
          <cell r="J1051">
            <v>352037420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>Standard</v>
          </cell>
          <cell r="S1051" t="str">
            <v>Standard</v>
          </cell>
        </row>
        <row r="1052">
          <cell r="J1052">
            <v>352037487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>Standard</v>
          </cell>
          <cell r="S1052" t="str">
            <v>Standard</v>
          </cell>
        </row>
        <row r="1053">
          <cell r="J1053">
            <v>355022234</v>
          </cell>
          <cell r="K1053">
            <v>20575.03</v>
          </cell>
          <cell r="L1053">
            <v>3634.97</v>
          </cell>
          <cell r="M1053">
            <v>24210</v>
          </cell>
          <cell r="N1053">
            <v>273</v>
          </cell>
          <cell r="O1053">
            <v>273</v>
          </cell>
          <cell r="P1053" t="str">
            <v>Y</v>
          </cell>
          <cell r="Q1053" t="str">
            <v/>
          </cell>
          <cell r="R1053" t="str">
            <v>Sub</v>
          </cell>
          <cell r="S1053" t="str">
            <v>&gt;180</v>
          </cell>
        </row>
        <row r="1054">
          <cell r="J1054">
            <v>352054386</v>
          </cell>
          <cell r="K1054">
            <v>15175.49</v>
          </cell>
          <cell r="L1054">
            <v>2744.51</v>
          </cell>
          <cell r="M1054">
            <v>17920</v>
          </cell>
          <cell r="N1054">
            <v>236</v>
          </cell>
          <cell r="O1054">
            <v>236</v>
          </cell>
          <cell r="P1054" t="str">
            <v>Y</v>
          </cell>
          <cell r="Q1054" t="str">
            <v/>
          </cell>
          <cell r="R1054" t="str">
            <v>Sub</v>
          </cell>
          <cell r="S1054" t="str">
            <v>&gt;180</v>
          </cell>
        </row>
        <row r="1055">
          <cell r="J1055">
            <v>352061777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>
            <v>59</v>
          </cell>
          <cell r="P1055" t="str">
            <v/>
          </cell>
          <cell r="Q1055" t="str">
            <v/>
          </cell>
          <cell r="R1055" t="str">
            <v>SMA 1</v>
          </cell>
          <cell r="S1055" t="str">
            <v>31-60</v>
          </cell>
        </row>
        <row r="1056">
          <cell r="J1056">
            <v>355810812</v>
          </cell>
          <cell r="K1056">
            <v>4813.38</v>
          </cell>
          <cell r="L1056">
            <v>566.62</v>
          </cell>
          <cell r="M1056">
            <v>5380</v>
          </cell>
          <cell r="N1056">
            <v>59</v>
          </cell>
          <cell r="O1056">
            <v>59</v>
          </cell>
          <cell r="P1056" t="str">
            <v/>
          </cell>
          <cell r="Q1056" t="str">
            <v/>
          </cell>
          <cell r="R1056" t="str">
            <v>SMA 1</v>
          </cell>
          <cell r="S1056" t="str">
            <v>31-60</v>
          </cell>
        </row>
        <row r="1057">
          <cell r="J1057">
            <v>352119710</v>
          </cell>
          <cell r="K1057">
            <v>6010.24</v>
          </cell>
          <cell r="L1057">
            <v>709.76</v>
          </cell>
          <cell r="M1057">
            <v>6720</v>
          </cell>
          <cell r="N1057">
            <v>87</v>
          </cell>
          <cell r="O1057">
            <v>87</v>
          </cell>
          <cell r="P1057" t="str">
            <v/>
          </cell>
          <cell r="Q1057" t="str">
            <v/>
          </cell>
          <cell r="R1057" t="str">
            <v>SMA 2</v>
          </cell>
          <cell r="S1057" t="str">
            <v>61-90</v>
          </cell>
        </row>
        <row r="1058">
          <cell r="J1058">
            <v>352122394</v>
          </cell>
          <cell r="K1058">
            <v>4048.24</v>
          </cell>
          <cell r="L1058">
            <v>431.76</v>
          </cell>
          <cell r="M1058">
            <v>4480</v>
          </cell>
          <cell r="N1058">
            <v>59</v>
          </cell>
          <cell r="O1058">
            <v>59</v>
          </cell>
          <cell r="P1058" t="str">
            <v/>
          </cell>
          <cell r="Q1058" t="str">
            <v/>
          </cell>
          <cell r="R1058" t="str">
            <v>SMA 1</v>
          </cell>
          <cell r="S1058" t="str">
            <v>31-60</v>
          </cell>
        </row>
        <row r="1059">
          <cell r="J1059">
            <v>352124199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>Standard</v>
          </cell>
          <cell r="S1059" t="str">
            <v>Standard</v>
          </cell>
        </row>
        <row r="1060">
          <cell r="J1060">
            <v>352124299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>Standard</v>
          </cell>
          <cell r="S1060" t="str">
            <v>Standard</v>
          </cell>
        </row>
        <row r="1061">
          <cell r="J1061">
            <v>352124362</v>
          </cell>
          <cell r="K1061">
            <v>9801.6200000000008</v>
          </cell>
          <cell r="L1061">
            <v>1398.38</v>
          </cell>
          <cell r="M1061">
            <v>11200</v>
          </cell>
          <cell r="N1061">
            <v>149</v>
          </cell>
          <cell r="O1061">
            <v>210</v>
          </cell>
          <cell r="P1061" t="str">
            <v>Y</v>
          </cell>
          <cell r="Q1061" t="str">
            <v/>
          </cell>
          <cell r="R1061" t="str">
            <v>Sub</v>
          </cell>
          <cell r="S1061" t="str">
            <v>&gt;180</v>
          </cell>
        </row>
        <row r="1062">
          <cell r="J1062">
            <v>354935540</v>
          </cell>
          <cell r="K1062">
            <v>12240.69</v>
          </cell>
          <cell r="L1062">
            <v>1899.31</v>
          </cell>
          <cell r="M1062">
            <v>14140</v>
          </cell>
          <cell r="N1062">
            <v>210</v>
          </cell>
          <cell r="O1062">
            <v>210</v>
          </cell>
          <cell r="P1062" t="str">
            <v>Y</v>
          </cell>
          <cell r="Q1062" t="str">
            <v/>
          </cell>
          <cell r="R1062" t="str">
            <v>Sub</v>
          </cell>
          <cell r="S1062" t="str">
            <v>&gt;180</v>
          </cell>
        </row>
        <row r="1063">
          <cell r="J1063">
            <v>352124539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>Standard</v>
          </cell>
          <cell r="S1063" t="str">
            <v>Standard</v>
          </cell>
        </row>
        <row r="1064">
          <cell r="J1064">
            <v>352125372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>Standard</v>
          </cell>
          <cell r="S1064" t="str">
            <v>Standard</v>
          </cell>
        </row>
        <row r="1065">
          <cell r="J1065">
            <v>352127782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>Standard</v>
          </cell>
          <cell r="S1065" t="str">
            <v>Standard</v>
          </cell>
        </row>
        <row r="1066">
          <cell r="J1066">
            <v>355019303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>Standard</v>
          </cell>
          <cell r="S1066" t="str">
            <v>Standard</v>
          </cell>
        </row>
        <row r="1067">
          <cell r="J1067">
            <v>357059701</v>
          </cell>
          <cell r="K1067">
            <v>18222.05</v>
          </cell>
          <cell r="L1067">
            <v>8477.9500000000007</v>
          </cell>
          <cell r="M1067">
            <v>26700</v>
          </cell>
          <cell r="N1067">
            <v>301</v>
          </cell>
          <cell r="O1067">
            <v>301</v>
          </cell>
          <cell r="P1067" t="str">
            <v>Y</v>
          </cell>
          <cell r="Q1067" t="str">
            <v/>
          </cell>
          <cell r="R1067" t="str">
            <v>Sub</v>
          </cell>
          <cell r="S1067" t="str">
            <v>&gt;180</v>
          </cell>
        </row>
        <row r="1068">
          <cell r="J1068">
            <v>352174761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>Standard</v>
          </cell>
          <cell r="S1068" t="str">
            <v>Standard</v>
          </cell>
        </row>
        <row r="1069">
          <cell r="J1069">
            <v>352174772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>Standard</v>
          </cell>
          <cell r="S1069" t="str">
            <v>Standard</v>
          </cell>
        </row>
        <row r="1070">
          <cell r="J1070">
            <v>352176022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>Standard</v>
          </cell>
          <cell r="S1070" t="str">
            <v>Standard</v>
          </cell>
        </row>
        <row r="1071">
          <cell r="J1071">
            <v>354779153</v>
          </cell>
          <cell r="K1071">
            <v>22751.64</v>
          </cell>
          <cell r="L1071">
            <v>9308.36</v>
          </cell>
          <cell r="M1071">
            <v>32060</v>
          </cell>
          <cell r="N1071">
            <v>423</v>
          </cell>
          <cell r="O1071">
            <v>423</v>
          </cell>
          <cell r="P1071" t="str">
            <v>Y</v>
          </cell>
          <cell r="Q1071" t="str">
            <v/>
          </cell>
          <cell r="R1071" t="str">
            <v>W/O for written off cases</v>
          </cell>
          <cell r="S1071" t="str">
            <v>&gt;180</v>
          </cell>
        </row>
        <row r="1072">
          <cell r="J1072">
            <v>352198916</v>
          </cell>
          <cell r="K1072">
            <v>6025.51</v>
          </cell>
          <cell r="L1072">
            <v>694.49</v>
          </cell>
          <cell r="M1072">
            <v>6720</v>
          </cell>
          <cell r="N1072">
            <v>86</v>
          </cell>
          <cell r="O1072">
            <v>86</v>
          </cell>
          <cell r="P1072" t="str">
            <v/>
          </cell>
          <cell r="Q1072" t="str">
            <v/>
          </cell>
          <cell r="R1072" t="str">
            <v>SMA 2</v>
          </cell>
          <cell r="S1072" t="str">
            <v>61-90</v>
          </cell>
        </row>
        <row r="1073">
          <cell r="J1073">
            <v>352199013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>Standard</v>
          </cell>
          <cell r="S1073" t="str">
            <v>Standard</v>
          </cell>
        </row>
        <row r="1074">
          <cell r="J1074">
            <v>352199162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>Standard</v>
          </cell>
          <cell r="S1074" t="str">
            <v>Standard</v>
          </cell>
        </row>
        <row r="1075">
          <cell r="J1075">
            <v>352199586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>
            <v>271</v>
          </cell>
          <cell r="P1075" t="str">
            <v>Y</v>
          </cell>
          <cell r="Q1075" t="str">
            <v/>
          </cell>
          <cell r="R1075" t="str">
            <v>Sub</v>
          </cell>
          <cell r="S1075" t="str">
            <v>&gt;180</v>
          </cell>
        </row>
        <row r="1076">
          <cell r="J1076">
            <v>354845452</v>
          </cell>
          <cell r="K1076">
            <v>15403.34</v>
          </cell>
          <cell r="L1076">
            <v>2776.66</v>
          </cell>
          <cell r="M1076">
            <v>18180</v>
          </cell>
          <cell r="N1076">
            <v>271</v>
          </cell>
          <cell r="O1076">
            <v>271</v>
          </cell>
          <cell r="P1076" t="str">
            <v>Y</v>
          </cell>
          <cell r="Q1076" t="str">
            <v/>
          </cell>
          <cell r="R1076" t="str">
            <v>Sub</v>
          </cell>
          <cell r="S1076" t="str">
            <v>&gt;180</v>
          </cell>
        </row>
        <row r="1077">
          <cell r="J1077">
            <v>354198479</v>
          </cell>
          <cell r="K1077">
            <v>29877.72</v>
          </cell>
          <cell r="L1077">
            <v>11822.28</v>
          </cell>
          <cell r="M1077">
            <v>41700</v>
          </cell>
          <cell r="N1077">
            <v>451</v>
          </cell>
          <cell r="O1077">
            <v>451</v>
          </cell>
          <cell r="P1077" t="str">
            <v>Y</v>
          </cell>
          <cell r="Q1077" t="str">
            <v/>
          </cell>
          <cell r="R1077" t="str">
            <v>W/O for written off cases</v>
          </cell>
          <cell r="S1077" t="str">
            <v>&gt;180</v>
          </cell>
        </row>
        <row r="1078">
          <cell r="J1078">
            <v>352216458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>Standard</v>
          </cell>
          <cell r="S1078" t="str">
            <v>Standard</v>
          </cell>
        </row>
        <row r="1079">
          <cell r="J1079">
            <v>352216981</v>
          </cell>
          <cell r="K1079">
            <v>11682.69</v>
          </cell>
          <cell r="L1079">
            <v>1757.31</v>
          </cell>
          <cell r="M1079">
            <v>13440</v>
          </cell>
          <cell r="N1079">
            <v>180</v>
          </cell>
          <cell r="O1079">
            <v>180</v>
          </cell>
          <cell r="P1079" t="str">
            <v>Y</v>
          </cell>
          <cell r="Q1079" t="str">
            <v/>
          </cell>
          <cell r="R1079" t="str">
            <v>Sub</v>
          </cell>
          <cell r="S1079" t="str">
            <v>151-180</v>
          </cell>
        </row>
        <row r="1080">
          <cell r="J1080">
            <v>354938114</v>
          </cell>
          <cell r="K1080">
            <v>10605.95</v>
          </cell>
          <cell r="L1080">
            <v>1514.05</v>
          </cell>
          <cell r="M1080">
            <v>12120</v>
          </cell>
          <cell r="N1080">
            <v>180</v>
          </cell>
          <cell r="O1080">
            <v>180</v>
          </cell>
          <cell r="P1080" t="str">
            <v>Y</v>
          </cell>
          <cell r="Q1080" t="str">
            <v/>
          </cell>
          <cell r="R1080" t="str">
            <v>Sub</v>
          </cell>
          <cell r="S1080" t="str">
            <v>151-180</v>
          </cell>
        </row>
        <row r="1081">
          <cell r="J1081">
            <v>352233129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>Standard</v>
          </cell>
          <cell r="S1081" t="str">
            <v>Standard</v>
          </cell>
        </row>
        <row r="1082">
          <cell r="J1082">
            <v>352233130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>Standard</v>
          </cell>
          <cell r="S1082" t="str">
            <v>Standard</v>
          </cell>
        </row>
        <row r="1083">
          <cell r="J1083">
            <v>352233131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>Standard</v>
          </cell>
          <cell r="S1083" t="str">
            <v>Standard</v>
          </cell>
        </row>
        <row r="1084">
          <cell r="J1084">
            <v>352234307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>Standard</v>
          </cell>
          <cell r="S1084" t="str">
            <v>Standard</v>
          </cell>
        </row>
        <row r="1085">
          <cell r="J1085">
            <v>355406851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>Standard</v>
          </cell>
          <cell r="S1085" t="str">
            <v>Standard</v>
          </cell>
        </row>
        <row r="1086">
          <cell r="J1086">
            <v>352234308</v>
          </cell>
          <cell r="K1086">
            <v>15274.08</v>
          </cell>
          <cell r="L1086">
            <v>2645.92</v>
          </cell>
          <cell r="M1086">
            <v>17920</v>
          </cell>
          <cell r="N1086">
            <v>237</v>
          </cell>
          <cell r="O1086">
            <v>237</v>
          </cell>
          <cell r="P1086" t="str">
            <v>Y</v>
          </cell>
          <cell r="Q1086" t="str">
            <v/>
          </cell>
          <cell r="R1086" t="str">
            <v>Sub</v>
          </cell>
          <cell r="S1086" t="str">
            <v>&gt;180</v>
          </cell>
        </row>
        <row r="1087">
          <cell r="J1087">
            <v>352238160</v>
          </cell>
          <cell r="K1087">
            <v>15274.08</v>
          </cell>
          <cell r="L1087">
            <v>2645.92</v>
          </cell>
          <cell r="M1087">
            <v>17920</v>
          </cell>
          <cell r="N1087">
            <v>239</v>
          </cell>
          <cell r="O1087">
            <v>239</v>
          </cell>
          <cell r="P1087" t="str">
            <v>Y</v>
          </cell>
          <cell r="Q1087" t="str">
            <v/>
          </cell>
          <cell r="R1087" t="str">
            <v>Sub</v>
          </cell>
          <cell r="S1087" t="str">
            <v>&gt;180</v>
          </cell>
        </row>
        <row r="1088">
          <cell r="J1088">
            <v>352238161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>Standard</v>
          </cell>
          <cell r="S1088" t="str">
            <v>Standard</v>
          </cell>
        </row>
        <row r="1089">
          <cell r="J1089">
            <v>358965494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>Standard</v>
          </cell>
          <cell r="S1089" t="str">
            <v>Standard</v>
          </cell>
        </row>
        <row r="1090">
          <cell r="J1090">
            <v>352238331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>Standard</v>
          </cell>
          <cell r="S1090" t="str">
            <v>Standard</v>
          </cell>
        </row>
        <row r="1091">
          <cell r="J1091">
            <v>355099518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>Standard</v>
          </cell>
          <cell r="S1091" t="str">
            <v>Standard</v>
          </cell>
        </row>
        <row r="1092">
          <cell r="J1092">
            <v>352238332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>Standard</v>
          </cell>
          <cell r="S1092" t="str">
            <v>Standard</v>
          </cell>
        </row>
        <row r="1093">
          <cell r="J1093">
            <v>352248405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>Standard</v>
          </cell>
          <cell r="S1093" t="str">
            <v>Standard</v>
          </cell>
        </row>
        <row r="1094">
          <cell r="J1094">
            <v>359196951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>Standard</v>
          </cell>
          <cell r="S1094" t="str">
            <v>Standard</v>
          </cell>
        </row>
        <row r="1095">
          <cell r="J1095">
            <v>357059719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>Standard</v>
          </cell>
          <cell r="S1095" t="str">
            <v>Standard</v>
          </cell>
        </row>
        <row r="1096">
          <cell r="J1096">
            <v>352248725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>Standard</v>
          </cell>
          <cell r="S1096" t="str">
            <v>Standard</v>
          </cell>
        </row>
        <row r="1097">
          <cell r="J1097">
            <v>352248782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>Standard</v>
          </cell>
          <cell r="S1097" t="str">
            <v>Standard</v>
          </cell>
        </row>
        <row r="1098">
          <cell r="J1098">
            <v>354198463</v>
          </cell>
          <cell r="K1098">
            <v>26631.14</v>
          </cell>
          <cell r="L1098">
            <v>9508.86</v>
          </cell>
          <cell r="M1098">
            <v>36140</v>
          </cell>
          <cell r="N1098">
            <v>389</v>
          </cell>
          <cell r="O1098">
            <v>389</v>
          </cell>
          <cell r="P1098" t="str">
            <v>Y</v>
          </cell>
          <cell r="Q1098" t="str">
            <v/>
          </cell>
          <cell r="R1098" t="str">
            <v>W/O for written off cases</v>
          </cell>
          <cell r="S1098" t="str">
            <v>&gt;180</v>
          </cell>
        </row>
        <row r="1099">
          <cell r="J1099">
            <v>352252463</v>
          </cell>
          <cell r="K1099">
            <v>4051.76</v>
          </cell>
          <cell r="L1099">
            <v>428.24</v>
          </cell>
          <cell r="M1099">
            <v>4480</v>
          </cell>
          <cell r="N1099">
            <v>55</v>
          </cell>
          <cell r="O1099">
            <v>55</v>
          </cell>
          <cell r="P1099" t="str">
            <v/>
          </cell>
          <cell r="Q1099" t="str">
            <v/>
          </cell>
          <cell r="R1099" t="str">
            <v>SMA 1</v>
          </cell>
          <cell r="S1099" t="str">
            <v>31-60</v>
          </cell>
        </row>
        <row r="1100">
          <cell r="J1100">
            <v>352253031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>Standard</v>
          </cell>
          <cell r="S1100" t="str">
            <v>Standard</v>
          </cell>
        </row>
        <row r="1101">
          <cell r="J1101">
            <v>352256122</v>
          </cell>
          <cell r="K1101">
            <v>6038.22</v>
          </cell>
          <cell r="L1101">
            <v>681.78</v>
          </cell>
          <cell r="M1101">
            <v>6720</v>
          </cell>
          <cell r="N1101">
            <v>86</v>
          </cell>
          <cell r="O1101">
            <v>86</v>
          </cell>
          <cell r="P1101" t="str">
            <v/>
          </cell>
          <cell r="Q1101" t="str">
            <v/>
          </cell>
          <cell r="R1101" t="str">
            <v>W/O for written off cases</v>
          </cell>
          <cell r="S1101" t="str">
            <v>61-90</v>
          </cell>
        </row>
        <row r="1102">
          <cell r="J1102">
            <v>352257057</v>
          </cell>
          <cell r="K1102">
            <v>6018.8</v>
          </cell>
          <cell r="L1102">
            <v>421.2</v>
          </cell>
          <cell r="M1102">
            <v>6440</v>
          </cell>
          <cell r="N1102">
            <v>89</v>
          </cell>
          <cell r="O1102">
            <v>89</v>
          </cell>
          <cell r="P1102" t="str">
            <v/>
          </cell>
          <cell r="Q1102" t="str">
            <v/>
          </cell>
          <cell r="R1102" t="str">
            <v>SMA 2</v>
          </cell>
          <cell r="S1102" t="str">
            <v>61-90</v>
          </cell>
        </row>
        <row r="1103">
          <cell r="J1103">
            <v>355381989</v>
          </cell>
          <cell r="K1103">
            <v>22051.96</v>
          </cell>
          <cell r="L1103">
            <v>9308.0400000000009</v>
          </cell>
          <cell r="M1103">
            <v>31360</v>
          </cell>
          <cell r="N1103">
            <v>420</v>
          </cell>
          <cell r="O1103">
            <v>420</v>
          </cell>
          <cell r="P1103" t="str">
            <v>Y</v>
          </cell>
          <cell r="Q1103" t="str">
            <v/>
          </cell>
          <cell r="R1103" t="str">
            <v>W/O for written off cases</v>
          </cell>
          <cell r="S1103" t="str">
            <v>&gt;180</v>
          </cell>
        </row>
        <row r="1104">
          <cell r="J1104">
            <v>352282269</v>
          </cell>
          <cell r="K1104">
            <v>25141.26</v>
          </cell>
          <cell r="L1104">
            <v>6218.74</v>
          </cell>
          <cell r="M1104">
            <v>31360</v>
          </cell>
          <cell r="N1104">
            <v>420</v>
          </cell>
          <cell r="O1104">
            <v>420</v>
          </cell>
          <cell r="P1104" t="str">
            <v>Y</v>
          </cell>
          <cell r="Q1104" t="str">
            <v/>
          </cell>
          <cell r="R1104" t="str">
            <v>W/O for written off cases</v>
          </cell>
          <cell r="S1104" t="str">
            <v>&gt;180</v>
          </cell>
        </row>
        <row r="1105">
          <cell r="J1105">
            <v>355381999</v>
          </cell>
          <cell r="K1105">
            <v>22051.96</v>
          </cell>
          <cell r="L1105">
            <v>9308.0400000000009</v>
          </cell>
          <cell r="M1105">
            <v>31360</v>
          </cell>
          <cell r="N1105">
            <v>420</v>
          </cell>
          <cell r="O1105">
            <v>420</v>
          </cell>
          <cell r="P1105" t="str">
            <v>Y</v>
          </cell>
          <cell r="Q1105" t="str">
            <v/>
          </cell>
          <cell r="R1105" t="str">
            <v>W/O for written off cases</v>
          </cell>
          <cell r="S1105" t="str">
            <v>&gt;180</v>
          </cell>
        </row>
        <row r="1106">
          <cell r="J1106">
            <v>357706225</v>
          </cell>
          <cell r="K1106">
            <v>27393.99</v>
          </cell>
          <cell r="L1106">
            <v>14206.01</v>
          </cell>
          <cell r="M1106">
            <v>41600</v>
          </cell>
          <cell r="N1106">
            <v>298</v>
          </cell>
          <cell r="O1106">
            <v>298</v>
          </cell>
          <cell r="P1106" t="str">
            <v>Y</v>
          </cell>
          <cell r="Q1106" t="str">
            <v/>
          </cell>
          <cell r="R1106" t="str">
            <v>W/O for written off cases</v>
          </cell>
          <cell r="S1106" t="str">
            <v>&gt;180</v>
          </cell>
        </row>
        <row r="1107">
          <cell r="J1107">
            <v>352291072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55</v>
          </cell>
          <cell r="P1107" t="str">
            <v/>
          </cell>
          <cell r="Q1107" t="str">
            <v/>
          </cell>
          <cell r="R1107" t="str">
            <v>SMA 1</v>
          </cell>
          <cell r="S1107" t="str">
            <v>31-60</v>
          </cell>
        </row>
        <row r="1108">
          <cell r="J1108">
            <v>355249343</v>
          </cell>
          <cell r="K1108">
            <v>4913.1499999999996</v>
          </cell>
          <cell r="L1108">
            <v>466.85</v>
          </cell>
          <cell r="M1108">
            <v>5380</v>
          </cell>
          <cell r="N1108">
            <v>55</v>
          </cell>
          <cell r="O1108">
            <v>55</v>
          </cell>
          <cell r="P1108" t="str">
            <v/>
          </cell>
          <cell r="Q1108" t="str">
            <v/>
          </cell>
          <cell r="R1108" t="str">
            <v>SMA 1</v>
          </cell>
          <cell r="S1108" t="str">
            <v>31-60</v>
          </cell>
        </row>
        <row r="1109">
          <cell r="J1109">
            <v>352293129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>Standard</v>
          </cell>
          <cell r="S1109" t="str">
            <v>Standard</v>
          </cell>
        </row>
        <row r="1110">
          <cell r="J1110">
            <v>356889248</v>
          </cell>
          <cell r="K1110">
            <v>15329.13</v>
          </cell>
          <cell r="L1110">
            <v>7550.87</v>
          </cell>
          <cell r="M1110">
            <v>22880</v>
          </cell>
          <cell r="N1110">
            <v>332</v>
          </cell>
          <cell r="O1110">
            <v>332</v>
          </cell>
          <cell r="P1110" t="str">
            <v>Y</v>
          </cell>
          <cell r="Q1110" t="str">
            <v/>
          </cell>
          <cell r="R1110" t="str">
            <v>W/O for written off cases</v>
          </cell>
          <cell r="S1110" t="str">
            <v>&gt;180</v>
          </cell>
        </row>
        <row r="1111">
          <cell r="J1111">
            <v>355381995</v>
          </cell>
          <cell r="K1111">
            <v>19513.05</v>
          </cell>
          <cell r="L1111">
            <v>9606.9500000000007</v>
          </cell>
          <cell r="M1111">
            <v>29120</v>
          </cell>
          <cell r="N1111">
            <v>393</v>
          </cell>
          <cell r="O1111">
            <v>393</v>
          </cell>
          <cell r="P1111" t="str">
            <v>Y</v>
          </cell>
          <cell r="Q1111" t="str">
            <v/>
          </cell>
          <cell r="R1111" t="str">
            <v>W/O for written off cases</v>
          </cell>
          <cell r="S1111" t="str">
            <v>&gt;180</v>
          </cell>
        </row>
        <row r="1112">
          <cell r="J1112">
            <v>352295876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>Standard</v>
          </cell>
          <cell r="S1112" t="str">
            <v>Standard</v>
          </cell>
        </row>
        <row r="1113">
          <cell r="J1113">
            <v>352296562</v>
          </cell>
          <cell r="K1113">
            <v>4055.28</v>
          </cell>
          <cell r="L1113">
            <v>424.72</v>
          </cell>
          <cell r="M1113">
            <v>4480</v>
          </cell>
          <cell r="N1113">
            <v>55</v>
          </cell>
          <cell r="O1113">
            <v>55</v>
          </cell>
          <cell r="P1113" t="str">
            <v/>
          </cell>
          <cell r="Q1113" t="str">
            <v/>
          </cell>
          <cell r="R1113" t="str">
            <v>SMA 1</v>
          </cell>
          <cell r="S1113" t="str">
            <v>31-60</v>
          </cell>
        </row>
        <row r="1114">
          <cell r="J1114">
            <v>352298366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>Standard</v>
          </cell>
          <cell r="S1114" t="str">
            <v>Standard</v>
          </cell>
        </row>
        <row r="1115">
          <cell r="J1115">
            <v>352311548</v>
          </cell>
          <cell r="K1115">
            <v>6058.57</v>
          </cell>
          <cell r="L1115">
            <v>661.43</v>
          </cell>
          <cell r="M1115">
            <v>6720</v>
          </cell>
          <cell r="N1115">
            <v>92</v>
          </cell>
          <cell r="O1115">
            <v>92</v>
          </cell>
          <cell r="P1115" t="str">
            <v>Y</v>
          </cell>
          <cell r="Q1115" t="str">
            <v/>
          </cell>
          <cell r="R1115" t="str">
            <v>Sub</v>
          </cell>
          <cell r="S1115" t="str">
            <v>91-120</v>
          </cell>
        </row>
        <row r="1116">
          <cell r="J1116">
            <v>352311610</v>
          </cell>
          <cell r="K1116">
            <v>2057.29</v>
          </cell>
          <cell r="L1116">
            <v>182.71</v>
          </cell>
          <cell r="M1116">
            <v>2240</v>
          </cell>
          <cell r="N1116">
            <v>31</v>
          </cell>
          <cell r="O1116">
            <v>31</v>
          </cell>
          <cell r="P1116" t="str">
            <v/>
          </cell>
          <cell r="Q1116" t="str">
            <v/>
          </cell>
          <cell r="R1116" t="str">
            <v>SMA 1</v>
          </cell>
          <cell r="S1116" t="str">
            <v>31-60</v>
          </cell>
        </row>
        <row r="1117">
          <cell r="J1117">
            <v>354198485</v>
          </cell>
          <cell r="K1117">
            <v>24770.16</v>
          </cell>
          <cell r="L1117">
            <v>8589.84</v>
          </cell>
          <cell r="M1117">
            <v>33360</v>
          </cell>
          <cell r="N1117">
            <v>365</v>
          </cell>
          <cell r="O1117">
            <v>365</v>
          </cell>
          <cell r="P1117" t="str">
            <v>Y</v>
          </cell>
          <cell r="Q1117" t="str">
            <v/>
          </cell>
          <cell r="R1117" t="str">
            <v>W/O for written off cases</v>
          </cell>
          <cell r="S1117" t="str">
            <v>&gt;180</v>
          </cell>
        </row>
        <row r="1118">
          <cell r="J1118">
            <v>352313461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>Standard</v>
          </cell>
          <cell r="S1118" t="str">
            <v>Standard</v>
          </cell>
        </row>
        <row r="1119">
          <cell r="J1119">
            <v>352318979</v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>Standard</v>
          </cell>
          <cell r="S1119" t="str">
            <v>Standard</v>
          </cell>
        </row>
        <row r="1120">
          <cell r="J1120">
            <v>352342869</v>
          </cell>
          <cell r="K1120">
            <v>7973.76</v>
          </cell>
          <cell r="L1120">
            <v>986.24</v>
          </cell>
          <cell r="M1120">
            <v>8960</v>
          </cell>
          <cell r="N1120">
            <v>114</v>
          </cell>
          <cell r="O1120">
            <v>145</v>
          </cell>
          <cell r="P1120" t="str">
            <v>Y</v>
          </cell>
          <cell r="Q1120" t="str">
            <v/>
          </cell>
          <cell r="R1120" t="str">
            <v>Sub</v>
          </cell>
          <cell r="S1120" t="str">
            <v>121-150</v>
          </cell>
        </row>
        <row r="1121">
          <cell r="J1121">
            <v>356280803</v>
          </cell>
          <cell r="K1121">
            <v>11399.66</v>
          </cell>
          <cell r="L1121">
            <v>2050.34</v>
          </cell>
          <cell r="M1121">
            <v>13450</v>
          </cell>
          <cell r="N1121">
            <v>145</v>
          </cell>
          <cell r="O1121">
            <v>145</v>
          </cell>
          <cell r="P1121" t="str">
            <v>Y</v>
          </cell>
          <cell r="Q1121" t="str">
            <v/>
          </cell>
          <cell r="R1121" t="str">
            <v>Sub</v>
          </cell>
          <cell r="S1121" t="str">
            <v>121-150</v>
          </cell>
        </row>
        <row r="1122">
          <cell r="J1122">
            <v>352350105</v>
          </cell>
          <cell r="K1122">
            <v>20403.04</v>
          </cell>
          <cell r="L1122">
            <v>4236.96</v>
          </cell>
          <cell r="M1122">
            <v>24640</v>
          </cell>
          <cell r="N1122">
            <v>329</v>
          </cell>
          <cell r="O1122">
            <v>329</v>
          </cell>
          <cell r="P1122" t="str">
            <v>Y</v>
          </cell>
          <cell r="Q1122" t="str">
            <v/>
          </cell>
          <cell r="R1122" t="str">
            <v>Sub</v>
          </cell>
          <cell r="S1122" t="str">
            <v>&gt;180</v>
          </cell>
        </row>
        <row r="1123">
          <cell r="J1123">
            <v>352356602</v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>Standard</v>
          </cell>
          <cell r="S1123" t="str">
            <v>Standard</v>
          </cell>
        </row>
        <row r="1124">
          <cell r="J1124">
            <v>352357038</v>
          </cell>
          <cell r="K1124">
            <v>11712.8</v>
          </cell>
          <cell r="L1124">
            <v>1727.2</v>
          </cell>
          <cell r="M1124">
            <v>13440</v>
          </cell>
          <cell r="N1124">
            <v>176</v>
          </cell>
          <cell r="O1124">
            <v>176</v>
          </cell>
          <cell r="P1124" t="str">
            <v>Y</v>
          </cell>
          <cell r="Q1124" t="str">
            <v/>
          </cell>
          <cell r="R1124" t="str">
            <v>Sub</v>
          </cell>
          <cell r="S1124" t="str">
            <v>151-180</v>
          </cell>
        </row>
        <row r="1125">
          <cell r="J1125">
            <v>355416169</v>
          </cell>
          <cell r="K1125">
            <v>11629.79</v>
          </cell>
          <cell r="L1125">
            <v>1820.21</v>
          </cell>
          <cell r="M1125">
            <v>13450</v>
          </cell>
          <cell r="N1125">
            <v>145</v>
          </cell>
          <cell r="O1125">
            <v>176</v>
          </cell>
          <cell r="P1125" t="str">
            <v>Y</v>
          </cell>
          <cell r="Q1125" t="str">
            <v/>
          </cell>
          <cell r="R1125" t="str">
            <v>Sub</v>
          </cell>
          <cell r="S1125" t="str">
            <v>151-180</v>
          </cell>
        </row>
        <row r="1126">
          <cell r="J1126">
            <v>352357140</v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>Standard</v>
          </cell>
          <cell r="S1126" t="str">
            <v>Standard</v>
          </cell>
        </row>
        <row r="1127">
          <cell r="J1127">
            <v>352357233</v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>Standard</v>
          </cell>
          <cell r="S1127" t="str">
            <v>Standard</v>
          </cell>
        </row>
        <row r="1128">
          <cell r="J1128">
            <v>352361867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>Standard</v>
          </cell>
          <cell r="S1128" t="str">
            <v>Standard</v>
          </cell>
        </row>
        <row r="1129">
          <cell r="J1129">
            <v>352361930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>Standard</v>
          </cell>
          <cell r="S1129" t="str">
            <v>Standard</v>
          </cell>
        </row>
        <row r="1130">
          <cell r="J1130">
            <v>352361960</v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>Standard</v>
          </cell>
          <cell r="S1130" t="str">
            <v>Standard</v>
          </cell>
        </row>
        <row r="1131">
          <cell r="J1131">
            <v>352362011</v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>Standard</v>
          </cell>
          <cell r="S1131" t="str">
            <v>Standard</v>
          </cell>
        </row>
        <row r="1132">
          <cell r="J1132">
            <v>352362066</v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>Standard</v>
          </cell>
          <cell r="S1132" t="str">
            <v>Standard</v>
          </cell>
        </row>
        <row r="1133">
          <cell r="J1133">
            <v>356184765</v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>Standard</v>
          </cell>
          <cell r="S1133" t="str">
            <v>Standard</v>
          </cell>
        </row>
        <row r="1134">
          <cell r="J1134">
            <v>352364183</v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>Standard</v>
          </cell>
          <cell r="S1134" t="str">
            <v>Standard</v>
          </cell>
        </row>
        <row r="1135">
          <cell r="J1135">
            <v>352364548</v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>Standard</v>
          </cell>
          <cell r="S1135" t="str">
            <v>Standard</v>
          </cell>
        </row>
        <row r="1136">
          <cell r="J1136">
            <v>356643629</v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>Standard</v>
          </cell>
          <cell r="S1136" t="str">
            <v>Standard</v>
          </cell>
        </row>
        <row r="1137">
          <cell r="J1137">
            <v>352364549</v>
          </cell>
          <cell r="K1137">
            <v>2063.41</v>
          </cell>
          <cell r="L1137">
            <v>176.59</v>
          </cell>
          <cell r="M1137">
            <v>2240</v>
          </cell>
          <cell r="N1137">
            <v>31</v>
          </cell>
          <cell r="O1137">
            <v>31</v>
          </cell>
          <cell r="P1137" t="str">
            <v/>
          </cell>
          <cell r="Q1137" t="str">
            <v/>
          </cell>
          <cell r="R1137" t="str">
            <v>SMA 1</v>
          </cell>
          <cell r="S1137" t="str">
            <v>31-60</v>
          </cell>
        </row>
        <row r="1138">
          <cell r="J1138">
            <v>352364625</v>
          </cell>
          <cell r="K1138">
            <v>3401.91</v>
          </cell>
          <cell r="L1138">
            <v>107.09</v>
          </cell>
          <cell r="M1138">
            <v>3509</v>
          </cell>
          <cell r="N1138">
            <v>182</v>
          </cell>
          <cell r="O1138">
            <v>212</v>
          </cell>
          <cell r="P1138" t="str">
            <v>Y</v>
          </cell>
          <cell r="Q1138" t="str">
            <v/>
          </cell>
          <cell r="R1138" t="str">
            <v>Sub</v>
          </cell>
          <cell r="S1138" t="str">
            <v>&gt;180</v>
          </cell>
        </row>
        <row r="1139">
          <cell r="J1139">
            <v>355021136</v>
          </cell>
          <cell r="K1139">
            <v>16325.92</v>
          </cell>
          <cell r="L1139">
            <v>2504.08</v>
          </cell>
          <cell r="M1139">
            <v>18830</v>
          </cell>
          <cell r="N1139">
            <v>212</v>
          </cell>
          <cell r="O1139">
            <v>212</v>
          </cell>
          <cell r="P1139" t="str">
            <v>Y</v>
          </cell>
          <cell r="Q1139" t="str">
            <v/>
          </cell>
          <cell r="R1139" t="str">
            <v>Sub</v>
          </cell>
          <cell r="S1139" t="str">
            <v>&gt;180</v>
          </cell>
        </row>
        <row r="1140">
          <cell r="J1140">
            <v>352364661</v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>Standard</v>
          </cell>
          <cell r="S1140" t="str">
            <v>Standard</v>
          </cell>
        </row>
        <row r="1141">
          <cell r="J1141">
            <v>352364701</v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>Standard</v>
          </cell>
          <cell r="S1141" t="str">
            <v>Standard</v>
          </cell>
        </row>
        <row r="1142">
          <cell r="J1142">
            <v>352366408</v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>Standard</v>
          </cell>
          <cell r="S1142" t="str">
            <v>Standard</v>
          </cell>
        </row>
        <row r="1143">
          <cell r="J1143">
            <v>354888171</v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>Standard</v>
          </cell>
          <cell r="S1143" t="str">
            <v>Standard</v>
          </cell>
        </row>
        <row r="1144">
          <cell r="J1144">
            <v>353687183</v>
          </cell>
          <cell r="K1144">
            <v>31210.92</v>
          </cell>
          <cell r="L1144">
            <v>11039.08</v>
          </cell>
          <cell r="M1144">
            <v>42250</v>
          </cell>
          <cell r="N1144">
            <v>480</v>
          </cell>
          <cell r="O1144">
            <v>480</v>
          </cell>
          <cell r="P1144" t="str">
            <v>Y</v>
          </cell>
          <cell r="Q1144" t="str">
            <v/>
          </cell>
          <cell r="R1144" t="str">
            <v>W/O for written off cases</v>
          </cell>
          <cell r="S1144" t="str">
            <v>&gt;180</v>
          </cell>
        </row>
        <row r="1145">
          <cell r="J1145">
            <v>355467981</v>
          </cell>
          <cell r="K1145">
            <v>25970.82</v>
          </cell>
          <cell r="L1145">
            <v>6309.18</v>
          </cell>
          <cell r="M1145">
            <v>32280</v>
          </cell>
          <cell r="N1145">
            <v>364</v>
          </cell>
          <cell r="O1145">
            <v>364</v>
          </cell>
          <cell r="P1145" t="str">
            <v>Y</v>
          </cell>
          <cell r="Q1145" t="str">
            <v/>
          </cell>
          <cell r="R1145" t="str">
            <v>W/O for written off cases</v>
          </cell>
          <cell r="S1145" t="str">
            <v>&gt;180</v>
          </cell>
        </row>
        <row r="1146">
          <cell r="J1146">
            <v>352369966</v>
          </cell>
          <cell r="K1146">
            <v>7990.72</v>
          </cell>
          <cell r="L1146">
            <v>969.28</v>
          </cell>
          <cell r="M1146">
            <v>8960</v>
          </cell>
          <cell r="N1146">
            <v>118</v>
          </cell>
          <cell r="O1146">
            <v>118</v>
          </cell>
          <cell r="P1146" t="str">
            <v>Y</v>
          </cell>
          <cell r="Q1146" t="str">
            <v/>
          </cell>
          <cell r="R1146" t="str">
            <v>Sub</v>
          </cell>
          <cell r="S1146" t="str">
            <v>91-120</v>
          </cell>
        </row>
        <row r="1147">
          <cell r="J1147">
            <v>352369985</v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>Standard</v>
          </cell>
          <cell r="S1147" t="str">
            <v>Standard</v>
          </cell>
        </row>
        <row r="1148">
          <cell r="J1148">
            <v>352371788</v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>Standard</v>
          </cell>
          <cell r="S1148" t="str">
            <v>Standard</v>
          </cell>
        </row>
        <row r="1149">
          <cell r="J1149">
            <v>352371789</v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>Standard</v>
          </cell>
          <cell r="S1149" t="str">
            <v>Standard</v>
          </cell>
        </row>
        <row r="1150">
          <cell r="J1150">
            <v>354991567</v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>Standard</v>
          </cell>
          <cell r="S1150" t="str">
            <v>Standard</v>
          </cell>
        </row>
        <row r="1151">
          <cell r="J1151">
            <v>352371790</v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>Standard</v>
          </cell>
          <cell r="S1151" t="str">
            <v>Standard</v>
          </cell>
        </row>
        <row r="1152">
          <cell r="J1152">
            <v>352371794</v>
          </cell>
          <cell r="K1152">
            <v>13852.41</v>
          </cell>
          <cell r="L1152">
            <v>1827.59</v>
          </cell>
          <cell r="M1152">
            <v>15680</v>
          </cell>
          <cell r="N1152">
            <v>183</v>
          </cell>
          <cell r="O1152">
            <v>183</v>
          </cell>
          <cell r="P1152" t="str">
            <v>Y</v>
          </cell>
          <cell r="Q1152" t="str">
            <v/>
          </cell>
          <cell r="R1152" t="str">
            <v>Sub</v>
          </cell>
          <cell r="S1152" t="str">
            <v>&gt;180</v>
          </cell>
        </row>
        <row r="1153">
          <cell r="J1153">
            <v>352371795</v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>Standard</v>
          </cell>
          <cell r="S1153" t="str">
            <v>Standard</v>
          </cell>
        </row>
        <row r="1154">
          <cell r="J1154">
            <v>354991647</v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>Standard</v>
          </cell>
          <cell r="S1154" t="str">
            <v>Standard</v>
          </cell>
        </row>
        <row r="1155">
          <cell r="J1155">
            <v>352371858</v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>Standard</v>
          </cell>
          <cell r="S1155" t="str">
            <v>Standard</v>
          </cell>
        </row>
        <row r="1156">
          <cell r="J1156">
            <v>354991689</v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>Standard</v>
          </cell>
          <cell r="S1156" t="str">
            <v>Standard</v>
          </cell>
        </row>
        <row r="1157">
          <cell r="J1157">
            <v>352373671</v>
          </cell>
          <cell r="K1157">
            <v>22075.040000000001</v>
          </cell>
          <cell r="L1157">
            <v>4804.96</v>
          </cell>
          <cell r="M1157">
            <v>26880</v>
          </cell>
          <cell r="N1157">
            <v>363</v>
          </cell>
          <cell r="O1157">
            <v>363</v>
          </cell>
          <cell r="P1157" t="str">
            <v>Y</v>
          </cell>
          <cell r="Q1157" t="str">
            <v/>
          </cell>
          <cell r="R1157" t="str">
            <v>W/O for written off cases</v>
          </cell>
          <cell r="S1157" t="str">
            <v>&gt;180</v>
          </cell>
        </row>
        <row r="1158">
          <cell r="J1158">
            <v>355968846</v>
          </cell>
          <cell r="K1158">
            <v>25368.12</v>
          </cell>
          <cell r="L1158">
            <v>6911.88</v>
          </cell>
          <cell r="M1158">
            <v>32280</v>
          </cell>
          <cell r="N1158">
            <v>363</v>
          </cell>
          <cell r="O1158">
            <v>363</v>
          </cell>
          <cell r="P1158" t="str">
            <v>Y</v>
          </cell>
          <cell r="Q1158" t="str">
            <v/>
          </cell>
          <cell r="R1158" t="str">
            <v>W/O for written off cases</v>
          </cell>
          <cell r="S1158" t="str">
            <v>&gt;180</v>
          </cell>
        </row>
        <row r="1159">
          <cell r="J1159">
            <v>358578158</v>
          </cell>
          <cell r="K1159">
            <v>15253.49</v>
          </cell>
          <cell r="L1159">
            <v>8196.51</v>
          </cell>
          <cell r="M1159">
            <v>23450</v>
          </cell>
          <cell r="N1159">
            <v>212</v>
          </cell>
          <cell r="O1159">
            <v>212</v>
          </cell>
          <cell r="P1159" t="str">
            <v>Y</v>
          </cell>
          <cell r="Q1159" t="str">
            <v/>
          </cell>
          <cell r="R1159" t="str">
            <v>Sub</v>
          </cell>
          <cell r="S1159" t="str">
            <v>&gt;180</v>
          </cell>
        </row>
        <row r="1160">
          <cell r="J1160">
            <v>352374852</v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>Standard</v>
          </cell>
          <cell r="S1160" t="str">
            <v>Standard</v>
          </cell>
        </row>
        <row r="1161">
          <cell r="J1161">
            <v>352379895</v>
          </cell>
          <cell r="K1161">
            <v>20742.25</v>
          </cell>
          <cell r="L1161">
            <v>4157.75</v>
          </cell>
          <cell r="M1161">
            <v>24900</v>
          </cell>
          <cell r="N1161">
            <v>363</v>
          </cell>
          <cell r="O1161">
            <v>363</v>
          </cell>
          <cell r="P1161" t="str">
            <v>Y</v>
          </cell>
          <cell r="Q1161" t="str">
            <v/>
          </cell>
          <cell r="R1161" t="str">
            <v>W/O for written off cases</v>
          </cell>
          <cell r="S1161" t="str">
            <v>&gt;180</v>
          </cell>
        </row>
        <row r="1162">
          <cell r="J1162">
            <v>354948904</v>
          </cell>
          <cell r="K1162">
            <v>18481.09</v>
          </cell>
          <cell r="L1162">
            <v>3738.91</v>
          </cell>
          <cell r="M1162">
            <v>22220</v>
          </cell>
          <cell r="N1162">
            <v>333</v>
          </cell>
          <cell r="O1162">
            <v>363</v>
          </cell>
          <cell r="P1162" t="str">
            <v>Y</v>
          </cell>
          <cell r="Q1162" t="str">
            <v/>
          </cell>
          <cell r="R1162" t="str">
            <v>W/O for written off cases</v>
          </cell>
          <cell r="S1162" t="str">
            <v>&gt;180</v>
          </cell>
        </row>
        <row r="1163">
          <cell r="J1163">
            <v>353095734</v>
          </cell>
          <cell r="K1163">
            <v>12958.19</v>
          </cell>
          <cell r="L1163">
            <v>2721.81</v>
          </cell>
          <cell r="M1163">
            <v>15680</v>
          </cell>
          <cell r="N1163">
            <v>209</v>
          </cell>
          <cell r="O1163">
            <v>209</v>
          </cell>
          <cell r="P1163" t="str">
            <v>Y</v>
          </cell>
          <cell r="Q1163" t="str">
            <v/>
          </cell>
          <cell r="R1163" t="str">
            <v>Sub</v>
          </cell>
          <cell r="S1163" t="str">
            <v>&gt;180</v>
          </cell>
        </row>
        <row r="1164">
          <cell r="J1164">
            <v>353095766</v>
          </cell>
          <cell r="K1164">
            <v>14667.77</v>
          </cell>
          <cell r="L1164">
            <v>3252.23</v>
          </cell>
          <cell r="M1164">
            <v>17920</v>
          </cell>
          <cell r="N1164">
            <v>240</v>
          </cell>
          <cell r="O1164">
            <v>240</v>
          </cell>
          <cell r="P1164" t="str">
            <v>Y</v>
          </cell>
          <cell r="Q1164" t="str">
            <v/>
          </cell>
          <cell r="R1164" t="str">
            <v>Sub</v>
          </cell>
          <cell r="S1164" t="str">
            <v>&gt;180</v>
          </cell>
        </row>
        <row r="1165">
          <cell r="J1165">
            <v>358155666</v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>Standard</v>
          </cell>
          <cell r="S1165" t="str">
            <v>Standard</v>
          </cell>
        </row>
        <row r="1166">
          <cell r="J1166">
            <v>352445001</v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>Standard</v>
          </cell>
          <cell r="S1166" t="str">
            <v>Standard</v>
          </cell>
        </row>
        <row r="1167">
          <cell r="J1167">
            <v>359195261</v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>Standard</v>
          </cell>
          <cell r="S1167" t="str">
            <v>Standard</v>
          </cell>
        </row>
        <row r="1168">
          <cell r="J1168">
            <v>352478792</v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>Standard</v>
          </cell>
          <cell r="S1168" t="str">
            <v>Standard</v>
          </cell>
        </row>
        <row r="1169">
          <cell r="J1169">
            <v>352482096</v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>Standard</v>
          </cell>
          <cell r="S1169" t="str">
            <v>Standard</v>
          </cell>
        </row>
        <row r="1170">
          <cell r="J1170">
            <v>358155664</v>
          </cell>
          <cell r="K1170">
            <v>11870.3</v>
          </cell>
          <cell r="L1170">
            <v>4209.7</v>
          </cell>
          <cell r="M1170">
            <v>16080</v>
          </cell>
          <cell r="N1170">
            <v>240</v>
          </cell>
          <cell r="O1170">
            <v>240</v>
          </cell>
          <cell r="P1170" t="str">
            <v>Y</v>
          </cell>
          <cell r="Q1170" t="str">
            <v/>
          </cell>
          <cell r="R1170" t="str">
            <v>Sub</v>
          </cell>
          <cell r="S1170" t="str">
            <v>&gt;180</v>
          </cell>
        </row>
        <row r="1171">
          <cell r="J1171">
            <v>357407818</v>
          </cell>
          <cell r="K1171">
            <v>26086.799999999999</v>
          </cell>
          <cell r="L1171">
            <v>13413.2</v>
          </cell>
          <cell r="M1171">
            <v>39500</v>
          </cell>
          <cell r="N1171">
            <v>300</v>
          </cell>
          <cell r="O1171">
            <v>300</v>
          </cell>
          <cell r="P1171" t="str">
            <v>Y</v>
          </cell>
          <cell r="Q1171" t="str">
            <v/>
          </cell>
          <cell r="R1171" t="str">
            <v>W/O for written off cases</v>
          </cell>
          <cell r="S1171" t="str">
            <v>&gt;180</v>
          </cell>
        </row>
        <row r="1172">
          <cell r="J1172">
            <v>357407801</v>
          </cell>
          <cell r="K1172">
            <v>23974.6</v>
          </cell>
          <cell r="L1172">
            <v>12325.4</v>
          </cell>
          <cell r="M1172">
            <v>36300</v>
          </cell>
          <cell r="N1172">
            <v>300</v>
          </cell>
          <cell r="O1172">
            <v>300</v>
          </cell>
          <cell r="P1172" t="str">
            <v>Y</v>
          </cell>
          <cell r="Q1172" t="str">
            <v/>
          </cell>
          <cell r="R1172" t="str">
            <v>W/O for written off cases</v>
          </cell>
          <cell r="S1172" t="str">
            <v>&gt;180</v>
          </cell>
        </row>
        <row r="1173">
          <cell r="J1173">
            <v>352494204</v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>Standard</v>
          </cell>
          <cell r="S1173" t="str">
            <v>Standard</v>
          </cell>
        </row>
        <row r="1174">
          <cell r="J1174">
            <v>356684130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>Standard</v>
          </cell>
          <cell r="S1174" t="str">
            <v>Standard</v>
          </cell>
        </row>
        <row r="1175">
          <cell r="J1175">
            <v>352494251</v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>Standard</v>
          </cell>
          <cell r="S1175" t="str">
            <v>Standard</v>
          </cell>
        </row>
        <row r="1176">
          <cell r="J1176">
            <v>352494267</v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>Standard</v>
          </cell>
          <cell r="S1176" t="str">
            <v>Standard</v>
          </cell>
        </row>
        <row r="1177">
          <cell r="J1177">
            <v>352494340</v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>Standard</v>
          </cell>
          <cell r="S1177" t="str">
            <v>Standard</v>
          </cell>
        </row>
        <row r="1178">
          <cell r="J1178">
            <v>352494354</v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>Standard</v>
          </cell>
          <cell r="S1178" t="str">
            <v>Standard</v>
          </cell>
        </row>
        <row r="1179">
          <cell r="J1179">
            <v>352504615</v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>Standard</v>
          </cell>
          <cell r="S1179" t="str">
            <v>Standard</v>
          </cell>
        </row>
        <row r="1180">
          <cell r="J1180">
            <v>356285851</v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>Standard</v>
          </cell>
          <cell r="S1180" t="str">
            <v>Standard</v>
          </cell>
        </row>
        <row r="1181">
          <cell r="J1181">
            <v>352504642</v>
          </cell>
          <cell r="K1181">
            <v>6084.02</v>
          </cell>
          <cell r="L1181">
            <v>635.98</v>
          </cell>
          <cell r="M1181">
            <v>6720</v>
          </cell>
          <cell r="N1181">
            <v>86</v>
          </cell>
          <cell r="O1181">
            <v>86</v>
          </cell>
          <cell r="P1181" t="str">
            <v/>
          </cell>
          <cell r="Q1181" t="str">
            <v/>
          </cell>
          <cell r="R1181" t="str">
            <v>SMA 2</v>
          </cell>
          <cell r="S1181" t="str">
            <v>61-90</v>
          </cell>
        </row>
        <row r="1182">
          <cell r="J1182">
            <v>352511385</v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>Standard</v>
          </cell>
          <cell r="S1182" t="str">
            <v>Standard</v>
          </cell>
        </row>
        <row r="1183">
          <cell r="J1183">
            <v>357059751</v>
          </cell>
          <cell r="K1183">
            <v>14180.26</v>
          </cell>
          <cell r="L1183">
            <v>6939.74</v>
          </cell>
          <cell r="M1183">
            <v>21120</v>
          </cell>
          <cell r="N1183">
            <v>333</v>
          </cell>
          <cell r="O1183">
            <v>333</v>
          </cell>
          <cell r="P1183" t="str">
            <v>Y</v>
          </cell>
          <cell r="Q1183" t="str">
            <v/>
          </cell>
          <cell r="R1183" t="str">
            <v>W/O for written off cases</v>
          </cell>
          <cell r="S1183" t="str">
            <v>&gt;180</v>
          </cell>
        </row>
        <row r="1184">
          <cell r="J1184">
            <v>358578059</v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>Standard</v>
          </cell>
          <cell r="S1184" t="str">
            <v>Standard</v>
          </cell>
        </row>
        <row r="1185">
          <cell r="J1185">
            <v>355781031</v>
          </cell>
          <cell r="K1185">
            <v>17429.78</v>
          </cell>
          <cell r="L1185">
            <v>6610.22</v>
          </cell>
          <cell r="M1185">
            <v>24040</v>
          </cell>
          <cell r="N1185">
            <v>333</v>
          </cell>
          <cell r="O1185">
            <v>333</v>
          </cell>
          <cell r="P1185" t="str">
            <v>Y</v>
          </cell>
          <cell r="Q1185" t="str">
            <v/>
          </cell>
          <cell r="R1185" t="str">
            <v>W/O for written off cases</v>
          </cell>
          <cell r="S1185" t="str">
            <v>&gt;180</v>
          </cell>
        </row>
        <row r="1186">
          <cell r="J1186">
            <v>352515736</v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>Standard</v>
          </cell>
          <cell r="S1186" t="str">
            <v>Standard</v>
          </cell>
        </row>
        <row r="1187">
          <cell r="J1187">
            <v>352515775</v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>Standard</v>
          </cell>
          <cell r="S1187" t="str">
            <v>Standard</v>
          </cell>
        </row>
        <row r="1188">
          <cell r="J1188">
            <v>352516361</v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>Standard</v>
          </cell>
          <cell r="S1188" t="str">
            <v>Standard</v>
          </cell>
        </row>
        <row r="1189">
          <cell r="J1189">
            <v>352521295</v>
          </cell>
          <cell r="K1189">
            <v>22179.78</v>
          </cell>
          <cell r="L1189">
            <v>4700.22</v>
          </cell>
          <cell r="M1189">
            <v>26880</v>
          </cell>
          <cell r="N1189">
            <v>360</v>
          </cell>
          <cell r="O1189">
            <v>360</v>
          </cell>
          <cell r="P1189" t="str">
            <v>Y</v>
          </cell>
          <cell r="Q1189" t="str">
            <v/>
          </cell>
          <cell r="R1189" t="str">
            <v>W/O for written off cases</v>
          </cell>
          <cell r="S1189" t="str">
            <v>&gt;180</v>
          </cell>
        </row>
        <row r="1190">
          <cell r="J1190">
            <v>354900894</v>
          </cell>
          <cell r="K1190">
            <v>18453.3</v>
          </cell>
          <cell r="L1190">
            <v>3766.7</v>
          </cell>
          <cell r="M1190">
            <v>22220</v>
          </cell>
          <cell r="N1190">
            <v>330</v>
          </cell>
          <cell r="O1190">
            <v>360</v>
          </cell>
          <cell r="P1190" t="str">
            <v>Y</v>
          </cell>
          <cell r="Q1190" t="str">
            <v/>
          </cell>
          <cell r="R1190" t="str">
            <v>W/O for written off cases</v>
          </cell>
          <cell r="S1190" t="str">
            <v>&gt;180</v>
          </cell>
        </row>
        <row r="1191">
          <cell r="J1191">
            <v>357059740</v>
          </cell>
          <cell r="K1191">
            <v>14149.97</v>
          </cell>
          <cell r="L1191">
            <v>6970.03</v>
          </cell>
          <cell r="M1191">
            <v>21120</v>
          </cell>
          <cell r="N1191">
            <v>332</v>
          </cell>
          <cell r="O1191">
            <v>332</v>
          </cell>
          <cell r="P1191" t="str">
            <v>Y</v>
          </cell>
          <cell r="Q1191" t="str">
            <v/>
          </cell>
          <cell r="R1191" t="str">
            <v>W/O for written off cases</v>
          </cell>
          <cell r="S1191" t="str">
            <v>&gt;180</v>
          </cell>
        </row>
        <row r="1192">
          <cell r="J1192">
            <v>357407779</v>
          </cell>
          <cell r="K1192">
            <v>10917.31</v>
          </cell>
          <cell r="L1192">
            <v>4922.6899999999996</v>
          </cell>
          <cell r="M1192">
            <v>15840</v>
          </cell>
          <cell r="N1192">
            <v>269</v>
          </cell>
          <cell r="O1192">
            <v>269</v>
          </cell>
          <cell r="P1192" t="str">
            <v>Y</v>
          </cell>
          <cell r="Q1192" t="str">
            <v/>
          </cell>
          <cell r="R1192" t="str">
            <v>W/O for written off cases</v>
          </cell>
          <cell r="S1192" t="str">
            <v>&gt;180</v>
          </cell>
        </row>
        <row r="1193">
          <cell r="J1193">
            <v>352524449</v>
          </cell>
          <cell r="K1193">
            <v>15398.95</v>
          </cell>
          <cell r="L1193">
            <v>2521.0500000000002</v>
          </cell>
          <cell r="M1193">
            <v>17920</v>
          </cell>
          <cell r="N1193">
            <v>237</v>
          </cell>
          <cell r="O1193">
            <v>237</v>
          </cell>
          <cell r="P1193" t="str">
            <v>Y</v>
          </cell>
          <cell r="Q1193" t="str">
            <v/>
          </cell>
          <cell r="R1193" t="str">
            <v>Sub</v>
          </cell>
          <cell r="S1193" t="str">
            <v>&gt;180</v>
          </cell>
        </row>
        <row r="1194">
          <cell r="J1194">
            <v>356889238</v>
          </cell>
          <cell r="K1194">
            <v>12621.63</v>
          </cell>
          <cell r="L1194">
            <v>5478.37</v>
          </cell>
          <cell r="M1194">
            <v>18100</v>
          </cell>
          <cell r="N1194">
            <v>272</v>
          </cell>
          <cell r="O1194">
            <v>272</v>
          </cell>
          <cell r="P1194" t="str">
            <v>Y</v>
          </cell>
          <cell r="Q1194" t="str">
            <v/>
          </cell>
          <cell r="R1194" t="str">
            <v>Sub</v>
          </cell>
          <cell r="S1194" t="str">
            <v>&gt;180</v>
          </cell>
        </row>
        <row r="1195">
          <cell r="J1195">
            <v>352538008</v>
          </cell>
          <cell r="K1195">
            <v>3961.21</v>
          </cell>
          <cell r="L1195">
            <v>518.79</v>
          </cell>
          <cell r="M1195">
            <v>4480</v>
          </cell>
          <cell r="N1195">
            <v>59</v>
          </cell>
          <cell r="O1195">
            <v>59</v>
          </cell>
          <cell r="P1195" t="str">
            <v/>
          </cell>
          <cell r="Q1195" t="str">
            <v/>
          </cell>
          <cell r="R1195" t="str">
            <v>SMA 1</v>
          </cell>
          <cell r="S1195" t="str">
            <v>31-60</v>
          </cell>
        </row>
        <row r="1196">
          <cell r="J1196">
            <v>352538009</v>
          </cell>
          <cell r="K1196">
            <v>14929.25</v>
          </cell>
          <cell r="L1196">
            <v>2990.75</v>
          </cell>
          <cell r="M1196">
            <v>17920</v>
          </cell>
          <cell r="N1196">
            <v>241</v>
          </cell>
          <cell r="O1196">
            <v>271</v>
          </cell>
          <cell r="P1196" t="str">
            <v>Y</v>
          </cell>
          <cell r="Q1196" t="str">
            <v/>
          </cell>
          <cell r="R1196" t="str">
            <v>Sub</v>
          </cell>
          <cell r="S1196" t="str">
            <v>&gt;180</v>
          </cell>
        </row>
        <row r="1197">
          <cell r="J1197">
            <v>355468094</v>
          </cell>
          <cell r="K1197">
            <v>20074.849999999999</v>
          </cell>
          <cell r="L1197">
            <v>4135.1499999999996</v>
          </cell>
          <cell r="M1197">
            <v>24210</v>
          </cell>
          <cell r="N1197">
            <v>271</v>
          </cell>
          <cell r="O1197">
            <v>271</v>
          </cell>
          <cell r="P1197" t="str">
            <v>Y</v>
          </cell>
          <cell r="Q1197" t="str">
            <v/>
          </cell>
          <cell r="R1197" t="str">
            <v>Sub</v>
          </cell>
          <cell r="S1197" t="str">
            <v>&gt;180</v>
          </cell>
        </row>
        <row r="1198">
          <cell r="J1198">
            <v>352538010</v>
          </cell>
          <cell r="K1198">
            <v>3961.21</v>
          </cell>
          <cell r="L1198">
            <v>518.79</v>
          </cell>
          <cell r="M1198">
            <v>4480</v>
          </cell>
          <cell r="N1198">
            <v>59</v>
          </cell>
          <cell r="O1198">
            <v>59</v>
          </cell>
          <cell r="P1198" t="str">
            <v>Y</v>
          </cell>
          <cell r="Q1198">
            <v>58</v>
          </cell>
          <cell r="R1198" t="str">
            <v>Sub</v>
          </cell>
          <cell r="S1198" t="str">
            <v>31-60</v>
          </cell>
        </row>
        <row r="1199">
          <cell r="J1199">
            <v>352538265</v>
          </cell>
          <cell r="K1199">
            <v>6089.09</v>
          </cell>
          <cell r="L1199">
            <v>630.91</v>
          </cell>
          <cell r="M1199">
            <v>6720</v>
          </cell>
          <cell r="N1199">
            <v>86</v>
          </cell>
          <cell r="O1199">
            <v>86</v>
          </cell>
          <cell r="P1199" t="str">
            <v/>
          </cell>
          <cell r="Q1199" t="str">
            <v/>
          </cell>
          <cell r="R1199" t="str">
            <v>SMA 2</v>
          </cell>
          <cell r="S1199" t="str">
            <v>61-90</v>
          </cell>
        </row>
        <row r="1200">
          <cell r="J1200">
            <v>352538266</v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>Standard</v>
          </cell>
          <cell r="S1200" t="str">
            <v>Standard</v>
          </cell>
        </row>
        <row r="1201">
          <cell r="J1201">
            <v>352538398</v>
          </cell>
          <cell r="K1201">
            <v>2006.99</v>
          </cell>
          <cell r="L1201">
            <v>233.01</v>
          </cell>
          <cell r="M1201">
            <v>2240</v>
          </cell>
          <cell r="N1201">
            <v>31</v>
          </cell>
          <cell r="O1201">
            <v>31</v>
          </cell>
          <cell r="P1201" t="str">
            <v/>
          </cell>
          <cell r="Q1201" t="str">
            <v/>
          </cell>
          <cell r="R1201" t="str">
            <v>SMA 1</v>
          </cell>
          <cell r="S1201" t="str">
            <v>31-60</v>
          </cell>
        </row>
        <row r="1202">
          <cell r="J1202">
            <v>352538760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>Standard</v>
          </cell>
          <cell r="S1202" t="str">
            <v>Standard</v>
          </cell>
        </row>
        <row r="1203">
          <cell r="J1203">
            <v>359269133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>Standard</v>
          </cell>
          <cell r="S1203" t="str">
            <v>Standard</v>
          </cell>
        </row>
        <row r="1204">
          <cell r="J1204">
            <v>352542445</v>
          </cell>
          <cell r="K1204">
            <v>21564.42</v>
          </cell>
          <cell r="L1204">
            <v>5315.58</v>
          </cell>
          <cell r="M1204">
            <v>26880</v>
          </cell>
          <cell r="N1204">
            <v>364</v>
          </cell>
          <cell r="O1204">
            <v>364</v>
          </cell>
          <cell r="P1204" t="str">
            <v>Y</v>
          </cell>
          <cell r="Q1204" t="str">
            <v/>
          </cell>
          <cell r="R1204" t="str">
            <v>W/O for written off cases</v>
          </cell>
          <cell r="S1204" t="str">
            <v>&gt;180</v>
          </cell>
        </row>
        <row r="1205">
          <cell r="J1205">
            <v>352545038</v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>Standard</v>
          </cell>
          <cell r="S1205" t="str">
            <v>Standard</v>
          </cell>
        </row>
        <row r="1206">
          <cell r="J1206">
            <v>357706200</v>
          </cell>
          <cell r="K1206">
            <v>22177.85</v>
          </cell>
          <cell r="L1206">
            <v>11422.15</v>
          </cell>
          <cell r="M1206">
            <v>33600</v>
          </cell>
          <cell r="N1206">
            <v>299</v>
          </cell>
          <cell r="O1206">
            <v>299</v>
          </cell>
          <cell r="P1206" t="str">
            <v>Y</v>
          </cell>
          <cell r="Q1206" t="str">
            <v/>
          </cell>
          <cell r="R1206" t="str">
            <v>W/O for written off cases</v>
          </cell>
          <cell r="S1206" t="str">
            <v>&gt;180</v>
          </cell>
        </row>
        <row r="1207">
          <cell r="J1207">
            <v>352551137</v>
          </cell>
          <cell r="K1207">
            <v>23032.39</v>
          </cell>
          <cell r="L1207">
            <v>6087.61</v>
          </cell>
          <cell r="M1207">
            <v>29120</v>
          </cell>
          <cell r="N1207">
            <v>390</v>
          </cell>
          <cell r="O1207">
            <v>390</v>
          </cell>
          <cell r="P1207" t="str">
            <v>Y</v>
          </cell>
          <cell r="Q1207" t="str">
            <v/>
          </cell>
          <cell r="R1207" t="str">
            <v>W/O for written off cases</v>
          </cell>
          <cell r="S1207" t="str">
            <v>&gt;180</v>
          </cell>
        </row>
        <row r="1208">
          <cell r="J1208">
            <v>354198473</v>
          </cell>
          <cell r="K1208">
            <v>22781.33</v>
          </cell>
          <cell r="L1208">
            <v>7798.67</v>
          </cell>
          <cell r="M1208">
            <v>30580</v>
          </cell>
          <cell r="N1208">
            <v>329</v>
          </cell>
          <cell r="O1208">
            <v>329</v>
          </cell>
          <cell r="P1208" t="str">
            <v>Y</v>
          </cell>
          <cell r="Q1208" t="str">
            <v/>
          </cell>
          <cell r="R1208" t="str">
            <v>Sub</v>
          </cell>
          <cell r="S1208" t="str">
            <v>&gt;180</v>
          </cell>
        </row>
        <row r="1209">
          <cell r="J1209">
            <v>352561048</v>
          </cell>
          <cell r="K1209">
            <v>21480.48</v>
          </cell>
          <cell r="L1209">
            <v>5399.52</v>
          </cell>
          <cell r="M1209">
            <v>26880</v>
          </cell>
          <cell r="N1209">
            <v>362</v>
          </cell>
          <cell r="O1209">
            <v>362</v>
          </cell>
          <cell r="P1209" t="str">
            <v>Y</v>
          </cell>
          <cell r="Q1209" t="str">
            <v/>
          </cell>
          <cell r="R1209" t="str">
            <v>W/O for written off cases</v>
          </cell>
          <cell r="S1209" t="str">
            <v>&gt;180</v>
          </cell>
        </row>
        <row r="1210">
          <cell r="J1210">
            <v>352566624</v>
          </cell>
          <cell r="K1210">
            <v>9609.64</v>
          </cell>
          <cell r="L1210">
            <v>1580.36</v>
          </cell>
          <cell r="M1210">
            <v>11190</v>
          </cell>
          <cell r="N1210">
            <v>145</v>
          </cell>
          <cell r="O1210">
            <v>206</v>
          </cell>
          <cell r="P1210" t="str">
            <v>Y</v>
          </cell>
          <cell r="Q1210" t="str">
            <v/>
          </cell>
          <cell r="R1210" t="str">
            <v>Sub</v>
          </cell>
          <cell r="S1210" t="str">
            <v>&gt;180</v>
          </cell>
        </row>
        <row r="1211">
          <cell r="J1211">
            <v>355813527</v>
          </cell>
          <cell r="K1211">
            <v>16001.59</v>
          </cell>
          <cell r="L1211">
            <v>2828.41</v>
          </cell>
          <cell r="M1211">
            <v>18830</v>
          </cell>
          <cell r="N1211">
            <v>206</v>
          </cell>
          <cell r="O1211">
            <v>206</v>
          </cell>
          <cell r="P1211" t="str">
            <v>Y</v>
          </cell>
          <cell r="Q1211" t="str">
            <v/>
          </cell>
          <cell r="R1211" t="str">
            <v>Sub</v>
          </cell>
          <cell r="S1211" t="str">
            <v>&gt;180</v>
          </cell>
        </row>
        <row r="1212">
          <cell r="J1212">
            <v>352566649</v>
          </cell>
          <cell r="K1212">
            <v>23042.41</v>
          </cell>
          <cell r="L1212">
            <v>6077.59</v>
          </cell>
          <cell r="M1212">
            <v>29120</v>
          </cell>
          <cell r="N1212">
            <v>390</v>
          </cell>
          <cell r="O1212">
            <v>390</v>
          </cell>
          <cell r="P1212" t="str">
            <v>Y</v>
          </cell>
          <cell r="Q1212" t="str">
            <v/>
          </cell>
          <cell r="R1212" t="str">
            <v>W/O for written off cases</v>
          </cell>
          <cell r="S1212" t="str">
            <v>&gt;180</v>
          </cell>
        </row>
        <row r="1213">
          <cell r="J1213">
            <v>355852179</v>
          </cell>
          <cell r="K1213">
            <v>26080.7</v>
          </cell>
          <cell r="L1213">
            <v>6199.3</v>
          </cell>
          <cell r="M1213">
            <v>32280</v>
          </cell>
          <cell r="N1213">
            <v>359</v>
          </cell>
          <cell r="O1213">
            <v>390</v>
          </cell>
          <cell r="P1213" t="str">
            <v>Y</v>
          </cell>
          <cell r="Q1213" t="str">
            <v/>
          </cell>
          <cell r="R1213" t="str">
            <v>W/O for written off cases</v>
          </cell>
          <cell r="S1213" t="str">
            <v>&gt;180</v>
          </cell>
        </row>
        <row r="1214">
          <cell r="J1214">
            <v>357066185</v>
          </cell>
          <cell r="K1214">
            <v>10939.94</v>
          </cell>
          <cell r="L1214">
            <v>2510.06</v>
          </cell>
          <cell r="M1214">
            <v>13450</v>
          </cell>
          <cell r="N1214">
            <v>145</v>
          </cell>
          <cell r="O1214">
            <v>145</v>
          </cell>
          <cell r="P1214" t="str">
            <v>Y</v>
          </cell>
          <cell r="Q1214" t="str">
            <v/>
          </cell>
          <cell r="R1214" t="str">
            <v>Sub</v>
          </cell>
          <cell r="S1214" t="str">
            <v>121-150</v>
          </cell>
        </row>
        <row r="1215">
          <cell r="J1215">
            <v>352569556</v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>Standard</v>
          </cell>
          <cell r="S1215" t="str">
            <v>Standard</v>
          </cell>
        </row>
        <row r="1216">
          <cell r="J1216">
            <v>358578132</v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>Standard</v>
          </cell>
          <cell r="S1216" t="str">
            <v>Standard</v>
          </cell>
        </row>
        <row r="1217">
          <cell r="J1217">
            <v>358578163</v>
          </cell>
          <cell r="K1217">
            <v>13196.25</v>
          </cell>
          <cell r="L1217">
            <v>9183.75</v>
          </cell>
          <cell r="M1217">
            <v>22380</v>
          </cell>
          <cell r="N1217">
            <v>175</v>
          </cell>
          <cell r="O1217">
            <v>175</v>
          </cell>
          <cell r="P1217" t="str">
            <v>Y</v>
          </cell>
          <cell r="Q1217" t="str">
            <v/>
          </cell>
          <cell r="R1217" t="str">
            <v>Sub</v>
          </cell>
          <cell r="S1217" t="str">
            <v>151-180</v>
          </cell>
        </row>
        <row r="1218">
          <cell r="J1218">
            <v>352578506</v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>Standard</v>
          </cell>
          <cell r="S1218" t="str">
            <v>Standard</v>
          </cell>
        </row>
        <row r="1219">
          <cell r="J1219">
            <v>356377312</v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>Standard</v>
          </cell>
          <cell r="S1219" t="str">
            <v>Standard</v>
          </cell>
        </row>
        <row r="1220">
          <cell r="J1220">
            <v>352578556</v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>Standard</v>
          </cell>
          <cell r="S1220" t="str">
            <v>Standard</v>
          </cell>
        </row>
        <row r="1221">
          <cell r="J1221">
            <v>352580039</v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>Standard</v>
          </cell>
          <cell r="S1221" t="str">
            <v>Standard</v>
          </cell>
        </row>
        <row r="1222">
          <cell r="J1222">
            <v>358720109</v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>Standard</v>
          </cell>
          <cell r="S1222" t="str">
            <v>Standard</v>
          </cell>
        </row>
        <row r="1223">
          <cell r="J1223">
            <v>352580072</v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>Standard</v>
          </cell>
          <cell r="S1223" t="str">
            <v>Standard</v>
          </cell>
        </row>
        <row r="1224">
          <cell r="J1224">
            <v>358720103</v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>Standard</v>
          </cell>
          <cell r="S1224" t="str">
            <v>Standard</v>
          </cell>
        </row>
        <row r="1225">
          <cell r="J1225">
            <v>352582481</v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>Standard</v>
          </cell>
          <cell r="S1225" t="str">
            <v>Standard</v>
          </cell>
        </row>
        <row r="1226">
          <cell r="J1226">
            <v>356889256</v>
          </cell>
          <cell r="K1226">
            <v>14176.32</v>
          </cell>
          <cell r="L1226">
            <v>5913.68</v>
          </cell>
          <cell r="M1226">
            <v>20090</v>
          </cell>
          <cell r="N1226">
            <v>274</v>
          </cell>
          <cell r="O1226">
            <v>274</v>
          </cell>
          <cell r="P1226" t="str">
            <v>Y</v>
          </cell>
          <cell r="Q1226" t="str">
            <v/>
          </cell>
          <cell r="R1226" t="str">
            <v>Sub</v>
          </cell>
          <cell r="S1226" t="str">
            <v>&gt;180</v>
          </cell>
        </row>
        <row r="1227">
          <cell r="J1227">
            <v>352582547</v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>Standard</v>
          </cell>
          <cell r="S1227" t="str">
            <v>Standard</v>
          </cell>
        </row>
        <row r="1228">
          <cell r="J1228">
            <v>354996206</v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>Standard</v>
          </cell>
          <cell r="S1228" t="str">
            <v>Standard</v>
          </cell>
        </row>
        <row r="1229">
          <cell r="J1229">
            <v>352582572</v>
          </cell>
          <cell r="K1229">
            <v>4059.39</v>
          </cell>
          <cell r="L1229">
            <v>420.61</v>
          </cell>
          <cell r="M1229">
            <v>4480</v>
          </cell>
          <cell r="N1229">
            <v>32</v>
          </cell>
          <cell r="O1229">
            <v>32</v>
          </cell>
          <cell r="P1229" t="str">
            <v/>
          </cell>
          <cell r="Q1229" t="str">
            <v/>
          </cell>
          <cell r="R1229" t="str">
            <v>SMA 1</v>
          </cell>
          <cell r="S1229" t="str">
            <v>31-60</v>
          </cell>
        </row>
        <row r="1230">
          <cell r="J1230">
            <v>352582634</v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>Standard</v>
          </cell>
          <cell r="S1230" t="str">
            <v>Standard</v>
          </cell>
        </row>
        <row r="1231">
          <cell r="J1231">
            <v>352582693</v>
          </cell>
          <cell r="K1231">
            <v>2047.26</v>
          </cell>
          <cell r="L1231">
            <v>192.74</v>
          </cell>
          <cell r="M1231">
            <v>2240</v>
          </cell>
          <cell r="N1231">
            <v>1</v>
          </cell>
          <cell r="O1231">
            <v>1</v>
          </cell>
          <cell r="P1231" t="str">
            <v/>
          </cell>
          <cell r="Q1231" t="str">
            <v/>
          </cell>
          <cell r="R1231" t="str">
            <v>SMA 0</v>
          </cell>
          <cell r="S1231" t="str">
            <v>1-30 Days</v>
          </cell>
        </row>
        <row r="1232">
          <cell r="J1232">
            <v>354996314</v>
          </cell>
          <cell r="K1232">
            <v>1765.38</v>
          </cell>
          <cell r="L1232">
            <v>114.62</v>
          </cell>
          <cell r="M1232">
            <v>1880</v>
          </cell>
          <cell r="N1232">
            <v>1</v>
          </cell>
          <cell r="O1232">
            <v>1</v>
          </cell>
          <cell r="P1232" t="str">
            <v/>
          </cell>
          <cell r="Q1232" t="str">
            <v/>
          </cell>
          <cell r="R1232" t="str">
            <v>SMA 0</v>
          </cell>
          <cell r="S1232" t="str">
            <v>1-30 Days</v>
          </cell>
        </row>
        <row r="1233">
          <cell r="J1233">
            <v>352583805</v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>Standard</v>
          </cell>
          <cell r="S1233" t="str">
            <v>Standard</v>
          </cell>
        </row>
        <row r="1234">
          <cell r="J1234">
            <v>354992815</v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>Standard</v>
          </cell>
          <cell r="S1234" t="str">
            <v>Standard</v>
          </cell>
        </row>
        <row r="1235">
          <cell r="J1235">
            <v>352587873</v>
          </cell>
          <cell r="K1235">
            <v>9609.64</v>
          </cell>
          <cell r="L1235">
            <v>1590.36</v>
          </cell>
          <cell r="M1235">
            <v>11200</v>
          </cell>
          <cell r="N1235">
            <v>145</v>
          </cell>
          <cell r="O1235">
            <v>145</v>
          </cell>
          <cell r="P1235" t="str">
            <v>Y</v>
          </cell>
          <cell r="Q1235" t="str">
            <v/>
          </cell>
          <cell r="R1235" t="str">
            <v>Sub</v>
          </cell>
          <cell r="S1235" t="str">
            <v>121-150</v>
          </cell>
        </row>
        <row r="1236">
          <cell r="J1236">
            <v>352589594</v>
          </cell>
          <cell r="K1236">
            <v>2003.57</v>
          </cell>
          <cell r="L1236">
            <v>236.43</v>
          </cell>
          <cell r="M1236">
            <v>2240</v>
          </cell>
          <cell r="N1236">
            <v>25</v>
          </cell>
          <cell r="O1236">
            <v>25</v>
          </cell>
          <cell r="P1236" t="str">
            <v/>
          </cell>
          <cell r="Q1236" t="str">
            <v/>
          </cell>
          <cell r="R1236" t="str">
            <v>SMA 0</v>
          </cell>
          <cell r="S1236" t="str">
            <v>1-30 Days</v>
          </cell>
        </row>
        <row r="1237">
          <cell r="J1237">
            <v>352589766</v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>Standard</v>
          </cell>
          <cell r="S1237" t="str">
            <v>Standard</v>
          </cell>
        </row>
        <row r="1238">
          <cell r="J1238">
            <v>355751049</v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>Standard</v>
          </cell>
          <cell r="S1238" t="str">
            <v>Standard</v>
          </cell>
        </row>
        <row r="1239">
          <cell r="J1239">
            <v>352589896</v>
          </cell>
          <cell r="K1239">
            <v>19888.82</v>
          </cell>
          <cell r="L1239">
            <v>4751.18</v>
          </cell>
          <cell r="M1239">
            <v>24640</v>
          </cell>
          <cell r="N1239">
            <v>329</v>
          </cell>
          <cell r="O1239">
            <v>329</v>
          </cell>
          <cell r="P1239" t="str">
            <v>Y</v>
          </cell>
          <cell r="Q1239" t="str">
            <v/>
          </cell>
          <cell r="R1239" t="str">
            <v>Sub</v>
          </cell>
          <cell r="S1239" t="str">
            <v>&gt;180</v>
          </cell>
        </row>
        <row r="1240">
          <cell r="J1240">
            <v>352598310</v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>Standard</v>
          </cell>
          <cell r="S1240" t="str">
            <v>Standard</v>
          </cell>
        </row>
        <row r="1241">
          <cell r="J1241">
            <v>352602633</v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>Standard</v>
          </cell>
          <cell r="S1241" t="str">
            <v>Standard</v>
          </cell>
        </row>
        <row r="1242">
          <cell r="J1242">
            <v>352611160</v>
          </cell>
          <cell r="K1242">
            <v>6549.79</v>
          </cell>
          <cell r="L1242">
            <v>810.21</v>
          </cell>
          <cell r="M1242">
            <v>7360</v>
          </cell>
          <cell r="N1242">
            <v>114</v>
          </cell>
          <cell r="O1242">
            <v>114</v>
          </cell>
          <cell r="P1242" t="str">
            <v>Y</v>
          </cell>
          <cell r="Q1242" t="str">
            <v/>
          </cell>
          <cell r="R1242" t="str">
            <v>Sub</v>
          </cell>
          <cell r="S1242" t="str">
            <v>91-120</v>
          </cell>
        </row>
        <row r="1243">
          <cell r="J1243">
            <v>352620483</v>
          </cell>
          <cell r="K1243">
            <v>5927.23</v>
          </cell>
          <cell r="L1243">
            <v>792.77</v>
          </cell>
          <cell r="M1243">
            <v>6720</v>
          </cell>
          <cell r="N1243">
            <v>92</v>
          </cell>
          <cell r="O1243">
            <v>92</v>
          </cell>
          <cell r="P1243" t="str">
            <v>Y</v>
          </cell>
          <cell r="Q1243" t="str">
            <v/>
          </cell>
          <cell r="R1243" t="str">
            <v>Sub</v>
          </cell>
          <cell r="S1243" t="str">
            <v>91-120</v>
          </cell>
        </row>
        <row r="1244">
          <cell r="J1244">
            <v>355016372</v>
          </cell>
          <cell r="K1244">
            <v>4904.26</v>
          </cell>
          <cell r="L1244">
            <v>475.74</v>
          </cell>
          <cell r="M1244">
            <v>5380</v>
          </cell>
          <cell r="N1244">
            <v>61</v>
          </cell>
          <cell r="O1244">
            <v>92</v>
          </cell>
          <cell r="P1244" t="str">
            <v>Y</v>
          </cell>
          <cell r="Q1244" t="str">
            <v/>
          </cell>
          <cell r="R1244" t="str">
            <v>Sub</v>
          </cell>
          <cell r="S1244" t="str">
            <v>91-120</v>
          </cell>
        </row>
        <row r="1245">
          <cell r="J1245">
            <v>352621898</v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>Standard</v>
          </cell>
          <cell r="S1245" t="str">
            <v>Standard</v>
          </cell>
        </row>
        <row r="1246">
          <cell r="J1246">
            <v>352625163</v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>Standard</v>
          </cell>
          <cell r="S1246" t="str">
            <v>Standard</v>
          </cell>
        </row>
        <row r="1247">
          <cell r="J1247">
            <v>352627933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>Standard</v>
          </cell>
          <cell r="S1247" t="str">
            <v>Standard</v>
          </cell>
        </row>
        <row r="1248">
          <cell r="J1248">
            <v>352628070</v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>Standard</v>
          </cell>
          <cell r="S1248" t="str">
            <v>Standard</v>
          </cell>
        </row>
        <row r="1249">
          <cell r="J1249">
            <v>352632288</v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>Standard</v>
          </cell>
          <cell r="S1249" t="str">
            <v>Standard</v>
          </cell>
        </row>
        <row r="1250">
          <cell r="J1250">
            <v>352632324</v>
          </cell>
          <cell r="K1250">
            <v>5924.75</v>
          </cell>
          <cell r="L1250">
            <v>795.25</v>
          </cell>
          <cell r="M1250">
            <v>6720</v>
          </cell>
          <cell r="N1250">
            <v>89</v>
          </cell>
          <cell r="O1250">
            <v>89</v>
          </cell>
          <cell r="P1250" t="str">
            <v>Y</v>
          </cell>
          <cell r="Q1250">
            <v>88</v>
          </cell>
          <cell r="R1250" t="str">
            <v>Sub</v>
          </cell>
          <cell r="S1250" t="str">
            <v>61-90</v>
          </cell>
        </row>
        <row r="1251">
          <cell r="J1251">
            <v>352632391</v>
          </cell>
          <cell r="K1251">
            <v>13229.42</v>
          </cell>
          <cell r="L1251">
            <v>2450.58</v>
          </cell>
          <cell r="M1251">
            <v>15680</v>
          </cell>
          <cell r="N1251">
            <v>209</v>
          </cell>
          <cell r="O1251">
            <v>209</v>
          </cell>
          <cell r="P1251" t="str">
            <v>Y</v>
          </cell>
          <cell r="Q1251" t="str">
            <v/>
          </cell>
          <cell r="R1251" t="str">
            <v>Sub</v>
          </cell>
          <cell r="S1251" t="str">
            <v>&gt;180</v>
          </cell>
        </row>
        <row r="1252">
          <cell r="J1252">
            <v>352632911</v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>Standard</v>
          </cell>
          <cell r="S1252" t="str">
            <v>Standard</v>
          </cell>
        </row>
        <row r="1253">
          <cell r="J1253">
            <v>352633411</v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>
            <v>58</v>
          </cell>
          <cell r="P1253" t="str">
            <v/>
          </cell>
          <cell r="Q1253" t="str">
            <v/>
          </cell>
          <cell r="R1253" t="str">
            <v>SMA 1</v>
          </cell>
          <cell r="S1253" t="str">
            <v>31-60</v>
          </cell>
        </row>
        <row r="1254">
          <cell r="J1254">
            <v>355097312</v>
          </cell>
          <cell r="K1254">
            <v>4905.7299999999996</v>
          </cell>
          <cell r="L1254">
            <v>474.27</v>
          </cell>
          <cell r="M1254">
            <v>5380</v>
          </cell>
          <cell r="N1254">
            <v>58</v>
          </cell>
          <cell r="O1254">
            <v>58</v>
          </cell>
          <cell r="P1254" t="str">
            <v/>
          </cell>
          <cell r="Q1254" t="str">
            <v/>
          </cell>
          <cell r="R1254" t="str">
            <v>SMA 1</v>
          </cell>
          <cell r="S1254" t="str">
            <v>31-60</v>
          </cell>
        </row>
        <row r="1255">
          <cell r="J1255">
            <v>352642864</v>
          </cell>
          <cell r="K1255">
            <v>5914.78</v>
          </cell>
          <cell r="L1255">
            <v>805.22</v>
          </cell>
          <cell r="M1255">
            <v>6720</v>
          </cell>
          <cell r="N1255">
            <v>86</v>
          </cell>
          <cell r="O1255">
            <v>86</v>
          </cell>
          <cell r="P1255" t="str">
            <v/>
          </cell>
          <cell r="Q1255" t="str">
            <v/>
          </cell>
          <cell r="R1255" t="str">
            <v>SMA 2</v>
          </cell>
          <cell r="S1255" t="str">
            <v>61-90</v>
          </cell>
        </row>
        <row r="1256">
          <cell r="J1256">
            <v>352644568</v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>Standard</v>
          </cell>
          <cell r="S1256" t="str">
            <v>Standard</v>
          </cell>
        </row>
        <row r="1257">
          <cell r="J1257">
            <v>352646588</v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>Standard</v>
          </cell>
          <cell r="S1257" t="str">
            <v>Standard</v>
          </cell>
        </row>
        <row r="1258">
          <cell r="J1258">
            <v>352650186</v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>Standard</v>
          </cell>
          <cell r="S1258" t="str">
            <v>Standard</v>
          </cell>
        </row>
        <row r="1259">
          <cell r="J1259">
            <v>352650245</v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>Standard</v>
          </cell>
          <cell r="S1259" t="str">
            <v>Standard</v>
          </cell>
        </row>
        <row r="1260">
          <cell r="J1260">
            <v>352650326</v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>Standard</v>
          </cell>
          <cell r="S1260" t="str">
            <v>Standard</v>
          </cell>
        </row>
        <row r="1261">
          <cell r="J1261">
            <v>352650413</v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>Standard</v>
          </cell>
          <cell r="S1261" t="str">
            <v>Standard</v>
          </cell>
        </row>
        <row r="1262">
          <cell r="J1262">
            <v>352650463</v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>Standard</v>
          </cell>
          <cell r="S1262" t="str">
            <v>Standard</v>
          </cell>
        </row>
        <row r="1263">
          <cell r="J1263">
            <v>352650499</v>
          </cell>
          <cell r="K1263">
            <v>2008.71</v>
          </cell>
          <cell r="L1263">
            <v>231.29</v>
          </cell>
          <cell r="M1263">
            <v>2240</v>
          </cell>
          <cell r="N1263">
            <v>24</v>
          </cell>
          <cell r="O1263">
            <v>24</v>
          </cell>
          <cell r="P1263" t="str">
            <v/>
          </cell>
          <cell r="Q1263" t="str">
            <v/>
          </cell>
          <cell r="R1263" t="str">
            <v>SMA 0</v>
          </cell>
          <cell r="S1263" t="str">
            <v>1-30 Days</v>
          </cell>
        </row>
        <row r="1264">
          <cell r="J1264">
            <v>352650514</v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>Standard</v>
          </cell>
          <cell r="S1264" t="str">
            <v>Standard</v>
          </cell>
        </row>
        <row r="1265">
          <cell r="J1265">
            <v>355216939</v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>Standard</v>
          </cell>
          <cell r="S1265" t="str">
            <v>Standard</v>
          </cell>
        </row>
        <row r="1266">
          <cell r="J1266">
            <v>352651135</v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>Standard</v>
          </cell>
          <cell r="S1266" t="str">
            <v>Standard</v>
          </cell>
        </row>
        <row r="1267">
          <cell r="J1267">
            <v>352651168</v>
          </cell>
          <cell r="K1267">
            <v>15000.08</v>
          </cell>
          <cell r="L1267">
            <v>2919.92</v>
          </cell>
          <cell r="M1267">
            <v>17920</v>
          </cell>
          <cell r="N1267">
            <v>243</v>
          </cell>
          <cell r="O1267">
            <v>243</v>
          </cell>
          <cell r="P1267" t="str">
            <v>Y</v>
          </cell>
          <cell r="Q1267" t="str">
            <v/>
          </cell>
          <cell r="R1267" t="str">
            <v>Sub</v>
          </cell>
          <cell r="S1267" t="str">
            <v>&gt;180</v>
          </cell>
        </row>
        <row r="1268">
          <cell r="J1268">
            <v>352654331</v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>Standard</v>
          </cell>
          <cell r="S1268" t="str">
            <v>Standard</v>
          </cell>
        </row>
        <row r="1269">
          <cell r="J1269">
            <v>352658178</v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>Standard</v>
          </cell>
          <cell r="S1269" t="str">
            <v>Standard</v>
          </cell>
        </row>
        <row r="1270">
          <cell r="J1270">
            <v>354779164</v>
          </cell>
          <cell r="K1270">
            <v>24606.14</v>
          </cell>
          <cell r="L1270">
            <v>10643.86</v>
          </cell>
          <cell r="M1270">
            <v>35250</v>
          </cell>
          <cell r="N1270">
            <v>455</v>
          </cell>
          <cell r="O1270">
            <v>455</v>
          </cell>
          <cell r="P1270" t="str">
            <v>Y</v>
          </cell>
          <cell r="Q1270" t="str">
            <v/>
          </cell>
          <cell r="R1270" t="str">
            <v>W/O for written off cases</v>
          </cell>
          <cell r="S1270" t="str">
            <v>&gt;180</v>
          </cell>
        </row>
        <row r="1271">
          <cell r="J1271">
            <v>352661944</v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>Standard</v>
          </cell>
          <cell r="S1271" t="str">
            <v>Standard</v>
          </cell>
        </row>
        <row r="1272">
          <cell r="J1272">
            <v>352669115</v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>Standard</v>
          </cell>
          <cell r="S1272" t="str">
            <v>Standard</v>
          </cell>
        </row>
        <row r="1273">
          <cell r="J1273">
            <v>352675160</v>
          </cell>
          <cell r="K1273">
            <v>14993.66</v>
          </cell>
          <cell r="L1273">
            <v>2926.34</v>
          </cell>
          <cell r="M1273">
            <v>17920</v>
          </cell>
          <cell r="N1273">
            <v>242</v>
          </cell>
          <cell r="O1273">
            <v>272</v>
          </cell>
          <cell r="P1273" t="str">
            <v>Y</v>
          </cell>
          <cell r="Q1273" t="str">
            <v/>
          </cell>
          <cell r="R1273" t="str">
            <v>Sub</v>
          </cell>
          <cell r="S1273" t="str">
            <v>&gt;180</v>
          </cell>
        </row>
        <row r="1274">
          <cell r="J1274">
            <v>355650266</v>
          </cell>
          <cell r="K1274">
            <v>20153.490000000002</v>
          </cell>
          <cell r="L1274">
            <v>4056.51</v>
          </cell>
          <cell r="M1274">
            <v>24210</v>
          </cell>
          <cell r="N1274">
            <v>272</v>
          </cell>
          <cell r="O1274">
            <v>272</v>
          </cell>
          <cell r="P1274" t="str">
            <v>Y</v>
          </cell>
          <cell r="Q1274" t="str">
            <v/>
          </cell>
          <cell r="R1274" t="str">
            <v>Sub</v>
          </cell>
          <cell r="S1274" t="str">
            <v>&gt;180</v>
          </cell>
        </row>
        <row r="1275">
          <cell r="J1275">
            <v>352690430</v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>Standard</v>
          </cell>
          <cell r="S1275" t="str">
            <v>Standard</v>
          </cell>
        </row>
        <row r="1276">
          <cell r="J1276">
            <v>352690610</v>
          </cell>
          <cell r="K1276">
            <v>2009.56</v>
          </cell>
          <cell r="L1276">
            <v>230.44</v>
          </cell>
          <cell r="M1276">
            <v>2240</v>
          </cell>
          <cell r="N1276">
            <v>24</v>
          </cell>
          <cell r="O1276">
            <v>24</v>
          </cell>
          <cell r="P1276" t="str">
            <v/>
          </cell>
          <cell r="Q1276" t="str">
            <v/>
          </cell>
          <cell r="R1276" t="str">
            <v>SMA 0</v>
          </cell>
          <cell r="S1276" t="str">
            <v>1-30 Days</v>
          </cell>
        </row>
        <row r="1277">
          <cell r="J1277">
            <v>352690671</v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>Standard</v>
          </cell>
          <cell r="S1277" t="str">
            <v>Standard</v>
          </cell>
        </row>
        <row r="1278">
          <cell r="J1278">
            <v>352691034</v>
          </cell>
          <cell r="K1278">
            <v>18308.22</v>
          </cell>
          <cell r="L1278">
            <v>4091.78</v>
          </cell>
          <cell r="M1278">
            <v>22400</v>
          </cell>
          <cell r="N1278">
            <v>297</v>
          </cell>
          <cell r="O1278">
            <v>297</v>
          </cell>
          <cell r="P1278" t="str">
            <v>Y</v>
          </cell>
          <cell r="Q1278" t="str">
            <v/>
          </cell>
          <cell r="R1278" t="str">
            <v>W/O for written off cases</v>
          </cell>
          <cell r="S1278" t="str">
            <v>&gt;180</v>
          </cell>
        </row>
        <row r="1279">
          <cell r="J1279">
            <v>352691630</v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>Standard</v>
          </cell>
          <cell r="S1279" t="str">
            <v>Standard</v>
          </cell>
        </row>
        <row r="1280">
          <cell r="J1280">
            <v>353235567</v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>Standard</v>
          </cell>
          <cell r="S1280" t="str">
            <v>Standard</v>
          </cell>
        </row>
        <row r="1281">
          <cell r="J1281">
            <v>352693204</v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>Standard</v>
          </cell>
          <cell r="S1281" t="str">
            <v>Standard</v>
          </cell>
        </row>
        <row r="1282">
          <cell r="J1282">
            <v>356631149</v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>Standard</v>
          </cell>
          <cell r="S1282" t="str">
            <v>Standard</v>
          </cell>
        </row>
        <row r="1283">
          <cell r="J1283">
            <v>352693791</v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>Standard</v>
          </cell>
          <cell r="S1283" t="str">
            <v>Standard</v>
          </cell>
        </row>
        <row r="1284">
          <cell r="J1284">
            <v>352693823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>Standard</v>
          </cell>
          <cell r="S1284" t="str">
            <v>Standard</v>
          </cell>
        </row>
        <row r="1285">
          <cell r="J1285">
            <v>352696733</v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>Standard</v>
          </cell>
          <cell r="S1285" t="str">
            <v>Standard</v>
          </cell>
        </row>
        <row r="1286">
          <cell r="J1286">
            <v>352704739</v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>Standard</v>
          </cell>
          <cell r="S1286" t="str">
            <v>Standard</v>
          </cell>
        </row>
        <row r="1287">
          <cell r="J1287">
            <v>352704777</v>
          </cell>
          <cell r="K1287">
            <v>2052.69</v>
          </cell>
          <cell r="L1287">
            <v>187.31</v>
          </cell>
          <cell r="M1287">
            <v>2240</v>
          </cell>
          <cell r="N1287">
            <v>1</v>
          </cell>
          <cell r="O1287">
            <v>1</v>
          </cell>
          <cell r="P1287" t="str">
            <v/>
          </cell>
          <cell r="Q1287" t="str">
            <v/>
          </cell>
          <cell r="R1287" t="str">
            <v>SMA 0</v>
          </cell>
          <cell r="S1287" t="str">
            <v>1-30 Days</v>
          </cell>
        </row>
        <row r="1288">
          <cell r="J1288">
            <v>352705053</v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>Standard</v>
          </cell>
          <cell r="S1288" t="str">
            <v>Standard</v>
          </cell>
        </row>
        <row r="1289">
          <cell r="J1289">
            <v>352705098</v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>Standard</v>
          </cell>
          <cell r="S1289" t="str">
            <v>Standard</v>
          </cell>
        </row>
        <row r="1290">
          <cell r="J1290">
            <v>352710839</v>
          </cell>
          <cell r="K1290">
            <v>3971.55</v>
          </cell>
          <cell r="L1290">
            <v>508.45</v>
          </cell>
          <cell r="M1290">
            <v>4480</v>
          </cell>
          <cell r="N1290">
            <v>54</v>
          </cell>
          <cell r="O1290">
            <v>54</v>
          </cell>
          <cell r="P1290" t="str">
            <v/>
          </cell>
          <cell r="Q1290" t="str">
            <v/>
          </cell>
          <cell r="R1290" t="str">
            <v>SMA 1</v>
          </cell>
          <cell r="S1290" t="str">
            <v>31-60</v>
          </cell>
        </row>
        <row r="1291">
          <cell r="J1291">
            <v>352711067</v>
          </cell>
          <cell r="K1291">
            <v>11459.03</v>
          </cell>
          <cell r="L1291">
            <v>1980.97</v>
          </cell>
          <cell r="M1291">
            <v>13440</v>
          </cell>
          <cell r="N1291">
            <v>175</v>
          </cell>
          <cell r="O1291">
            <v>175</v>
          </cell>
          <cell r="P1291" t="str">
            <v>Y</v>
          </cell>
          <cell r="Q1291" t="str">
            <v/>
          </cell>
          <cell r="R1291" t="str">
            <v>Sub</v>
          </cell>
          <cell r="S1291" t="str">
            <v>151-180</v>
          </cell>
        </row>
        <row r="1292">
          <cell r="J1292">
            <v>355217256</v>
          </cell>
          <cell r="K1292">
            <v>14153.95</v>
          </cell>
          <cell r="L1292">
            <v>1986.05</v>
          </cell>
          <cell r="M1292">
            <v>16140</v>
          </cell>
          <cell r="N1292">
            <v>175</v>
          </cell>
          <cell r="O1292">
            <v>175</v>
          </cell>
          <cell r="P1292" t="str">
            <v>Y</v>
          </cell>
          <cell r="Q1292" t="str">
            <v/>
          </cell>
          <cell r="R1292" t="str">
            <v>Sub</v>
          </cell>
          <cell r="S1292" t="str">
            <v>151-180</v>
          </cell>
        </row>
        <row r="1293">
          <cell r="J1293">
            <v>352711154</v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>Standard</v>
          </cell>
          <cell r="S1293" t="str">
            <v>Standard</v>
          </cell>
        </row>
        <row r="1294">
          <cell r="J1294">
            <v>352711425</v>
          </cell>
          <cell r="K1294">
            <v>92565.97</v>
          </cell>
          <cell r="L1294">
            <v>17194.03</v>
          </cell>
          <cell r="M1294">
            <v>109760</v>
          </cell>
          <cell r="N1294">
            <v>205</v>
          </cell>
          <cell r="O1294">
            <v>205</v>
          </cell>
          <cell r="P1294" t="str">
            <v>Y</v>
          </cell>
          <cell r="Q1294" t="str">
            <v/>
          </cell>
          <cell r="R1294" t="str">
            <v>Sub</v>
          </cell>
          <cell r="S1294" t="str">
            <v>&gt;180</v>
          </cell>
        </row>
        <row r="1295">
          <cell r="J1295">
            <v>355219142</v>
          </cell>
          <cell r="K1295">
            <v>114349.97</v>
          </cell>
          <cell r="L1295">
            <v>17460.03</v>
          </cell>
          <cell r="M1295">
            <v>131810</v>
          </cell>
          <cell r="N1295">
            <v>205</v>
          </cell>
          <cell r="O1295">
            <v>205</v>
          </cell>
          <cell r="P1295" t="str">
            <v>Y</v>
          </cell>
          <cell r="Q1295" t="str">
            <v/>
          </cell>
          <cell r="R1295" t="str">
            <v>Sub</v>
          </cell>
          <cell r="S1295" t="str">
            <v>&gt;180</v>
          </cell>
        </row>
        <row r="1296">
          <cell r="J1296">
            <v>352735318</v>
          </cell>
          <cell r="K1296">
            <v>11468.85</v>
          </cell>
          <cell r="L1296">
            <v>1971.15</v>
          </cell>
          <cell r="M1296">
            <v>13440</v>
          </cell>
          <cell r="N1296">
            <v>175</v>
          </cell>
          <cell r="O1296">
            <v>175</v>
          </cell>
          <cell r="P1296" t="str">
            <v>Y</v>
          </cell>
          <cell r="Q1296" t="str">
            <v/>
          </cell>
          <cell r="R1296" t="str">
            <v>Sub</v>
          </cell>
          <cell r="S1296" t="str">
            <v>151-180</v>
          </cell>
        </row>
        <row r="1297">
          <cell r="J1297">
            <v>355792179</v>
          </cell>
          <cell r="K1297">
            <v>13857.47</v>
          </cell>
          <cell r="L1297">
            <v>2282.5300000000002</v>
          </cell>
          <cell r="M1297">
            <v>16140</v>
          </cell>
          <cell r="N1297">
            <v>175</v>
          </cell>
          <cell r="O1297">
            <v>175</v>
          </cell>
          <cell r="P1297" t="str">
            <v>Y</v>
          </cell>
          <cell r="Q1297" t="str">
            <v/>
          </cell>
          <cell r="R1297" t="str">
            <v>Sub</v>
          </cell>
          <cell r="S1297" t="str">
            <v>151-180</v>
          </cell>
        </row>
        <row r="1298">
          <cell r="J1298">
            <v>353496484</v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>Standard</v>
          </cell>
          <cell r="S1298" t="str">
            <v>Standard</v>
          </cell>
        </row>
        <row r="1299">
          <cell r="J1299">
            <v>352714940</v>
          </cell>
          <cell r="K1299">
            <v>5924.75</v>
          </cell>
          <cell r="L1299">
            <v>795.25</v>
          </cell>
          <cell r="M1299">
            <v>6720</v>
          </cell>
          <cell r="N1299">
            <v>85</v>
          </cell>
          <cell r="O1299">
            <v>85</v>
          </cell>
          <cell r="P1299" t="str">
            <v/>
          </cell>
          <cell r="Q1299" t="str">
            <v/>
          </cell>
          <cell r="R1299" t="str">
            <v>SMA 2</v>
          </cell>
          <cell r="S1299" t="str">
            <v>61-90</v>
          </cell>
        </row>
        <row r="1300">
          <cell r="J1300">
            <v>352715088</v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>Standard</v>
          </cell>
          <cell r="S1300" t="str">
            <v>Standard</v>
          </cell>
        </row>
        <row r="1301">
          <cell r="J1301">
            <v>355893100</v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>Standard</v>
          </cell>
          <cell r="S1301" t="str">
            <v>Standard</v>
          </cell>
        </row>
        <row r="1302">
          <cell r="J1302">
            <v>358155679</v>
          </cell>
          <cell r="K1302">
            <v>5108.38</v>
          </cell>
          <cell r="L1302">
            <v>1721.62</v>
          </cell>
          <cell r="M1302">
            <v>6830</v>
          </cell>
          <cell r="N1302">
            <v>113</v>
          </cell>
          <cell r="O1302">
            <v>113</v>
          </cell>
          <cell r="P1302" t="str">
            <v>Y</v>
          </cell>
          <cell r="Q1302" t="str">
            <v/>
          </cell>
          <cell r="R1302" t="str">
            <v>Sub</v>
          </cell>
          <cell r="S1302" t="str">
            <v>91-120</v>
          </cell>
        </row>
        <row r="1303">
          <cell r="J1303">
            <v>355381997</v>
          </cell>
          <cell r="K1303">
            <v>20079.37</v>
          </cell>
          <cell r="L1303">
            <v>9690.6299999999992</v>
          </cell>
          <cell r="M1303">
            <v>29770</v>
          </cell>
          <cell r="N1303">
            <v>389</v>
          </cell>
          <cell r="O1303">
            <v>389</v>
          </cell>
          <cell r="P1303" t="str">
            <v>Y</v>
          </cell>
          <cell r="Q1303" t="str">
            <v/>
          </cell>
          <cell r="R1303" t="str">
            <v>W/O for written off cases</v>
          </cell>
          <cell r="S1303" t="str">
            <v>&gt;180</v>
          </cell>
        </row>
        <row r="1304">
          <cell r="J1304">
            <v>352720271</v>
          </cell>
          <cell r="K1304">
            <v>7805.38</v>
          </cell>
          <cell r="L1304">
            <v>1154.6199999999999</v>
          </cell>
          <cell r="M1304">
            <v>8960</v>
          </cell>
          <cell r="N1304">
            <v>113</v>
          </cell>
          <cell r="O1304">
            <v>113</v>
          </cell>
          <cell r="P1304" t="str">
            <v>Y</v>
          </cell>
          <cell r="Q1304" t="str">
            <v/>
          </cell>
          <cell r="R1304" t="str">
            <v>Sub</v>
          </cell>
          <cell r="S1304" t="str">
            <v>91-120</v>
          </cell>
        </row>
        <row r="1305">
          <cell r="J1305">
            <v>352720272</v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>Standard</v>
          </cell>
          <cell r="S1305" t="str">
            <v>Standard</v>
          </cell>
        </row>
        <row r="1306">
          <cell r="J1306">
            <v>352720325</v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>Standard</v>
          </cell>
          <cell r="S1306" t="str">
            <v>Standard</v>
          </cell>
        </row>
        <row r="1307">
          <cell r="J1307">
            <v>352722908</v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>Standard</v>
          </cell>
          <cell r="S1307" t="str">
            <v>Standard</v>
          </cell>
        </row>
        <row r="1308">
          <cell r="J1308">
            <v>358155717</v>
          </cell>
          <cell r="K1308">
            <v>9597.3700000000008</v>
          </cell>
          <cell r="L1308">
            <v>5282.63</v>
          </cell>
          <cell r="M1308">
            <v>14880</v>
          </cell>
          <cell r="N1308">
            <v>237</v>
          </cell>
          <cell r="O1308">
            <v>237</v>
          </cell>
          <cell r="P1308" t="str">
            <v>Y</v>
          </cell>
          <cell r="Q1308" t="str">
            <v/>
          </cell>
          <cell r="R1308" t="str">
            <v>Sub</v>
          </cell>
          <cell r="S1308" t="str">
            <v>&gt;180</v>
          </cell>
        </row>
        <row r="1309">
          <cell r="J1309">
            <v>352727253</v>
          </cell>
          <cell r="K1309">
            <v>16717.14</v>
          </cell>
          <cell r="L1309">
            <v>3442.86</v>
          </cell>
          <cell r="M1309">
            <v>20160</v>
          </cell>
          <cell r="N1309">
            <v>271</v>
          </cell>
          <cell r="O1309">
            <v>271</v>
          </cell>
          <cell r="P1309" t="str">
            <v>Y</v>
          </cell>
          <cell r="Q1309" t="str">
            <v/>
          </cell>
          <cell r="R1309" t="str">
            <v>Sub</v>
          </cell>
          <cell r="S1309" t="str">
            <v>&gt;180</v>
          </cell>
        </row>
        <row r="1310">
          <cell r="J1310">
            <v>356680928</v>
          </cell>
          <cell r="K1310">
            <v>17359.28</v>
          </cell>
          <cell r="L1310">
            <v>4160.72</v>
          </cell>
          <cell r="M1310">
            <v>21520</v>
          </cell>
          <cell r="N1310">
            <v>241</v>
          </cell>
          <cell r="O1310">
            <v>271</v>
          </cell>
          <cell r="P1310" t="str">
            <v>Y</v>
          </cell>
          <cell r="Q1310" t="str">
            <v/>
          </cell>
          <cell r="R1310" t="str">
            <v>Sub</v>
          </cell>
          <cell r="S1310" t="str">
            <v>&gt;180</v>
          </cell>
        </row>
        <row r="1311">
          <cell r="J1311">
            <v>352727311</v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>Standard</v>
          </cell>
          <cell r="S1311" t="str">
            <v>Standard</v>
          </cell>
        </row>
        <row r="1312">
          <cell r="J1312">
            <v>352728034</v>
          </cell>
          <cell r="K1312">
            <v>13902.68</v>
          </cell>
          <cell r="L1312">
            <v>2117.3200000000002</v>
          </cell>
          <cell r="M1312">
            <v>16020</v>
          </cell>
          <cell r="N1312">
            <v>213</v>
          </cell>
          <cell r="O1312">
            <v>213</v>
          </cell>
          <cell r="P1312" t="str">
            <v>Y</v>
          </cell>
          <cell r="Q1312" t="str">
            <v/>
          </cell>
          <cell r="R1312" t="str">
            <v>Sub</v>
          </cell>
          <cell r="S1312" t="str">
            <v>&gt;180</v>
          </cell>
        </row>
        <row r="1313">
          <cell r="J1313">
            <v>354999517</v>
          </cell>
          <cell r="K1313">
            <v>18852.98</v>
          </cell>
          <cell r="L1313">
            <v>2667.02</v>
          </cell>
          <cell r="M1313">
            <v>21520</v>
          </cell>
          <cell r="N1313">
            <v>213</v>
          </cell>
          <cell r="O1313">
            <v>213</v>
          </cell>
          <cell r="P1313" t="str">
            <v>Y</v>
          </cell>
          <cell r="Q1313" t="str">
            <v/>
          </cell>
          <cell r="R1313" t="str">
            <v>Sub</v>
          </cell>
          <cell r="S1313" t="str">
            <v>&gt;180</v>
          </cell>
        </row>
        <row r="1314">
          <cell r="J1314">
            <v>352728168</v>
          </cell>
          <cell r="K1314">
            <v>17086.79</v>
          </cell>
          <cell r="L1314">
            <v>3073.21</v>
          </cell>
          <cell r="M1314">
            <v>20160</v>
          </cell>
          <cell r="N1314">
            <v>244</v>
          </cell>
          <cell r="O1314">
            <v>244</v>
          </cell>
          <cell r="P1314" t="str">
            <v>Y</v>
          </cell>
          <cell r="Q1314" t="str">
            <v/>
          </cell>
          <cell r="R1314" t="str">
            <v>Sub</v>
          </cell>
          <cell r="S1314" t="str">
            <v>&gt;180</v>
          </cell>
        </row>
        <row r="1315">
          <cell r="J1315">
            <v>354999230</v>
          </cell>
          <cell r="K1315">
            <v>18852.98</v>
          </cell>
          <cell r="L1315">
            <v>2667.02</v>
          </cell>
          <cell r="M1315">
            <v>21520</v>
          </cell>
          <cell r="N1315">
            <v>213</v>
          </cell>
          <cell r="O1315">
            <v>244</v>
          </cell>
          <cell r="P1315" t="str">
            <v>Y</v>
          </cell>
          <cell r="Q1315" t="str">
            <v/>
          </cell>
          <cell r="R1315" t="str">
            <v>Sub</v>
          </cell>
          <cell r="S1315" t="str">
            <v>&gt;180</v>
          </cell>
        </row>
        <row r="1316">
          <cell r="J1316">
            <v>352728675</v>
          </cell>
          <cell r="K1316">
            <v>17086.79</v>
          </cell>
          <cell r="L1316">
            <v>3073.21</v>
          </cell>
          <cell r="M1316">
            <v>20160</v>
          </cell>
          <cell r="N1316">
            <v>244</v>
          </cell>
          <cell r="O1316">
            <v>244</v>
          </cell>
          <cell r="P1316" t="str">
            <v>Y</v>
          </cell>
          <cell r="Q1316" t="str">
            <v/>
          </cell>
          <cell r="R1316" t="str">
            <v>Sub</v>
          </cell>
          <cell r="S1316" t="str">
            <v>&gt;180</v>
          </cell>
        </row>
        <row r="1317">
          <cell r="J1317">
            <v>352729439</v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>Standard</v>
          </cell>
          <cell r="S1317" t="str">
            <v>Standard</v>
          </cell>
        </row>
        <row r="1318">
          <cell r="J1318">
            <v>352729513</v>
          </cell>
          <cell r="K1318">
            <v>15335.19</v>
          </cell>
          <cell r="L1318">
            <v>2584.81</v>
          </cell>
          <cell r="M1318">
            <v>17920</v>
          </cell>
          <cell r="N1318">
            <v>213</v>
          </cell>
          <cell r="O1318">
            <v>244</v>
          </cell>
          <cell r="P1318" t="str">
            <v>Y</v>
          </cell>
          <cell r="Q1318" t="str">
            <v/>
          </cell>
          <cell r="R1318" t="str">
            <v>Sub</v>
          </cell>
          <cell r="S1318" t="str">
            <v>&gt;180</v>
          </cell>
        </row>
        <row r="1319">
          <cell r="J1319">
            <v>356768176</v>
          </cell>
          <cell r="K1319">
            <v>19758.93</v>
          </cell>
          <cell r="L1319">
            <v>4451.07</v>
          </cell>
          <cell r="M1319">
            <v>24210</v>
          </cell>
          <cell r="N1319">
            <v>244</v>
          </cell>
          <cell r="O1319">
            <v>244</v>
          </cell>
          <cell r="P1319" t="str">
            <v>Y</v>
          </cell>
          <cell r="Q1319" t="str">
            <v/>
          </cell>
          <cell r="R1319" t="str">
            <v>Sub</v>
          </cell>
          <cell r="S1319" t="str">
            <v>&gt;180</v>
          </cell>
        </row>
        <row r="1320">
          <cell r="J1320">
            <v>352735193</v>
          </cell>
          <cell r="K1320">
            <v>14980.75</v>
          </cell>
          <cell r="L1320">
            <v>2939.25</v>
          </cell>
          <cell r="M1320">
            <v>17920</v>
          </cell>
          <cell r="N1320">
            <v>236</v>
          </cell>
          <cell r="O1320">
            <v>236</v>
          </cell>
          <cell r="P1320" t="str">
            <v>Y</v>
          </cell>
          <cell r="Q1320" t="str">
            <v/>
          </cell>
          <cell r="R1320" t="str">
            <v>Sub</v>
          </cell>
          <cell r="S1320" t="str">
            <v>&gt;180</v>
          </cell>
        </row>
        <row r="1321">
          <cell r="J1321">
            <v>355791978</v>
          </cell>
          <cell r="K1321">
            <v>18101.13</v>
          </cell>
          <cell r="L1321">
            <v>3418.87</v>
          </cell>
          <cell r="M1321">
            <v>21520</v>
          </cell>
          <cell r="N1321">
            <v>236</v>
          </cell>
          <cell r="O1321">
            <v>236</v>
          </cell>
          <cell r="P1321" t="str">
            <v>Y</v>
          </cell>
          <cell r="Q1321" t="str">
            <v/>
          </cell>
          <cell r="R1321" t="str">
            <v>Sub</v>
          </cell>
          <cell r="S1321" t="str">
            <v>&gt;180</v>
          </cell>
        </row>
        <row r="1322">
          <cell r="J1322">
            <v>352735280</v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>Standard</v>
          </cell>
          <cell r="S1322" t="str">
            <v>Standard</v>
          </cell>
        </row>
        <row r="1323">
          <cell r="J1323">
            <v>355219488</v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>Standard</v>
          </cell>
          <cell r="S1323" t="str">
            <v>Standard</v>
          </cell>
        </row>
        <row r="1324">
          <cell r="J1324">
            <v>352743283</v>
          </cell>
          <cell r="K1324">
            <v>2020.71</v>
          </cell>
          <cell r="L1324">
            <v>219.29</v>
          </cell>
          <cell r="M1324">
            <v>2240</v>
          </cell>
          <cell r="N1324">
            <v>25</v>
          </cell>
          <cell r="O1324">
            <v>86</v>
          </cell>
          <cell r="P1324" t="str">
            <v/>
          </cell>
          <cell r="Q1324" t="str">
            <v/>
          </cell>
          <cell r="R1324" t="str">
            <v>SMA 2</v>
          </cell>
          <cell r="S1324" t="str">
            <v>61-90</v>
          </cell>
        </row>
        <row r="1325">
          <cell r="J1325">
            <v>355579340</v>
          </cell>
          <cell r="K1325">
            <v>7144.11</v>
          </cell>
          <cell r="L1325">
            <v>925.89</v>
          </cell>
          <cell r="M1325">
            <v>8070</v>
          </cell>
          <cell r="N1325">
            <v>86</v>
          </cell>
          <cell r="O1325">
            <v>86</v>
          </cell>
          <cell r="P1325" t="str">
            <v/>
          </cell>
          <cell r="Q1325" t="str">
            <v/>
          </cell>
          <cell r="R1325" t="str">
            <v>SMA 2</v>
          </cell>
          <cell r="S1325" t="str">
            <v>61-90</v>
          </cell>
        </row>
        <row r="1326">
          <cell r="J1326">
            <v>352743851</v>
          </cell>
          <cell r="K1326">
            <v>13257.89</v>
          </cell>
          <cell r="L1326">
            <v>2422.11</v>
          </cell>
          <cell r="M1326">
            <v>15680</v>
          </cell>
          <cell r="N1326">
            <v>205</v>
          </cell>
          <cell r="O1326">
            <v>205</v>
          </cell>
          <cell r="P1326" t="str">
            <v>Y</v>
          </cell>
          <cell r="Q1326" t="str">
            <v/>
          </cell>
          <cell r="R1326" t="str">
            <v>Sub</v>
          </cell>
          <cell r="S1326" t="str">
            <v>&gt;180</v>
          </cell>
        </row>
        <row r="1327">
          <cell r="J1327">
            <v>357237999</v>
          </cell>
          <cell r="K1327">
            <v>14995.28</v>
          </cell>
          <cell r="L1327">
            <v>3834.72</v>
          </cell>
          <cell r="M1327">
            <v>18830</v>
          </cell>
          <cell r="N1327">
            <v>205</v>
          </cell>
          <cell r="O1327">
            <v>205</v>
          </cell>
          <cell r="P1327" t="str">
            <v>Y</v>
          </cell>
          <cell r="Q1327" t="str">
            <v/>
          </cell>
          <cell r="R1327" t="str">
            <v>Sub</v>
          </cell>
          <cell r="S1327" t="str">
            <v>&gt;180</v>
          </cell>
        </row>
        <row r="1328">
          <cell r="J1328">
            <v>357407824</v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>Standard</v>
          </cell>
          <cell r="S1328" t="str">
            <v>Standard</v>
          </cell>
        </row>
        <row r="1329">
          <cell r="J1329">
            <v>352746677</v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>Standard</v>
          </cell>
          <cell r="S1329" t="str">
            <v>Standard</v>
          </cell>
        </row>
        <row r="1330">
          <cell r="J1330">
            <v>352751674</v>
          </cell>
          <cell r="K1330">
            <v>5937.21</v>
          </cell>
          <cell r="L1330">
            <v>782.79</v>
          </cell>
          <cell r="M1330">
            <v>6720</v>
          </cell>
          <cell r="N1330">
            <v>85</v>
          </cell>
          <cell r="O1330">
            <v>85</v>
          </cell>
          <cell r="P1330" t="str">
            <v/>
          </cell>
          <cell r="Q1330" t="str">
            <v/>
          </cell>
          <cell r="R1330" t="str">
            <v>SMA 2</v>
          </cell>
          <cell r="S1330" t="str">
            <v>61-90</v>
          </cell>
        </row>
        <row r="1331">
          <cell r="J1331">
            <v>352753304</v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>Standard</v>
          </cell>
          <cell r="S1331" t="str">
            <v>Standard</v>
          </cell>
        </row>
        <row r="1332">
          <cell r="J1332">
            <v>352756287</v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>Standard</v>
          </cell>
          <cell r="S1332" t="str">
            <v>Standard</v>
          </cell>
        </row>
        <row r="1333">
          <cell r="J1333">
            <v>352756288</v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>Standard</v>
          </cell>
          <cell r="S1333" t="str">
            <v>Standard</v>
          </cell>
        </row>
        <row r="1334">
          <cell r="J1334">
            <v>352756458</v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>Standard</v>
          </cell>
          <cell r="S1334" t="str">
            <v>Standard</v>
          </cell>
        </row>
        <row r="1335">
          <cell r="J1335">
            <v>352756670</v>
          </cell>
          <cell r="K1335">
            <v>13252.2</v>
          </cell>
          <cell r="L1335">
            <v>2427.8000000000002</v>
          </cell>
          <cell r="M1335">
            <v>15680</v>
          </cell>
          <cell r="N1335">
            <v>205</v>
          </cell>
          <cell r="O1335">
            <v>297</v>
          </cell>
          <cell r="P1335" t="str">
            <v>Y</v>
          </cell>
          <cell r="Q1335" t="str">
            <v/>
          </cell>
          <cell r="R1335" t="str">
            <v>Sub</v>
          </cell>
          <cell r="S1335" t="str">
            <v>&gt;180</v>
          </cell>
        </row>
        <row r="1336">
          <cell r="J1336">
            <v>356276420</v>
          </cell>
          <cell r="K1336">
            <v>14086.28</v>
          </cell>
          <cell r="L1336">
            <v>3413.72</v>
          </cell>
          <cell r="M1336">
            <v>17500</v>
          </cell>
          <cell r="N1336">
            <v>297</v>
          </cell>
          <cell r="O1336">
            <v>297</v>
          </cell>
          <cell r="P1336" t="str">
            <v>Y</v>
          </cell>
          <cell r="Q1336" t="str">
            <v/>
          </cell>
          <cell r="R1336" t="str">
            <v>Sub</v>
          </cell>
          <cell r="S1336" t="str">
            <v>&gt;180</v>
          </cell>
        </row>
        <row r="1337">
          <cell r="J1337">
            <v>352757005</v>
          </cell>
          <cell r="K1337">
            <v>7818.68</v>
          </cell>
          <cell r="L1337">
            <v>1141.32</v>
          </cell>
          <cell r="M1337">
            <v>8960</v>
          </cell>
          <cell r="N1337">
            <v>113</v>
          </cell>
          <cell r="O1337">
            <v>113</v>
          </cell>
          <cell r="P1337" t="str">
            <v>Y</v>
          </cell>
          <cell r="Q1337" t="str">
            <v/>
          </cell>
          <cell r="R1337" t="str">
            <v>Sub</v>
          </cell>
          <cell r="S1337" t="str">
            <v>91-120</v>
          </cell>
        </row>
        <row r="1338">
          <cell r="J1338">
            <v>352757096</v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>Standard</v>
          </cell>
          <cell r="S1338" t="str">
            <v>Standard</v>
          </cell>
        </row>
        <row r="1339">
          <cell r="J1339">
            <v>352757118</v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>Standard</v>
          </cell>
          <cell r="S1339" t="str">
            <v>Standard</v>
          </cell>
        </row>
        <row r="1340">
          <cell r="J1340">
            <v>352758210</v>
          </cell>
          <cell r="K1340">
            <v>2057.21</v>
          </cell>
          <cell r="L1340">
            <v>182.79</v>
          </cell>
          <cell r="M1340">
            <v>2240</v>
          </cell>
          <cell r="N1340">
            <v>1</v>
          </cell>
          <cell r="O1340">
            <v>1</v>
          </cell>
          <cell r="P1340" t="str">
            <v/>
          </cell>
          <cell r="Q1340" t="str">
            <v/>
          </cell>
          <cell r="R1340" t="str">
            <v>SMA 0</v>
          </cell>
          <cell r="S1340" t="str">
            <v>1-30 Days</v>
          </cell>
        </row>
        <row r="1341">
          <cell r="J1341">
            <v>356166118</v>
          </cell>
          <cell r="K1341">
            <v>2419.27</v>
          </cell>
          <cell r="L1341">
            <v>270.73</v>
          </cell>
          <cell r="M1341">
            <v>2690</v>
          </cell>
          <cell r="N1341">
            <v>1</v>
          </cell>
          <cell r="O1341">
            <v>1</v>
          </cell>
          <cell r="P1341" t="str">
            <v/>
          </cell>
          <cell r="Q1341" t="str">
            <v/>
          </cell>
          <cell r="R1341" t="str">
            <v>SMA 0</v>
          </cell>
          <cell r="S1341" t="str">
            <v>1-30 Days</v>
          </cell>
        </row>
        <row r="1342">
          <cell r="J1342">
            <v>352758526</v>
          </cell>
          <cell r="K1342">
            <v>5934.72</v>
          </cell>
          <cell r="L1342">
            <v>785.28</v>
          </cell>
          <cell r="M1342">
            <v>6720</v>
          </cell>
          <cell r="N1342">
            <v>85</v>
          </cell>
          <cell r="O1342">
            <v>85</v>
          </cell>
          <cell r="P1342" t="str">
            <v/>
          </cell>
          <cell r="Q1342" t="str">
            <v/>
          </cell>
          <cell r="R1342" t="str">
            <v>SMA 2</v>
          </cell>
          <cell r="S1342" t="str">
            <v>61-90</v>
          </cell>
        </row>
        <row r="1343">
          <cell r="J1343">
            <v>352779540</v>
          </cell>
          <cell r="K1343">
            <v>9675.9</v>
          </cell>
          <cell r="L1343">
            <v>1524.1</v>
          </cell>
          <cell r="M1343">
            <v>11200</v>
          </cell>
          <cell r="N1343">
            <v>145</v>
          </cell>
          <cell r="O1343">
            <v>145</v>
          </cell>
          <cell r="P1343" t="str">
            <v>Y</v>
          </cell>
          <cell r="Q1343" t="str">
            <v/>
          </cell>
          <cell r="R1343" t="str">
            <v>Sub</v>
          </cell>
          <cell r="S1343" t="str">
            <v>121-150</v>
          </cell>
        </row>
        <row r="1344">
          <cell r="J1344">
            <v>352780759</v>
          </cell>
          <cell r="K1344">
            <v>5942.2</v>
          </cell>
          <cell r="L1344">
            <v>777.8</v>
          </cell>
          <cell r="M1344">
            <v>6720</v>
          </cell>
          <cell r="N1344">
            <v>86</v>
          </cell>
          <cell r="O1344">
            <v>86</v>
          </cell>
          <cell r="P1344" t="str">
            <v/>
          </cell>
          <cell r="Q1344" t="str">
            <v/>
          </cell>
          <cell r="R1344" t="str">
            <v>SMA 2</v>
          </cell>
          <cell r="S1344" t="str">
            <v>61-90</v>
          </cell>
        </row>
        <row r="1345">
          <cell r="J1345">
            <v>352781878</v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>Standard</v>
          </cell>
          <cell r="S1345" t="str">
            <v>Standard</v>
          </cell>
        </row>
        <row r="1346">
          <cell r="J1346">
            <v>352785458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>Standard</v>
          </cell>
          <cell r="S1346" t="str">
            <v>Standard</v>
          </cell>
        </row>
        <row r="1347">
          <cell r="J1347">
            <v>352791042</v>
          </cell>
          <cell r="K1347">
            <v>3956.58</v>
          </cell>
          <cell r="L1347">
            <v>523.41999999999996</v>
          </cell>
          <cell r="M1347">
            <v>4480</v>
          </cell>
          <cell r="N1347">
            <v>32</v>
          </cell>
          <cell r="O1347">
            <v>32</v>
          </cell>
          <cell r="P1347" t="str">
            <v/>
          </cell>
          <cell r="Q1347" t="str">
            <v/>
          </cell>
          <cell r="R1347" t="str">
            <v>SMA 1</v>
          </cell>
          <cell r="S1347" t="str">
            <v>31-60</v>
          </cell>
        </row>
        <row r="1348">
          <cell r="J1348">
            <v>352808444</v>
          </cell>
          <cell r="K1348">
            <v>5858.52</v>
          </cell>
          <cell r="L1348">
            <v>861.48</v>
          </cell>
          <cell r="M1348">
            <v>6720</v>
          </cell>
          <cell r="N1348">
            <v>62</v>
          </cell>
          <cell r="O1348">
            <v>62</v>
          </cell>
          <cell r="P1348" t="str">
            <v/>
          </cell>
          <cell r="Q1348" t="str">
            <v/>
          </cell>
          <cell r="R1348" t="str">
            <v>SMA 2</v>
          </cell>
          <cell r="S1348" t="str">
            <v>61-90</v>
          </cell>
        </row>
        <row r="1349">
          <cell r="J1349">
            <v>352808769</v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>Standard</v>
          </cell>
          <cell r="S1349" t="str">
            <v>Standard</v>
          </cell>
        </row>
        <row r="1350">
          <cell r="J1350">
            <v>355216847</v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>Standard</v>
          </cell>
          <cell r="S1350" t="str">
            <v>Standard</v>
          </cell>
        </row>
        <row r="1351">
          <cell r="J1351">
            <v>357059722</v>
          </cell>
          <cell r="K1351">
            <v>13833.91</v>
          </cell>
          <cell r="L1351">
            <v>6466.09</v>
          </cell>
          <cell r="M1351">
            <v>20300</v>
          </cell>
          <cell r="N1351">
            <v>297</v>
          </cell>
          <cell r="O1351">
            <v>297</v>
          </cell>
          <cell r="P1351" t="str">
            <v>Y</v>
          </cell>
          <cell r="Q1351" t="str">
            <v/>
          </cell>
          <cell r="R1351" t="str">
            <v>Sub</v>
          </cell>
          <cell r="S1351" t="str">
            <v>&gt;180</v>
          </cell>
        </row>
        <row r="1352">
          <cell r="J1352">
            <v>352812481</v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>Standard</v>
          </cell>
          <cell r="S1352" t="str">
            <v>Standard</v>
          </cell>
        </row>
        <row r="1353">
          <cell r="J1353">
            <v>357059743</v>
          </cell>
          <cell r="K1353">
            <v>1523</v>
          </cell>
          <cell r="L1353">
            <v>507</v>
          </cell>
          <cell r="M1353">
            <v>2030</v>
          </cell>
          <cell r="N1353">
            <v>24</v>
          </cell>
          <cell r="O1353">
            <v>24</v>
          </cell>
          <cell r="P1353" t="str">
            <v/>
          </cell>
          <cell r="Q1353" t="str">
            <v/>
          </cell>
          <cell r="R1353" t="str">
            <v>SMA 0</v>
          </cell>
          <cell r="S1353" t="str">
            <v>1-30 Days</v>
          </cell>
        </row>
        <row r="1354">
          <cell r="J1354">
            <v>352833308</v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>Standard</v>
          </cell>
          <cell r="S1354" t="str">
            <v>Standard</v>
          </cell>
        </row>
        <row r="1355">
          <cell r="J1355">
            <v>352911247</v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>Standard</v>
          </cell>
          <cell r="S1355" t="str">
            <v>Standard</v>
          </cell>
        </row>
        <row r="1356">
          <cell r="J1356">
            <v>352926105</v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>Standard</v>
          </cell>
          <cell r="S1356" t="str">
            <v>Standard</v>
          </cell>
        </row>
        <row r="1357">
          <cell r="J1357">
            <v>352926530</v>
          </cell>
          <cell r="K1357">
            <v>9030.91</v>
          </cell>
          <cell r="L1357">
            <v>1369.09</v>
          </cell>
          <cell r="M1357">
            <v>10400</v>
          </cell>
          <cell r="N1357">
            <v>147</v>
          </cell>
          <cell r="O1357">
            <v>208</v>
          </cell>
          <cell r="P1357" t="str">
            <v>Y</v>
          </cell>
          <cell r="Q1357" t="str">
            <v/>
          </cell>
          <cell r="R1357" t="str">
            <v>Sub</v>
          </cell>
          <cell r="S1357" t="str">
            <v>&gt;180</v>
          </cell>
        </row>
        <row r="1358">
          <cell r="J1358">
            <v>355749018</v>
          </cell>
          <cell r="K1358">
            <v>11595.53</v>
          </cell>
          <cell r="L1358">
            <v>2054.4699999999998</v>
          </cell>
          <cell r="M1358">
            <v>13650</v>
          </cell>
          <cell r="N1358">
            <v>208</v>
          </cell>
          <cell r="O1358">
            <v>208</v>
          </cell>
          <cell r="P1358" t="str">
            <v>Y</v>
          </cell>
          <cell r="Q1358" t="str">
            <v/>
          </cell>
          <cell r="R1358" t="str">
            <v>Sub</v>
          </cell>
          <cell r="S1358" t="str">
            <v>&gt;180</v>
          </cell>
        </row>
        <row r="1359">
          <cell r="J1359">
            <v>352926992</v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>Standard</v>
          </cell>
          <cell r="S1359" t="str">
            <v>Standard</v>
          </cell>
        </row>
        <row r="1360">
          <cell r="J1360">
            <v>352931407</v>
          </cell>
          <cell r="K1360">
            <v>2068.0500000000002</v>
          </cell>
          <cell r="L1360">
            <v>171.95</v>
          </cell>
          <cell r="M1360">
            <v>2240</v>
          </cell>
          <cell r="N1360">
            <v>1</v>
          </cell>
          <cell r="O1360">
            <v>1</v>
          </cell>
          <cell r="P1360" t="str">
            <v/>
          </cell>
          <cell r="Q1360" t="str">
            <v/>
          </cell>
          <cell r="R1360" t="str">
            <v>SMA 0</v>
          </cell>
          <cell r="S1360" t="str">
            <v>1-30 Days</v>
          </cell>
        </row>
        <row r="1361">
          <cell r="J1361">
            <v>352938301</v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>Standard</v>
          </cell>
          <cell r="S1361" t="str">
            <v>Standard</v>
          </cell>
        </row>
        <row r="1362">
          <cell r="J1362">
            <v>352941753</v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>Standard</v>
          </cell>
          <cell r="S1362" t="str">
            <v>Standard</v>
          </cell>
        </row>
        <row r="1363">
          <cell r="J1363">
            <v>352941798</v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>Standard</v>
          </cell>
          <cell r="S1363" t="str">
            <v>Standard</v>
          </cell>
        </row>
        <row r="1364">
          <cell r="J1364">
            <v>352943677</v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>Standard</v>
          </cell>
          <cell r="S1364" t="str">
            <v>Standard</v>
          </cell>
        </row>
        <row r="1365">
          <cell r="J1365">
            <v>355581581</v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>Standard</v>
          </cell>
          <cell r="S1365" t="str">
            <v>Standard</v>
          </cell>
        </row>
        <row r="1366">
          <cell r="J1366">
            <v>352947077</v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>Standard</v>
          </cell>
          <cell r="S1366" t="str">
            <v>Standard</v>
          </cell>
        </row>
        <row r="1367">
          <cell r="J1367">
            <v>352955494</v>
          </cell>
          <cell r="K1367">
            <v>13337.67</v>
          </cell>
          <cell r="L1367">
            <v>2342.33</v>
          </cell>
          <cell r="M1367">
            <v>15680</v>
          </cell>
          <cell r="N1367">
            <v>208</v>
          </cell>
          <cell r="O1367">
            <v>208</v>
          </cell>
          <cell r="P1367" t="str">
            <v>Y</v>
          </cell>
          <cell r="Q1367" t="str">
            <v/>
          </cell>
          <cell r="R1367" t="str">
            <v>Sub</v>
          </cell>
          <cell r="S1367" t="str">
            <v>&gt;180</v>
          </cell>
        </row>
        <row r="1368">
          <cell r="J1368">
            <v>356387886</v>
          </cell>
          <cell r="K1368">
            <v>15641.66</v>
          </cell>
          <cell r="L1368">
            <v>3188.34</v>
          </cell>
          <cell r="M1368">
            <v>18830</v>
          </cell>
          <cell r="N1368">
            <v>208</v>
          </cell>
          <cell r="O1368">
            <v>208</v>
          </cell>
          <cell r="P1368" t="str">
            <v>Y</v>
          </cell>
          <cell r="Q1368" t="str">
            <v/>
          </cell>
          <cell r="R1368" t="str">
            <v>Sub</v>
          </cell>
          <cell r="S1368" t="str">
            <v>&gt;180</v>
          </cell>
        </row>
        <row r="1369">
          <cell r="J1369">
            <v>352968689</v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>Standard</v>
          </cell>
          <cell r="S1369" t="str">
            <v>Standard</v>
          </cell>
        </row>
        <row r="1370">
          <cell r="J1370">
            <v>355787157</v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>Standard</v>
          </cell>
          <cell r="S1370" t="str">
            <v>Standard</v>
          </cell>
        </row>
        <row r="1371">
          <cell r="J1371">
            <v>352969572</v>
          </cell>
          <cell r="K1371">
            <v>16796.240000000002</v>
          </cell>
          <cell r="L1371">
            <v>3363.76</v>
          </cell>
          <cell r="M1371">
            <v>20160</v>
          </cell>
          <cell r="N1371">
            <v>266</v>
          </cell>
          <cell r="O1371">
            <v>266</v>
          </cell>
          <cell r="P1371" t="str">
            <v>Y</v>
          </cell>
          <cell r="Q1371" t="str">
            <v/>
          </cell>
          <cell r="R1371" t="str">
            <v>Sub</v>
          </cell>
          <cell r="S1371" t="str">
            <v>&gt;180</v>
          </cell>
        </row>
        <row r="1372">
          <cell r="J1372">
            <v>355911640</v>
          </cell>
          <cell r="K1372">
            <v>20171.650000000001</v>
          </cell>
          <cell r="L1372">
            <v>4038.35</v>
          </cell>
          <cell r="M1372">
            <v>24210</v>
          </cell>
          <cell r="N1372">
            <v>266</v>
          </cell>
          <cell r="O1372">
            <v>266</v>
          </cell>
          <cell r="P1372" t="str">
            <v>Y</v>
          </cell>
          <cell r="Q1372" t="str">
            <v/>
          </cell>
          <cell r="R1372" t="str">
            <v>Sub</v>
          </cell>
          <cell r="S1372" t="str">
            <v>&gt;180</v>
          </cell>
        </row>
        <row r="1373">
          <cell r="J1373">
            <v>352971540</v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>Standard</v>
          </cell>
          <cell r="S1373" t="str">
            <v>Standard</v>
          </cell>
        </row>
        <row r="1374">
          <cell r="J1374">
            <v>357592341</v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>Standard</v>
          </cell>
          <cell r="S1374" t="str">
            <v>Standard</v>
          </cell>
        </row>
        <row r="1375">
          <cell r="J1375">
            <v>352971925</v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>Standard</v>
          </cell>
          <cell r="S1375" t="str">
            <v>Standard</v>
          </cell>
        </row>
        <row r="1376">
          <cell r="J1376">
            <v>352976626</v>
          </cell>
          <cell r="K1376">
            <v>2025.85</v>
          </cell>
          <cell r="L1376">
            <v>214.15</v>
          </cell>
          <cell r="M1376">
            <v>2240</v>
          </cell>
          <cell r="N1376">
            <v>24</v>
          </cell>
          <cell r="O1376">
            <v>24</v>
          </cell>
          <cell r="P1376" t="str">
            <v/>
          </cell>
          <cell r="Q1376" t="str">
            <v/>
          </cell>
          <cell r="R1376" t="str">
            <v>SMA 0</v>
          </cell>
          <cell r="S1376" t="str">
            <v>1-30 Days</v>
          </cell>
        </row>
        <row r="1377">
          <cell r="J1377">
            <v>352990084</v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>Standard</v>
          </cell>
          <cell r="S1377" t="str">
            <v>Standard</v>
          </cell>
        </row>
        <row r="1378">
          <cell r="J1378">
            <v>357059685</v>
          </cell>
          <cell r="K1378">
            <v>14377.73</v>
          </cell>
          <cell r="L1378">
            <v>7292.27</v>
          </cell>
          <cell r="M1378">
            <v>21670</v>
          </cell>
          <cell r="N1378">
            <v>328</v>
          </cell>
          <cell r="O1378">
            <v>328</v>
          </cell>
          <cell r="P1378" t="str">
            <v>Y</v>
          </cell>
          <cell r="Q1378" t="str">
            <v/>
          </cell>
          <cell r="R1378" t="str">
            <v>W/O for written off cases</v>
          </cell>
          <cell r="S1378" t="str">
            <v>&gt;180</v>
          </cell>
        </row>
        <row r="1379">
          <cell r="J1379">
            <v>352991608</v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>Standard</v>
          </cell>
          <cell r="S1379" t="str">
            <v>Standard</v>
          </cell>
        </row>
        <row r="1380">
          <cell r="J1380">
            <v>357591847</v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>Standard</v>
          </cell>
          <cell r="S1380" t="str">
            <v>Standard</v>
          </cell>
        </row>
        <row r="1381">
          <cell r="J1381">
            <v>352995929</v>
          </cell>
          <cell r="K1381">
            <v>9721.4500000000007</v>
          </cell>
          <cell r="L1381">
            <v>1478.55</v>
          </cell>
          <cell r="M1381">
            <v>11200</v>
          </cell>
          <cell r="N1381">
            <v>144</v>
          </cell>
          <cell r="O1381">
            <v>144</v>
          </cell>
          <cell r="P1381" t="str">
            <v>Y</v>
          </cell>
          <cell r="Q1381" t="str">
            <v/>
          </cell>
          <cell r="R1381" t="str">
            <v>Sub</v>
          </cell>
          <cell r="S1381" t="str">
            <v>121-150</v>
          </cell>
        </row>
        <row r="1382">
          <cell r="J1382">
            <v>353137198</v>
          </cell>
          <cell r="K1382">
            <v>1874.24</v>
          </cell>
          <cell r="L1382">
            <v>255.76</v>
          </cell>
          <cell r="M1382">
            <v>2130</v>
          </cell>
          <cell r="N1382">
            <v>24</v>
          </cell>
          <cell r="O1382">
            <v>24</v>
          </cell>
          <cell r="P1382" t="str">
            <v/>
          </cell>
          <cell r="Q1382" t="str">
            <v/>
          </cell>
          <cell r="R1382" t="str">
            <v>SMA 0</v>
          </cell>
          <cell r="S1382" t="str">
            <v>1-30 Days</v>
          </cell>
        </row>
        <row r="1383">
          <cell r="J1383">
            <v>353002668</v>
          </cell>
          <cell r="K1383">
            <v>5784.13</v>
          </cell>
          <cell r="L1383">
            <v>935.87</v>
          </cell>
          <cell r="M1383">
            <v>6720</v>
          </cell>
          <cell r="N1383">
            <v>86</v>
          </cell>
          <cell r="O1383">
            <v>86</v>
          </cell>
          <cell r="P1383" t="str">
            <v>Y</v>
          </cell>
          <cell r="Q1383">
            <v>85</v>
          </cell>
          <cell r="R1383" t="str">
            <v>Sub</v>
          </cell>
          <cell r="S1383" t="str">
            <v>61-90</v>
          </cell>
        </row>
        <row r="1384">
          <cell r="J1384">
            <v>355382017</v>
          </cell>
          <cell r="K1384">
            <v>23667.39</v>
          </cell>
          <cell r="L1384">
            <v>9932.61</v>
          </cell>
          <cell r="M1384">
            <v>33600</v>
          </cell>
          <cell r="N1384">
            <v>420</v>
          </cell>
          <cell r="O1384">
            <v>420</v>
          </cell>
          <cell r="P1384" t="str">
            <v>Y</v>
          </cell>
          <cell r="Q1384" t="str">
            <v/>
          </cell>
          <cell r="R1384" t="str">
            <v>W/O for written off cases</v>
          </cell>
          <cell r="S1384" t="str">
            <v>&gt;180</v>
          </cell>
        </row>
        <row r="1385">
          <cell r="J1385">
            <v>358578133</v>
          </cell>
          <cell r="K1385">
            <v>6858.04</v>
          </cell>
          <cell r="L1385">
            <v>4001.96</v>
          </cell>
          <cell r="M1385">
            <v>10860</v>
          </cell>
          <cell r="N1385">
            <v>176</v>
          </cell>
          <cell r="O1385">
            <v>176</v>
          </cell>
          <cell r="P1385" t="str">
            <v>Y</v>
          </cell>
          <cell r="Q1385" t="str">
            <v/>
          </cell>
          <cell r="R1385" t="str">
            <v>Sub</v>
          </cell>
          <cell r="S1385" t="str">
            <v>151-180</v>
          </cell>
        </row>
        <row r="1386">
          <cell r="J1386">
            <v>353004744</v>
          </cell>
          <cell r="K1386">
            <v>17876.93</v>
          </cell>
          <cell r="L1386">
            <v>4523.07</v>
          </cell>
          <cell r="M1386">
            <v>22400</v>
          </cell>
          <cell r="N1386">
            <v>298</v>
          </cell>
          <cell r="O1386">
            <v>298</v>
          </cell>
          <cell r="P1386" t="str">
            <v>Y</v>
          </cell>
          <cell r="Q1386" t="str">
            <v/>
          </cell>
          <cell r="R1386" t="str">
            <v>Sub</v>
          </cell>
          <cell r="S1386" t="str">
            <v>&gt;180</v>
          </cell>
        </row>
        <row r="1387">
          <cell r="J1387">
            <v>356390439</v>
          </cell>
          <cell r="K1387">
            <v>21650.74</v>
          </cell>
          <cell r="L1387">
            <v>5249.26</v>
          </cell>
          <cell r="M1387">
            <v>26900</v>
          </cell>
          <cell r="N1387">
            <v>298</v>
          </cell>
          <cell r="O1387">
            <v>298</v>
          </cell>
          <cell r="P1387" t="str">
            <v>Y</v>
          </cell>
          <cell r="Q1387" t="str">
            <v/>
          </cell>
          <cell r="R1387" t="str">
            <v>Sub</v>
          </cell>
          <cell r="S1387" t="str">
            <v>&gt;180</v>
          </cell>
        </row>
        <row r="1388">
          <cell r="J1388">
            <v>353020038</v>
          </cell>
          <cell r="K1388">
            <v>12941.45</v>
          </cell>
          <cell r="L1388">
            <v>2738.55</v>
          </cell>
          <cell r="M1388">
            <v>15680</v>
          </cell>
          <cell r="N1388">
            <v>209</v>
          </cell>
          <cell r="O1388">
            <v>209</v>
          </cell>
          <cell r="P1388" t="str">
            <v>Y</v>
          </cell>
          <cell r="Q1388" t="str">
            <v/>
          </cell>
          <cell r="R1388" t="str">
            <v>Sub</v>
          </cell>
          <cell r="S1388" t="str">
            <v>&gt;180</v>
          </cell>
        </row>
        <row r="1389">
          <cell r="J1389">
            <v>353054167</v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>Standard</v>
          </cell>
          <cell r="S1389" t="str">
            <v>Standard</v>
          </cell>
        </row>
        <row r="1390">
          <cell r="J1390">
            <v>353058813</v>
          </cell>
          <cell r="K1390">
            <v>1964.61</v>
          </cell>
          <cell r="L1390">
            <v>275.39</v>
          </cell>
          <cell r="M1390">
            <v>2240</v>
          </cell>
          <cell r="N1390">
            <v>25</v>
          </cell>
          <cell r="O1390">
            <v>25</v>
          </cell>
          <cell r="P1390" t="str">
            <v/>
          </cell>
          <cell r="Q1390" t="str">
            <v/>
          </cell>
          <cell r="R1390" t="str">
            <v>SMA 0</v>
          </cell>
          <cell r="S1390" t="str">
            <v>1-30 Days</v>
          </cell>
        </row>
        <row r="1391">
          <cell r="J1391">
            <v>353059008</v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>Standard</v>
          </cell>
          <cell r="S1391" t="str">
            <v>Standard</v>
          </cell>
        </row>
        <row r="1392">
          <cell r="J1392">
            <v>353066640</v>
          </cell>
          <cell r="K1392">
            <v>14980.93</v>
          </cell>
          <cell r="L1392">
            <v>2939.07</v>
          </cell>
          <cell r="M1392">
            <v>17920</v>
          </cell>
          <cell r="N1392">
            <v>214</v>
          </cell>
          <cell r="O1392">
            <v>214</v>
          </cell>
          <cell r="P1392" t="str">
            <v>Y</v>
          </cell>
          <cell r="Q1392" t="str">
            <v/>
          </cell>
          <cell r="R1392" t="str">
            <v>Sub</v>
          </cell>
          <cell r="S1392" t="str">
            <v>&gt;180</v>
          </cell>
        </row>
        <row r="1393">
          <cell r="J1393">
            <v>353066656</v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>Standard</v>
          </cell>
          <cell r="S1393" t="str">
            <v>Standard</v>
          </cell>
        </row>
        <row r="1394">
          <cell r="J1394">
            <v>355562842</v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>Standard</v>
          </cell>
          <cell r="S1394" t="str">
            <v>Standard</v>
          </cell>
        </row>
        <row r="1395">
          <cell r="J1395">
            <v>358155684</v>
          </cell>
          <cell r="K1395">
            <v>11146.87</v>
          </cell>
          <cell r="L1395">
            <v>5593.13</v>
          </cell>
          <cell r="M1395">
            <v>16740</v>
          </cell>
          <cell r="N1395">
            <v>245</v>
          </cell>
          <cell r="O1395">
            <v>245</v>
          </cell>
          <cell r="P1395" t="str">
            <v>Y</v>
          </cell>
          <cell r="Q1395" t="str">
            <v/>
          </cell>
          <cell r="R1395" t="str">
            <v>W/O for written off cases</v>
          </cell>
          <cell r="S1395" t="str">
            <v>&gt;180</v>
          </cell>
        </row>
        <row r="1396">
          <cell r="J1396">
            <v>353072609</v>
          </cell>
          <cell r="K1396">
            <v>3884.45</v>
          </cell>
          <cell r="L1396">
            <v>595.54999999999995</v>
          </cell>
          <cell r="M1396">
            <v>4480</v>
          </cell>
          <cell r="N1396">
            <v>55</v>
          </cell>
          <cell r="O1396">
            <v>55</v>
          </cell>
          <cell r="P1396" t="str">
            <v/>
          </cell>
          <cell r="Q1396" t="str">
            <v/>
          </cell>
          <cell r="R1396" t="str">
            <v>SMA 1</v>
          </cell>
          <cell r="S1396" t="str">
            <v>31-60</v>
          </cell>
        </row>
        <row r="1397">
          <cell r="J1397">
            <v>353073618</v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>Standard</v>
          </cell>
          <cell r="S1397" t="str">
            <v>Standard</v>
          </cell>
        </row>
        <row r="1398">
          <cell r="J1398">
            <v>353073894</v>
          </cell>
          <cell r="K1398">
            <v>240</v>
          </cell>
          <cell r="L1398">
            <v>0</v>
          </cell>
          <cell r="M1398">
            <v>240</v>
          </cell>
          <cell r="N1398">
            <v>1</v>
          </cell>
          <cell r="O1398">
            <v>1</v>
          </cell>
          <cell r="P1398" t="str">
            <v/>
          </cell>
          <cell r="Q1398" t="str">
            <v/>
          </cell>
          <cell r="R1398" t="str">
            <v>SMA 0</v>
          </cell>
          <cell r="S1398" t="str">
            <v>1-30 Days</v>
          </cell>
        </row>
        <row r="1399">
          <cell r="J1399">
            <v>353078692</v>
          </cell>
          <cell r="K1399">
            <v>5796.33</v>
          </cell>
          <cell r="L1399">
            <v>923.67</v>
          </cell>
          <cell r="M1399">
            <v>6720</v>
          </cell>
          <cell r="N1399">
            <v>86</v>
          </cell>
          <cell r="O1399">
            <v>86</v>
          </cell>
          <cell r="P1399" t="str">
            <v/>
          </cell>
          <cell r="Q1399" t="str">
            <v/>
          </cell>
          <cell r="R1399" t="str">
            <v>SMA 2</v>
          </cell>
          <cell r="S1399" t="str">
            <v>61-90</v>
          </cell>
        </row>
        <row r="1400">
          <cell r="J1400">
            <v>353080117</v>
          </cell>
          <cell r="K1400">
            <v>14980.93</v>
          </cell>
          <cell r="L1400">
            <v>2939.07</v>
          </cell>
          <cell r="M1400">
            <v>17920</v>
          </cell>
          <cell r="N1400">
            <v>214</v>
          </cell>
          <cell r="O1400">
            <v>214</v>
          </cell>
          <cell r="P1400" t="str">
            <v>Y</v>
          </cell>
          <cell r="Q1400" t="str">
            <v/>
          </cell>
          <cell r="R1400" t="str">
            <v>Sub</v>
          </cell>
          <cell r="S1400" t="str">
            <v>&gt;180</v>
          </cell>
        </row>
        <row r="1401">
          <cell r="J1401">
            <v>353080299</v>
          </cell>
          <cell r="K1401">
            <v>11467.93</v>
          </cell>
          <cell r="L1401">
            <v>1972.07</v>
          </cell>
          <cell r="M1401">
            <v>13440</v>
          </cell>
          <cell r="N1401">
            <v>153</v>
          </cell>
          <cell r="O1401">
            <v>153</v>
          </cell>
          <cell r="P1401" t="str">
            <v>Y</v>
          </cell>
          <cell r="Q1401" t="str">
            <v/>
          </cell>
          <cell r="R1401" t="str">
            <v>Sub</v>
          </cell>
          <cell r="S1401" t="str">
            <v>151-180</v>
          </cell>
        </row>
        <row r="1402">
          <cell r="J1402">
            <v>353084750</v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>Standard</v>
          </cell>
          <cell r="S1402" t="str">
            <v>Standard</v>
          </cell>
        </row>
        <row r="1403">
          <cell r="J1403">
            <v>357706189</v>
          </cell>
          <cell r="K1403">
            <v>24715.27</v>
          </cell>
          <cell r="L1403">
            <v>12684.73</v>
          </cell>
          <cell r="M1403">
            <v>37400</v>
          </cell>
          <cell r="N1403">
            <v>299</v>
          </cell>
          <cell r="O1403">
            <v>299</v>
          </cell>
          <cell r="P1403" t="str">
            <v>Y</v>
          </cell>
          <cell r="Q1403" t="str">
            <v/>
          </cell>
          <cell r="R1403" t="str">
            <v>W/O for written off cases</v>
          </cell>
          <cell r="S1403" t="str">
            <v>&gt;180</v>
          </cell>
        </row>
        <row r="1404">
          <cell r="J1404">
            <v>353090615</v>
          </cell>
          <cell r="K1404">
            <v>21074.47</v>
          </cell>
          <cell r="L1404">
            <v>5805.53</v>
          </cell>
          <cell r="M1404">
            <v>26880</v>
          </cell>
          <cell r="N1404">
            <v>360</v>
          </cell>
          <cell r="O1404">
            <v>360</v>
          </cell>
          <cell r="P1404" t="str">
            <v>Y</v>
          </cell>
          <cell r="Q1404" t="str">
            <v/>
          </cell>
          <cell r="R1404" t="str">
            <v>W/O for written off cases</v>
          </cell>
          <cell r="S1404" t="str">
            <v>&gt;180</v>
          </cell>
        </row>
        <row r="1405">
          <cell r="J1405">
            <v>353092527</v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>Standard</v>
          </cell>
          <cell r="S1405" t="str">
            <v>Standard</v>
          </cell>
        </row>
        <row r="1406">
          <cell r="J1406">
            <v>353095429</v>
          </cell>
          <cell r="K1406">
            <v>4122.76</v>
          </cell>
          <cell r="L1406">
            <v>597.24</v>
          </cell>
          <cell r="M1406">
            <v>4720</v>
          </cell>
          <cell r="N1406">
            <v>85</v>
          </cell>
          <cell r="O1406">
            <v>85</v>
          </cell>
          <cell r="P1406" t="str">
            <v/>
          </cell>
          <cell r="Q1406" t="str">
            <v/>
          </cell>
          <cell r="R1406" t="str">
            <v>SMA 2</v>
          </cell>
          <cell r="S1406" t="str">
            <v>61-90</v>
          </cell>
        </row>
        <row r="1407">
          <cell r="J1407">
            <v>353095801</v>
          </cell>
          <cell r="K1407">
            <v>14667.77</v>
          </cell>
          <cell r="L1407">
            <v>3252.23</v>
          </cell>
          <cell r="M1407">
            <v>17920</v>
          </cell>
          <cell r="N1407">
            <v>240</v>
          </cell>
          <cell r="O1407">
            <v>240</v>
          </cell>
          <cell r="P1407" t="str">
            <v>Y</v>
          </cell>
          <cell r="Q1407" t="str">
            <v/>
          </cell>
          <cell r="R1407" t="str">
            <v>Sub</v>
          </cell>
          <cell r="S1407" t="str">
            <v>&gt;180</v>
          </cell>
        </row>
        <row r="1408">
          <cell r="J1408">
            <v>353096518</v>
          </cell>
          <cell r="K1408">
            <v>5806.1</v>
          </cell>
          <cell r="L1408">
            <v>913.9</v>
          </cell>
          <cell r="M1408">
            <v>6720</v>
          </cell>
          <cell r="N1408">
            <v>89</v>
          </cell>
          <cell r="O1408">
            <v>89</v>
          </cell>
          <cell r="P1408" t="str">
            <v/>
          </cell>
          <cell r="Q1408" t="str">
            <v/>
          </cell>
          <cell r="R1408" t="str">
            <v>SMA 2</v>
          </cell>
          <cell r="S1408" t="str">
            <v>61-90</v>
          </cell>
        </row>
        <row r="1409">
          <cell r="J1409">
            <v>353096875</v>
          </cell>
          <cell r="K1409">
            <v>5902.27</v>
          </cell>
          <cell r="L1409">
            <v>817.73</v>
          </cell>
          <cell r="M1409">
            <v>6720</v>
          </cell>
          <cell r="N1409">
            <v>62</v>
          </cell>
          <cell r="O1409">
            <v>62</v>
          </cell>
          <cell r="P1409" t="str">
            <v/>
          </cell>
          <cell r="Q1409" t="str">
            <v/>
          </cell>
          <cell r="R1409" t="str">
            <v>SMA 2</v>
          </cell>
          <cell r="S1409" t="str">
            <v>61-90</v>
          </cell>
        </row>
        <row r="1410">
          <cell r="J1410">
            <v>353097309</v>
          </cell>
          <cell r="K1410">
            <v>16324.5</v>
          </cell>
          <cell r="L1410">
            <v>3835.5</v>
          </cell>
          <cell r="M1410">
            <v>20160</v>
          </cell>
          <cell r="N1410">
            <v>270</v>
          </cell>
          <cell r="O1410">
            <v>270</v>
          </cell>
          <cell r="P1410" t="str">
            <v>Y</v>
          </cell>
          <cell r="Q1410" t="str">
            <v/>
          </cell>
          <cell r="R1410" t="str">
            <v>Sub</v>
          </cell>
          <cell r="S1410" t="str">
            <v>&gt;180</v>
          </cell>
        </row>
        <row r="1411">
          <cell r="J1411">
            <v>356695406</v>
          </cell>
          <cell r="K1411">
            <v>11142.29</v>
          </cell>
          <cell r="L1411">
            <v>2807.71</v>
          </cell>
          <cell r="M1411">
            <v>13950</v>
          </cell>
          <cell r="N1411">
            <v>270</v>
          </cell>
          <cell r="O1411">
            <v>270</v>
          </cell>
          <cell r="P1411" t="str">
            <v>Y</v>
          </cell>
          <cell r="Q1411" t="str">
            <v/>
          </cell>
          <cell r="R1411" t="str">
            <v>Sub</v>
          </cell>
          <cell r="S1411" t="str">
            <v>&gt;180</v>
          </cell>
        </row>
        <row r="1412">
          <cell r="J1412">
            <v>353106165</v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>Standard</v>
          </cell>
          <cell r="S1412" t="str">
            <v>Standard</v>
          </cell>
        </row>
        <row r="1413">
          <cell r="J1413">
            <v>353107238</v>
          </cell>
          <cell r="K1413">
            <v>10699.84</v>
          </cell>
          <cell r="L1413">
            <v>2080.16</v>
          </cell>
          <cell r="M1413">
            <v>12780</v>
          </cell>
          <cell r="N1413">
            <v>179</v>
          </cell>
          <cell r="O1413">
            <v>179</v>
          </cell>
          <cell r="P1413" t="str">
            <v>Y</v>
          </cell>
          <cell r="Q1413" t="str">
            <v/>
          </cell>
          <cell r="R1413" t="str">
            <v>Sub</v>
          </cell>
          <cell r="S1413" t="str">
            <v>151-180</v>
          </cell>
        </row>
        <row r="1414">
          <cell r="J1414">
            <v>353107298</v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>Standard</v>
          </cell>
          <cell r="S1414" t="str">
            <v>Standard</v>
          </cell>
        </row>
        <row r="1415">
          <cell r="J1415">
            <v>353107441</v>
          </cell>
          <cell r="K1415">
            <v>12346.57</v>
          </cell>
          <cell r="L1415">
            <v>2563.4299999999998</v>
          </cell>
          <cell r="M1415">
            <v>14910</v>
          </cell>
          <cell r="N1415">
            <v>209</v>
          </cell>
          <cell r="O1415">
            <v>209</v>
          </cell>
          <cell r="P1415" t="str">
            <v>Y</v>
          </cell>
          <cell r="Q1415" t="str">
            <v/>
          </cell>
          <cell r="R1415" t="str">
            <v>Sub</v>
          </cell>
          <cell r="S1415" t="str">
            <v>&gt;180</v>
          </cell>
        </row>
        <row r="1416">
          <cell r="J1416">
            <v>353109804</v>
          </cell>
          <cell r="K1416">
            <v>5930.58</v>
          </cell>
          <cell r="L1416">
            <v>789.42</v>
          </cell>
          <cell r="M1416">
            <v>6720</v>
          </cell>
          <cell r="N1416">
            <v>63</v>
          </cell>
          <cell r="O1416">
            <v>63</v>
          </cell>
          <cell r="P1416" t="str">
            <v/>
          </cell>
          <cell r="Q1416" t="str">
            <v/>
          </cell>
          <cell r="R1416" t="str">
            <v>SMA 2</v>
          </cell>
          <cell r="S1416" t="str">
            <v>61-90</v>
          </cell>
        </row>
        <row r="1417">
          <cell r="J1417">
            <v>353109953</v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>Standard</v>
          </cell>
          <cell r="S1417" t="str">
            <v>Standard</v>
          </cell>
        </row>
        <row r="1418">
          <cell r="J1418">
            <v>353110220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>Standard</v>
          </cell>
          <cell r="S1418" t="str">
            <v>Standard</v>
          </cell>
        </row>
        <row r="1419">
          <cell r="J1419">
            <v>353122843</v>
          </cell>
          <cell r="K1419">
            <v>1967.13</v>
          </cell>
          <cell r="L1419">
            <v>272.87</v>
          </cell>
          <cell r="M1419">
            <v>2240</v>
          </cell>
          <cell r="N1419">
            <v>24</v>
          </cell>
          <cell r="O1419">
            <v>24</v>
          </cell>
          <cell r="P1419" t="str">
            <v/>
          </cell>
          <cell r="Q1419" t="str">
            <v/>
          </cell>
          <cell r="R1419" t="str">
            <v>SMA 0</v>
          </cell>
          <cell r="S1419" t="str">
            <v>1-30 Days</v>
          </cell>
        </row>
        <row r="1420">
          <cell r="J1420">
            <v>358155661</v>
          </cell>
          <cell r="K1420">
            <v>9998.86</v>
          </cell>
          <cell r="L1420">
            <v>4881.1400000000003</v>
          </cell>
          <cell r="M1420">
            <v>14880</v>
          </cell>
          <cell r="N1420">
            <v>213</v>
          </cell>
          <cell r="O1420">
            <v>213</v>
          </cell>
          <cell r="P1420" t="str">
            <v>Y</v>
          </cell>
          <cell r="Q1420" t="str">
            <v/>
          </cell>
          <cell r="R1420" t="str">
            <v>Sub</v>
          </cell>
          <cell r="S1420" t="str">
            <v>&gt;180</v>
          </cell>
        </row>
        <row r="1421">
          <cell r="J1421">
            <v>358578155</v>
          </cell>
          <cell r="K1421">
            <v>15398.14</v>
          </cell>
          <cell r="L1421">
            <v>7941.86</v>
          </cell>
          <cell r="M1421">
            <v>23340</v>
          </cell>
          <cell r="N1421">
            <v>177</v>
          </cell>
          <cell r="O1421">
            <v>177</v>
          </cell>
          <cell r="P1421" t="str">
            <v>Y</v>
          </cell>
          <cell r="Q1421" t="str">
            <v/>
          </cell>
          <cell r="R1421" t="str">
            <v>Sub</v>
          </cell>
          <cell r="S1421" t="str">
            <v>151-180</v>
          </cell>
        </row>
        <row r="1422">
          <cell r="J1422">
            <v>353150881</v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>Standard</v>
          </cell>
          <cell r="S1422" t="str">
            <v>Standard</v>
          </cell>
        </row>
        <row r="1423">
          <cell r="J1423">
            <v>353159400</v>
          </cell>
          <cell r="K1423">
            <v>5815.86</v>
          </cell>
          <cell r="L1423">
            <v>904.14</v>
          </cell>
          <cell r="M1423">
            <v>6720</v>
          </cell>
          <cell r="N1423">
            <v>85</v>
          </cell>
          <cell r="O1423">
            <v>85</v>
          </cell>
          <cell r="P1423" t="str">
            <v/>
          </cell>
          <cell r="Q1423" t="str">
            <v/>
          </cell>
          <cell r="R1423" t="str">
            <v>SMA 2</v>
          </cell>
          <cell r="S1423" t="str">
            <v>61-90</v>
          </cell>
        </row>
        <row r="1424">
          <cell r="J1424">
            <v>353169799</v>
          </cell>
          <cell r="K1424">
            <v>22656.44</v>
          </cell>
          <cell r="L1424">
            <v>6463.56</v>
          </cell>
          <cell r="M1424">
            <v>29120</v>
          </cell>
          <cell r="N1424">
            <v>390</v>
          </cell>
          <cell r="O1424">
            <v>390</v>
          </cell>
          <cell r="P1424" t="str">
            <v>Y</v>
          </cell>
          <cell r="Q1424" t="str">
            <v/>
          </cell>
          <cell r="R1424" t="str">
            <v>W/O for written off cases</v>
          </cell>
          <cell r="S1424" t="str">
            <v>&gt;180</v>
          </cell>
        </row>
        <row r="1425">
          <cell r="J1425">
            <v>353171725</v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>Standard</v>
          </cell>
          <cell r="S1425" t="str">
            <v>Standard</v>
          </cell>
        </row>
        <row r="1426">
          <cell r="J1426">
            <v>353175208</v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>Standard</v>
          </cell>
          <cell r="S1426" t="str">
            <v>Standard</v>
          </cell>
        </row>
        <row r="1427">
          <cell r="J1427">
            <v>358464493</v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>Standard</v>
          </cell>
          <cell r="S1427" t="str">
            <v>Standard</v>
          </cell>
        </row>
        <row r="1428">
          <cell r="J1428">
            <v>353175732</v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>Standard</v>
          </cell>
          <cell r="S1428" t="str">
            <v>Standard</v>
          </cell>
        </row>
        <row r="1429">
          <cell r="J1429">
            <v>358464531</v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>Standard</v>
          </cell>
          <cell r="S1429" t="str">
            <v>Standard</v>
          </cell>
        </row>
        <row r="1430">
          <cell r="J1430">
            <v>353191150</v>
          </cell>
          <cell r="K1430">
            <v>3897.96</v>
          </cell>
          <cell r="L1430">
            <v>582.04</v>
          </cell>
          <cell r="M1430">
            <v>4480</v>
          </cell>
          <cell r="N1430">
            <v>54</v>
          </cell>
          <cell r="O1430">
            <v>54</v>
          </cell>
          <cell r="P1430" t="str">
            <v/>
          </cell>
          <cell r="Q1430" t="str">
            <v/>
          </cell>
          <cell r="R1430" t="str">
            <v>SMA 1</v>
          </cell>
          <cell r="S1430" t="str">
            <v>31-60</v>
          </cell>
        </row>
        <row r="1431">
          <cell r="J1431">
            <v>353193724</v>
          </cell>
          <cell r="K1431">
            <v>19606.599999999999</v>
          </cell>
          <cell r="L1431">
            <v>5033.3999999999996</v>
          </cell>
          <cell r="M1431">
            <v>24640</v>
          </cell>
          <cell r="N1431">
            <v>328</v>
          </cell>
          <cell r="O1431">
            <v>328</v>
          </cell>
          <cell r="P1431" t="str">
            <v>Y</v>
          </cell>
          <cell r="Q1431" t="str">
            <v/>
          </cell>
          <cell r="R1431" t="str">
            <v>Sub</v>
          </cell>
          <cell r="S1431" t="str">
            <v>&gt;180</v>
          </cell>
        </row>
        <row r="1432">
          <cell r="J1432">
            <v>353193854</v>
          </cell>
          <cell r="K1432">
            <v>19606.599999999999</v>
          </cell>
          <cell r="L1432">
            <v>5033.3999999999996</v>
          </cell>
          <cell r="M1432">
            <v>24640</v>
          </cell>
          <cell r="N1432">
            <v>328</v>
          </cell>
          <cell r="O1432">
            <v>328</v>
          </cell>
          <cell r="P1432" t="str">
            <v>Y</v>
          </cell>
          <cell r="Q1432" t="str">
            <v/>
          </cell>
          <cell r="R1432" t="str">
            <v>W/O for written off cases</v>
          </cell>
          <cell r="S1432" t="str">
            <v>&gt;180</v>
          </cell>
        </row>
        <row r="1433">
          <cell r="J1433">
            <v>353203824</v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>Standard</v>
          </cell>
          <cell r="S1433" t="str">
            <v>Standard</v>
          </cell>
        </row>
        <row r="1434">
          <cell r="J1434">
            <v>353204609</v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>Standard</v>
          </cell>
          <cell r="S1434" t="str">
            <v>Standard</v>
          </cell>
        </row>
        <row r="1435">
          <cell r="J1435">
            <v>353235668</v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>Standard</v>
          </cell>
          <cell r="S1435" t="str">
            <v>Standard</v>
          </cell>
        </row>
        <row r="1436">
          <cell r="J1436">
            <v>353238333</v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>Standard</v>
          </cell>
          <cell r="S1436" t="str">
            <v>Standard</v>
          </cell>
        </row>
        <row r="1437">
          <cell r="J1437">
            <v>353291903</v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>Standard</v>
          </cell>
          <cell r="S1437" t="str">
            <v>Standard</v>
          </cell>
        </row>
        <row r="1438">
          <cell r="J1438">
            <v>353300019</v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>Standard</v>
          </cell>
          <cell r="S1438" t="str">
            <v>Standard</v>
          </cell>
        </row>
        <row r="1439">
          <cell r="J1439">
            <v>353332332</v>
          </cell>
          <cell r="K1439">
            <v>18078.740000000002</v>
          </cell>
          <cell r="L1439">
            <v>4321.26</v>
          </cell>
          <cell r="M1439">
            <v>22400</v>
          </cell>
          <cell r="N1439">
            <v>298</v>
          </cell>
          <cell r="O1439">
            <v>298</v>
          </cell>
          <cell r="P1439" t="str">
            <v>Y</v>
          </cell>
          <cell r="Q1439" t="str">
            <v/>
          </cell>
          <cell r="R1439" t="str">
            <v>W/O for written off cases</v>
          </cell>
          <cell r="S1439" t="str">
            <v>&gt;180</v>
          </cell>
        </row>
        <row r="1440">
          <cell r="J1440">
            <v>357407815</v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>Standard</v>
          </cell>
          <cell r="S1440" t="str">
            <v>Standard</v>
          </cell>
        </row>
        <row r="1441">
          <cell r="J1441">
            <v>353342890</v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>Standard</v>
          </cell>
          <cell r="S1441" t="str">
            <v>Standard</v>
          </cell>
        </row>
        <row r="1442">
          <cell r="J1442">
            <v>353342906</v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>Standard</v>
          </cell>
          <cell r="S1442" t="str">
            <v>Standard</v>
          </cell>
        </row>
        <row r="1443">
          <cell r="J1443">
            <v>353343141</v>
          </cell>
          <cell r="K1443">
            <v>9526.82</v>
          </cell>
          <cell r="L1443">
            <v>1673.18</v>
          </cell>
          <cell r="M1443">
            <v>11200</v>
          </cell>
          <cell r="N1443">
            <v>145</v>
          </cell>
          <cell r="O1443">
            <v>145</v>
          </cell>
          <cell r="P1443" t="str">
            <v>Y</v>
          </cell>
          <cell r="Q1443" t="str">
            <v/>
          </cell>
          <cell r="R1443" t="str">
            <v>Sub</v>
          </cell>
          <cell r="S1443" t="str">
            <v>121-150</v>
          </cell>
        </row>
        <row r="1444">
          <cell r="J1444">
            <v>357706216</v>
          </cell>
          <cell r="K1444">
            <v>10763.68</v>
          </cell>
          <cell r="L1444">
            <v>4726.32</v>
          </cell>
          <cell r="M1444">
            <v>15490</v>
          </cell>
          <cell r="N1444">
            <v>241</v>
          </cell>
          <cell r="O1444">
            <v>241</v>
          </cell>
          <cell r="P1444" t="str">
            <v>Y</v>
          </cell>
          <cell r="Q1444" t="str">
            <v/>
          </cell>
          <cell r="R1444" t="str">
            <v>Sub</v>
          </cell>
          <cell r="S1444" t="str">
            <v>&gt;180</v>
          </cell>
        </row>
        <row r="1445">
          <cell r="J1445">
            <v>353353297</v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>Standard</v>
          </cell>
          <cell r="S1445" t="str">
            <v>Standard</v>
          </cell>
        </row>
        <row r="1446">
          <cell r="J1446">
            <v>353372983</v>
          </cell>
          <cell r="K1446">
            <v>3797.63</v>
          </cell>
          <cell r="L1446">
            <v>682.37</v>
          </cell>
          <cell r="M1446">
            <v>4480</v>
          </cell>
          <cell r="N1446">
            <v>56</v>
          </cell>
          <cell r="O1446">
            <v>56</v>
          </cell>
          <cell r="P1446" t="str">
            <v/>
          </cell>
          <cell r="Q1446" t="str">
            <v/>
          </cell>
          <cell r="R1446" t="str">
            <v>SMA 1</v>
          </cell>
          <cell r="S1446" t="str">
            <v>31-60</v>
          </cell>
        </row>
        <row r="1447">
          <cell r="J1447">
            <v>353381128</v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>Standard</v>
          </cell>
          <cell r="S1447" t="str">
            <v>Standard</v>
          </cell>
        </row>
        <row r="1448">
          <cell r="J1448">
            <v>356889255</v>
          </cell>
          <cell r="K1448">
            <v>17372.11</v>
          </cell>
          <cell r="L1448">
            <v>8477.89</v>
          </cell>
          <cell r="M1448">
            <v>25850</v>
          </cell>
          <cell r="N1448">
            <v>333</v>
          </cell>
          <cell r="O1448">
            <v>333</v>
          </cell>
          <cell r="P1448" t="str">
            <v>Y</v>
          </cell>
          <cell r="Q1448" t="str">
            <v/>
          </cell>
          <cell r="R1448" t="str">
            <v>W/O for written off cases</v>
          </cell>
          <cell r="S1448" t="str">
            <v>&gt;180</v>
          </cell>
        </row>
        <row r="1449">
          <cell r="J1449">
            <v>357407849</v>
          </cell>
          <cell r="K1449">
            <v>12913.39</v>
          </cell>
          <cell r="L1449">
            <v>5486.61</v>
          </cell>
          <cell r="M1449">
            <v>18400</v>
          </cell>
          <cell r="N1449">
            <v>271</v>
          </cell>
          <cell r="O1449">
            <v>271</v>
          </cell>
          <cell r="P1449" t="str">
            <v>Y</v>
          </cell>
          <cell r="Q1449" t="str">
            <v/>
          </cell>
          <cell r="R1449" t="str">
            <v>Sub</v>
          </cell>
          <cell r="S1449" t="str">
            <v>&gt;180</v>
          </cell>
        </row>
        <row r="1450">
          <cell r="J1450">
            <v>353551267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>Standard</v>
          </cell>
          <cell r="S1450" t="str">
            <v>Standard</v>
          </cell>
        </row>
        <row r="1451">
          <cell r="J1451">
            <v>353569939</v>
          </cell>
          <cell r="K1451">
            <v>17744.73</v>
          </cell>
          <cell r="L1451">
            <v>4655.2700000000004</v>
          </cell>
          <cell r="M1451">
            <v>22400</v>
          </cell>
          <cell r="N1451">
            <v>301</v>
          </cell>
          <cell r="O1451">
            <v>301</v>
          </cell>
          <cell r="P1451" t="str">
            <v>Y</v>
          </cell>
          <cell r="Q1451" t="str">
            <v/>
          </cell>
          <cell r="R1451" t="str">
            <v>W/O for written off cases</v>
          </cell>
          <cell r="S1451" t="str">
            <v>&gt;180</v>
          </cell>
        </row>
        <row r="1452">
          <cell r="J1452">
            <v>353570884</v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>Standard</v>
          </cell>
          <cell r="S1452" t="str">
            <v>Standard</v>
          </cell>
        </row>
        <row r="1453">
          <cell r="J1453">
            <v>353667716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>Standard</v>
          </cell>
          <cell r="S1453" t="str">
            <v>Standard</v>
          </cell>
        </row>
        <row r="1454">
          <cell r="J1454">
            <v>353671560</v>
          </cell>
          <cell r="K1454">
            <v>12427.21</v>
          </cell>
          <cell r="L1454">
            <v>3252.79</v>
          </cell>
          <cell r="M1454">
            <v>15680</v>
          </cell>
          <cell r="N1454">
            <v>205</v>
          </cell>
          <cell r="O1454">
            <v>205</v>
          </cell>
          <cell r="P1454" t="str">
            <v>Y</v>
          </cell>
          <cell r="Q1454" t="str">
            <v/>
          </cell>
          <cell r="R1454" t="str">
            <v>Sub</v>
          </cell>
          <cell r="S1454" t="str">
            <v>&gt;180</v>
          </cell>
        </row>
        <row r="1455">
          <cell r="J1455">
            <v>353673516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>Standard</v>
          </cell>
          <cell r="S1455" t="str">
            <v>Standard</v>
          </cell>
        </row>
        <row r="1456">
          <cell r="J1456">
            <v>353694500</v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>Standard</v>
          </cell>
          <cell r="S1456" t="str">
            <v>Standard</v>
          </cell>
        </row>
        <row r="1457">
          <cell r="J1457">
            <v>353724716</v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>Standard</v>
          </cell>
          <cell r="S1457" t="str">
            <v>Standard</v>
          </cell>
        </row>
        <row r="1458">
          <cell r="J1458">
            <v>353808760</v>
          </cell>
          <cell r="K1458">
            <v>18760.37</v>
          </cell>
          <cell r="L1458">
            <v>5879.63</v>
          </cell>
          <cell r="M1458">
            <v>24640</v>
          </cell>
          <cell r="N1458">
            <v>329</v>
          </cell>
          <cell r="O1458">
            <v>329</v>
          </cell>
          <cell r="P1458" t="str">
            <v>Y</v>
          </cell>
          <cell r="Q1458" t="str">
            <v/>
          </cell>
          <cell r="R1458" t="str">
            <v>Sub</v>
          </cell>
          <cell r="S1458" t="str">
            <v>&gt;180</v>
          </cell>
        </row>
        <row r="1459">
          <cell r="J1459">
            <v>353809043</v>
          </cell>
          <cell r="K1459">
            <v>17215.560000000001</v>
          </cell>
          <cell r="L1459">
            <v>5184.4399999999996</v>
          </cell>
          <cell r="M1459">
            <v>22400</v>
          </cell>
          <cell r="N1459">
            <v>298</v>
          </cell>
          <cell r="O1459">
            <v>298</v>
          </cell>
          <cell r="P1459" t="str">
            <v>Y</v>
          </cell>
          <cell r="Q1459" t="str">
            <v/>
          </cell>
          <cell r="R1459" t="str">
            <v>Sub</v>
          </cell>
          <cell r="S1459" t="str">
            <v>&gt;180</v>
          </cell>
        </row>
        <row r="1460">
          <cell r="J1460">
            <v>353819163</v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>Standard</v>
          </cell>
          <cell r="S1460" t="str">
            <v>Standard</v>
          </cell>
        </row>
        <row r="1461">
          <cell r="J1461">
            <v>353819954</v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>Standard</v>
          </cell>
          <cell r="S1461" t="str">
            <v>Standard</v>
          </cell>
        </row>
        <row r="1462">
          <cell r="J1462">
            <v>353827133</v>
          </cell>
          <cell r="K1462">
            <v>9075.5</v>
          </cell>
          <cell r="L1462">
            <v>2124.5</v>
          </cell>
          <cell r="M1462">
            <v>11200</v>
          </cell>
          <cell r="N1462">
            <v>145</v>
          </cell>
          <cell r="O1462">
            <v>145</v>
          </cell>
          <cell r="P1462" t="str">
            <v>Y</v>
          </cell>
          <cell r="Q1462" t="str">
            <v/>
          </cell>
          <cell r="R1462" t="str">
            <v>Sub</v>
          </cell>
          <cell r="S1462" t="str">
            <v>121-150</v>
          </cell>
        </row>
        <row r="1463">
          <cell r="J1463">
            <v>353827931</v>
          </cell>
          <cell r="K1463">
            <v>1891.43</v>
          </cell>
          <cell r="L1463">
            <v>348.57</v>
          </cell>
          <cell r="M1463">
            <v>2240</v>
          </cell>
          <cell r="N1463">
            <v>25</v>
          </cell>
          <cell r="O1463">
            <v>25</v>
          </cell>
          <cell r="P1463" t="str">
            <v/>
          </cell>
          <cell r="Q1463" t="str">
            <v/>
          </cell>
          <cell r="R1463" t="str">
            <v>SMA 0</v>
          </cell>
          <cell r="S1463" t="str">
            <v>1-30 Days</v>
          </cell>
        </row>
        <row r="1464">
          <cell r="J1464">
            <v>353852560</v>
          </cell>
          <cell r="K1464">
            <v>1892.24</v>
          </cell>
          <cell r="L1464">
            <v>347.76</v>
          </cell>
          <cell r="M1464">
            <v>2240</v>
          </cell>
          <cell r="N1464">
            <v>25</v>
          </cell>
          <cell r="O1464">
            <v>25</v>
          </cell>
          <cell r="P1464" t="str">
            <v/>
          </cell>
          <cell r="Q1464" t="str">
            <v/>
          </cell>
          <cell r="R1464" t="str">
            <v>SMA 0</v>
          </cell>
          <cell r="S1464" t="str">
            <v>1-30 Days</v>
          </cell>
        </row>
        <row r="1465">
          <cell r="J1465">
            <v>353870366</v>
          </cell>
          <cell r="K1465">
            <v>1896.26</v>
          </cell>
          <cell r="L1465">
            <v>343.74</v>
          </cell>
          <cell r="M1465">
            <v>2240</v>
          </cell>
          <cell r="N1465">
            <v>29</v>
          </cell>
          <cell r="O1465">
            <v>29</v>
          </cell>
          <cell r="P1465" t="str">
            <v/>
          </cell>
          <cell r="Q1465" t="str">
            <v/>
          </cell>
          <cell r="R1465" t="str">
            <v>SMA 0</v>
          </cell>
          <cell r="S1465" t="str">
            <v>1-30 Days</v>
          </cell>
        </row>
        <row r="1466">
          <cell r="J1466">
            <v>353885214</v>
          </cell>
          <cell r="K1466">
            <v>17260.259999999998</v>
          </cell>
          <cell r="L1466">
            <v>5139.74</v>
          </cell>
          <cell r="M1466">
            <v>22400</v>
          </cell>
          <cell r="N1466">
            <v>299</v>
          </cell>
          <cell r="O1466">
            <v>299</v>
          </cell>
          <cell r="P1466" t="str">
            <v>Y</v>
          </cell>
          <cell r="Q1466" t="str">
            <v/>
          </cell>
          <cell r="R1466" t="str">
            <v>W/O for written off cases</v>
          </cell>
          <cell r="S1466" t="str">
            <v>&gt;180</v>
          </cell>
        </row>
        <row r="1467">
          <cell r="J1467">
            <v>353885452</v>
          </cell>
          <cell r="K1467">
            <v>3740.26</v>
          </cell>
          <cell r="L1467">
            <v>739.74</v>
          </cell>
          <cell r="M1467">
            <v>4480</v>
          </cell>
          <cell r="N1467">
            <v>56</v>
          </cell>
          <cell r="O1467">
            <v>56</v>
          </cell>
          <cell r="P1467" t="str">
            <v/>
          </cell>
          <cell r="Q1467" t="str">
            <v/>
          </cell>
          <cell r="R1467" t="str">
            <v>SMA 1</v>
          </cell>
          <cell r="S1467" t="str">
            <v>31-60</v>
          </cell>
        </row>
        <row r="1468">
          <cell r="J1468">
            <v>353905084</v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>Standard</v>
          </cell>
          <cell r="S1468" t="str">
            <v>Standard</v>
          </cell>
        </row>
        <row r="1469">
          <cell r="J1469">
            <v>353905112</v>
          </cell>
          <cell r="K1469">
            <v>19876.41</v>
          </cell>
          <cell r="L1469">
            <v>7003.59</v>
          </cell>
          <cell r="M1469">
            <v>26880</v>
          </cell>
          <cell r="N1469">
            <v>363</v>
          </cell>
          <cell r="O1469">
            <v>363</v>
          </cell>
          <cell r="P1469" t="str">
            <v>Y</v>
          </cell>
          <cell r="Q1469" t="str">
            <v/>
          </cell>
          <cell r="R1469" t="str">
            <v>W/O for written off cases</v>
          </cell>
          <cell r="S1469" t="str">
            <v>&gt;180</v>
          </cell>
        </row>
        <row r="1470">
          <cell r="J1470">
            <v>353906041</v>
          </cell>
          <cell r="K1470">
            <v>18833.3</v>
          </cell>
          <cell r="L1470">
            <v>5806.7</v>
          </cell>
          <cell r="M1470">
            <v>24640</v>
          </cell>
          <cell r="N1470">
            <v>329</v>
          </cell>
          <cell r="O1470">
            <v>329</v>
          </cell>
          <cell r="P1470" t="str">
            <v>Y</v>
          </cell>
          <cell r="Q1470" t="str">
            <v/>
          </cell>
          <cell r="R1470" t="str">
            <v>W/O for written off cases</v>
          </cell>
          <cell r="S1470" t="str">
            <v>&gt;180</v>
          </cell>
        </row>
        <row r="1471">
          <cell r="J1471">
            <v>353933078</v>
          </cell>
          <cell r="K1471">
            <v>15721.93</v>
          </cell>
          <cell r="L1471">
            <v>4438.07</v>
          </cell>
          <cell r="M1471">
            <v>20160</v>
          </cell>
          <cell r="N1471">
            <v>267</v>
          </cell>
          <cell r="O1471">
            <v>267</v>
          </cell>
          <cell r="P1471" t="str">
            <v>Y</v>
          </cell>
          <cell r="Q1471" t="str">
            <v/>
          </cell>
          <cell r="R1471" t="str">
            <v>Sub</v>
          </cell>
          <cell r="S1471" t="str">
            <v>&gt;180</v>
          </cell>
        </row>
        <row r="1472">
          <cell r="J1472">
            <v>353956478</v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>Standard</v>
          </cell>
          <cell r="S1472" t="str">
            <v>Standard</v>
          </cell>
        </row>
        <row r="1473">
          <cell r="J1473">
            <v>353960864</v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>Standard</v>
          </cell>
          <cell r="S1473" t="str">
            <v>Standard</v>
          </cell>
        </row>
        <row r="1474">
          <cell r="J1474">
            <v>353962146</v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>Standard</v>
          </cell>
          <cell r="S1474" t="str">
            <v>Standard</v>
          </cell>
        </row>
        <row r="1475">
          <cell r="J1475">
            <v>354031247</v>
          </cell>
          <cell r="K1475">
            <v>14176.56</v>
          </cell>
          <cell r="L1475">
            <v>3743.44</v>
          </cell>
          <cell r="M1475">
            <v>17920</v>
          </cell>
          <cell r="N1475">
            <v>240</v>
          </cell>
          <cell r="O1475">
            <v>240</v>
          </cell>
          <cell r="P1475" t="str">
            <v>Y</v>
          </cell>
          <cell r="Q1475" t="str">
            <v/>
          </cell>
          <cell r="R1475" t="str">
            <v>Sub</v>
          </cell>
          <cell r="S1475" t="str">
            <v>&gt;180</v>
          </cell>
        </row>
        <row r="1476">
          <cell r="J1476">
            <v>357059733</v>
          </cell>
          <cell r="K1476">
            <v>16402.22</v>
          </cell>
          <cell r="L1476">
            <v>8237.7800000000007</v>
          </cell>
          <cell r="M1476">
            <v>24640</v>
          </cell>
          <cell r="N1476">
            <v>329</v>
          </cell>
          <cell r="O1476">
            <v>329</v>
          </cell>
          <cell r="P1476" t="str">
            <v>Y</v>
          </cell>
          <cell r="Q1476" t="str">
            <v/>
          </cell>
          <cell r="R1476" t="str">
            <v>W/O for written off cases</v>
          </cell>
          <cell r="S1476" t="str">
            <v>&gt;180</v>
          </cell>
        </row>
        <row r="1477">
          <cell r="J1477">
            <v>354068530</v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>Standard</v>
          </cell>
          <cell r="S1477" t="str">
            <v>Standard</v>
          </cell>
        </row>
        <row r="1478">
          <cell r="J1478">
            <v>354072395</v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>Standard</v>
          </cell>
          <cell r="S1478" t="str">
            <v>Standard</v>
          </cell>
        </row>
        <row r="1479">
          <cell r="J1479">
            <v>354097581</v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>Standard</v>
          </cell>
          <cell r="S1479" t="str">
            <v>Standard</v>
          </cell>
        </row>
        <row r="1480">
          <cell r="J1480">
            <v>354097886</v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>Standard</v>
          </cell>
          <cell r="S1480" t="str">
            <v>Standard</v>
          </cell>
        </row>
        <row r="1481">
          <cell r="J1481">
            <v>356889249</v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>Standard</v>
          </cell>
          <cell r="S1481" t="str">
            <v>Standard</v>
          </cell>
        </row>
        <row r="1482">
          <cell r="J1482">
            <v>354104526</v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>Standard</v>
          </cell>
          <cell r="S1482" t="str">
            <v>Standard</v>
          </cell>
        </row>
        <row r="1483">
          <cell r="J1483">
            <v>354104548</v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>Standard</v>
          </cell>
          <cell r="S1483" t="str">
            <v>Standard</v>
          </cell>
        </row>
        <row r="1484">
          <cell r="J1484">
            <v>354104577</v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>Standard</v>
          </cell>
          <cell r="S1484" t="str">
            <v>Standard</v>
          </cell>
        </row>
        <row r="1485">
          <cell r="J1485">
            <v>354104869</v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>Standard</v>
          </cell>
          <cell r="S1485" t="str">
            <v>Standard</v>
          </cell>
        </row>
        <row r="1486">
          <cell r="J1486">
            <v>354105550</v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>Standard</v>
          </cell>
          <cell r="S1486" t="str">
            <v>Standard</v>
          </cell>
        </row>
        <row r="1487">
          <cell r="J1487">
            <v>354110369</v>
          </cell>
          <cell r="K1487">
            <v>7658.66</v>
          </cell>
          <cell r="L1487">
            <v>811.34</v>
          </cell>
          <cell r="M1487">
            <v>8470</v>
          </cell>
          <cell r="N1487">
            <v>207</v>
          </cell>
          <cell r="O1487">
            <v>207</v>
          </cell>
          <cell r="P1487" t="str">
            <v>Y</v>
          </cell>
          <cell r="Q1487" t="str">
            <v/>
          </cell>
          <cell r="R1487" t="str">
            <v>Sub</v>
          </cell>
          <cell r="S1487" t="str">
            <v>&gt;180</v>
          </cell>
        </row>
        <row r="1488">
          <cell r="J1488">
            <v>358155655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>Standard</v>
          </cell>
          <cell r="S1488" t="str">
            <v>Standard</v>
          </cell>
        </row>
        <row r="1489">
          <cell r="J1489">
            <v>354119256</v>
          </cell>
          <cell r="K1489">
            <v>5618.31</v>
          </cell>
          <cell r="L1489">
            <v>1101.69</v>
          </cell>
          <cell r="M1489">
            <v>6720</v>
          </cell>
          <cell r="N1489">
            <v>86</v>
          </cell>
          <cell r="O1489">
            <v>86</v>
          </cell>
          <cell r="P1489" t="str">
            <v/>
          </cell>
          <cell r="Q1489" t="str">
            <v/>
          </cell>
          <cell r="R1489" t="str">
            <v>SMA 2</v>
          </cell>
          <cell r="S1489" t="str">
            <v>61-90</v>
          </cell>
        </row>
        <row r="1490">
          <cell r="J1490">
            <v>354120524</v>
          </cell>
          <cell r="K1490">
            <v>9153.33</v>
          </cell>
          <cell r="L1490">
            <v>2046.67</v>
          </cell>
          <cell r="M1490">
            <v>11200</v>
          </cell>
          <cell r="N1490">
            <v>149</v>
          </cell>
          <cell r="O1490">
            <v>149</v>
          </cell>
          <cell r="P1490" t="str">
            <v>Y</v>
          </cell>
          <cell r="Q1490" t="str">
            <v/>
          </cell>
          <cell r="R1490" t="str">
            <v>Sub</v>
          </cell>
          <cell r="S1490" t="str">
            <v>121-150</v>
          </cell>
        </row>
        <row r="1491">
          <cell r="J1491">
            <v>354121463</v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>Standard</v>
          </cell>
          <cell r="S1491" t="str">
            <v>Standard</v>
          </cell>
        </row>
        <row r="1492">
          <cell r="J1492">
            <v>354121499</v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>Standard</v>
          </cell>
          <cell r="S1492" t="str">
            <v>Standard</v>
          </cell>
        </row>
        <row r="1493">
          <cell r="J1493">
            <v>354125017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>Standard</v>
          </cell>
          <cell r="S1493" t="str">
            <v>Standard</v>
          </cell>
        </row>
        <row r="1494">
          <cell r="J1494">
            <v>354125295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>Standard</v>
          </cell>
          <cell r="S1494" t="str">
            <v>Standard</v>
          </cell>
        </row>
        <row r="1495">
          <cell r="J1495">
            <v>354128874</v>
          </cell>
          <cell r="K1495">
            <v>14206.8</v>
          </cell>
          <cell r="L1495">
            <v>3713.2</v>
          </cell>
          <cell r="M1495">
            <v>17920</v>
          </cell>
          <cell r="N1495">
            <v>240</v>
          </cell>
          <cell r="O1495">
            <v>240</v>
          </cell>
          <cell r="P1495" t="str">
            <v>Y</v>
          </cell>
          <cell r="Q1495" t="str">
            <v/>
          </cell>
          <cell r="R1495" t="str">
            <v>Sub</v>
          </cell>
          <cell r="S1495" t="str">
            <v>&gt;180</v>
          </cell>
        </row>
        <row r="1496">
          <cell r="J1496">
            <v>357059754</v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>Standard</v>
          </cell>
          <cell r="S1496" t="str">
            <v>Standard</v>
          </cell>
        </row>
        <row r="1497">
          <cell r="J1497">
            <v>354149915</v>
          </cell>
          <cell r="K1497">
            <v>45727.65</v>
          </cell>
          <cell r="L1497">
            <v>10272.35</v>
          </cell>
          <cell r="M1497">
            <v>56000</v>
          </cell>
          <cell r="N1497">
            <v>145</v>
          </cell>
          <cell r="O1497">
            <v>145</v>
          </cell>
          <cell r="P1497" t="str">
            <v>Y</v>
          </cell>
          <cell r="Q1497" t="str">
            <v/>
          </cell>
          <cell r="R1497" t="str">
            <v>Sub</v>
          </cell>
          <cell r="S1497" t="str">
            <v>121-150</v>
          </cell>
        </row>
        <row r="1498">
          <cell r="J1498">
            <v>354150006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>Standard</v>
          </cell>
          <cell r="S1498" t="str">
            <v>Standard</v>
          </cell>
        </row>
        <row r="1499">
          <cell r="J1499">
            <v>354150100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>Standard</v>
          </cell>
          <cell r="S1499" t="str">
            <v>Standard</v>
          </cell>
        </row>
        <row r="1500">
          <cell r="J1500">
            <v>354150175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>Standard</v>
          </cell>
          <cell r="S1500" t="str">
            <v>Standard</v>
          </cell>
        </row>
        <row r="1501">
          <cell r="J1501">
            <v>358155718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>Standard</v>
          </cell>
          <cell r="S1501" t="str">
            <v>Standard</v>
          </cell>
        </row>
        <row r="1502">
          <cell r="J1502">
            <v>356889236</v>
          </cell>
          <cell r="K1502">
            <v>18553.830000000002</v>
          </cell>
          <cell r="L1502">
            <v>9056.17</v>
          </cell>
          <cell r="M1502">
            <v>27610</v>
          </cell>
          <cell r="N1502">
            <v>333</v>
          </cell>
          <cell r="O1502">
            <v>333</v>
          </cell>
          <cell r="P1502" t="str">
            <v>Y</v>
          </cell>
          <cell r="Q1502" t="str">
            <v/>
          </cell>
          <cell r="R1502" t="str">
            <v>W/O for written off cases</v>
          </cell>
          <cell r="S1502" t="str">
            <v>&gt;180</v>
          </cell>
        </row>
        <row r="1503">
          <cell r="J1503">
            <v>354174634</v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>Standard</v>
          </cell>
          <cell r="S1503" t="str">
            <v>Standard</v>
          </cell>
        </row>
        <row r="1504">
          <cell r="J1504">
            <v>354174749</v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>Standard</v>
          </cell>
          <cell r="S1504" t="str">
            <v>Standard</v>
          </cell>
        </row>
        <row r="1505">
          <cell r="J1505">
            <v>354176615</v>
          </cell>
          <cell r="K1505">
            <v>12550.35</v>
          </cell>
          <cell r="L1505">
            <v>3129.65</v>
          </cell>
          <cell r="M1505">
            <v>15680</v>
          </cell>
          <cell r="N1505">
            <v>208</v>
          </cell>
          <cell r="O1505">
            <v>208</v>
          </cell>
          <cell r="P1505" t="str">
            <v>Y</v>
          </cell>
          <cell r="Q1505" t="str">
            <v/>
          </cell>
          <cell r="R1505" t="str">
            <v>Sub</v>
          </cell>
          <cell r="S1505" t="str">
            <v>&gt;180</v>
          </cell>
        </row>
        <row r="1506">
          <cell r="J1506">
            <v>354180771</v>
          </cell>
          <cell r="K1506">
            <v>19782</v>
          </cell>
          <cell r="L1506">
            <v>7098</v>
          </cell>
          <cell r="M1506">
            <v>26880</v>
          </cell>
          <cell r="N1506">
            <v>360</v>
          </cell>
          <cell r="O1506">
            <v>360</v>
          </cell>
          <cell r="P1506" t="str">
            <v>Y</v>
          </cell>
          <cell r="Q1506" t="str">
            <v/>
          </cell>
          <cell r="R1506" t="str">
            <v>W/O for written off cases</v>
          </cell>
          <cell r="S1506" t="str">
            <v>&gt;180</v>
          </cell>
        </row>
        <row r="1507">
          <cell r="J1507">
            <v>354235125</v>
          </cell>
          <cell r="K1507">
            <v>19782</v>
          </cell>
          <cell r="L1507">
            <v>7098</v>
          </cell>
          <cell r="M1507">
            <v>26880</v>
          </cell>
          <cell r="N1507">
            <v>359</v>
          </cell>
          <cell r="O1507">
            <v>359</v>
          </cell>
          <cell r="P1507" t="str">
            <v>Y</v>
          </cell>
          <cell r="Q1507" t="str">
            <v/>
          </cell>
          <cell r="R1507" t="str">
            <v>W/O for written off cases</v>
          </cell>
          <cell r="S1507" t="str">
            <v>&gt;180</v>
          </cell>
        </row>
        <row r="1508">
          <cell r="J1508">
            <v>354237535</v>
          </cell>
          <cell r="K1508">
            <v>16839.5</v>
          </cell>
          <cell r="L1508">
            <v>5560.5</v>
          </cell>
          <cell r="M1508">
            <v>22400</v>
          </cell>
          <cell r="N1508">
            <v>301</v>
          </cell>
          <cell r="O1508">
            <v>301</v>
          </cell>
          <cell r="P1508" t="str">
            <v>Y</v>
          </cell>
          <cell r="Q1508" t="str">
            <v/>
          </cell>
          <cell r="R1508" t="str">
            <v>Sub</v>
          </cell>
          <cell r="S1508" t="str">
            <v>&gt;180</v>
          </cell>
        </row>
        <row r="1509">
          <cell r="J1509">
            <v>354243506</v>
          </cell>
          <cell r="K1509">
            <v>5462.49</v>
          </cell>
          <cell r="L1509">
            <v>1257.51</v>
          </cell>
          <cell r="M1509">
            <v>6720</v>
          </cell>
          <cell r="N1509">
            <v>90</v>
          </cell>
          <cell r="O1509">
            <v>90</v>
          </cell>
          <cell r="P1509" t="str">
            <v/>
          </cell>
          <cell r="Q1509" t="str">
            <v/>
          </cell>
          <cell r="R1509" t="str">
            <v>SMA 2</v>
          </cell>
          <cell r="S1509" t="str">
            <v>61-90</v>
          </cell>
        </row>
        <row r="1510">
          <cell r="J1510">
            <v>354243543</v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>Standard</v>
          </cell>
          <cell r="S1510" t="str">
            <v>Standard</v>
          </cell>
        </row>
        <row r="1511">
          <cell r="J1511">
            <v>354243714</v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>Standard</v>
          </cell>
          <cell r="S1511" t="str">
            <v>Standard</v>
          </cell>
        </row>
        <row r="1512">
          <cell r="J1512">
            <v>354243721</v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>Standard</v>
          </cell>
          <cell r="S1512" t="str">
            <v>Standard</v>
          </cell>
        </row>
        <row r="1513">
          <cell r="J1513">
            <v>354243771</v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>Standard</v>
          </cell>
          <cell r="S1513" t="str">
            <v>Standard</v>
          </cell>
        </row>
        <row r="1514">
          <cell r="J1514">
            <v>354243906</v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>Standard</v>
          </cell>
          <cell r="S1514" t="str">
            <v>Standard</v>
          </cell>
        </row>
        <row r="1515">
          <cell r="J1515">
            <v>354243915</v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>Standard</v>
          </cell>
          <cell r="S1515" t="str">
            <v>Standard</v>
          </cell>
        </row>
        <row r="1516">
          <cell r="J1516">
            <v>354248884</v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>Standard</v>
          </cell>
          <cell r="S1516" t="str">
            <v>Standard</v>
          </cell>
        </row>
        <row r="1517">
          <cell r="J1517">
            <v>354248894</v>
          </cell>
          <cell r="K1517">
            <v>1882.09</v>
          </cell>
          <cell r="L1517">
            <v>357.91</v>
          </cell>
          <cell r="M1517">
            <v>2240</v>
          </cell>
          <cell r="N1517">
            <v>1</v>
          </cell>
          <cell r="O1517">
            <v>1</v>
          </cell>
          <cell r="P1517" t="str">
            <v/>
          </cell>
          <cell r="Q1517" t="str">
            <v/>
          </cell>
          <cell r="R1517" t="str">
            <v>SMA 0</v>
          </cell>
          <cell r="S1517" t="str">
            <v>1-30 Days</v>
          </cell>
        </row>
        <row r="1518">
          <cell r="J1518">
            <v>359179691</v>
          </cell>
          <cell r="K1518">
            <v>2007.61</v>
          </cell>
          <cell r="L1518">
            <v>672.39</v>
          </cell>
          <cell r="M1518">
            <v>2680</v>
          </cell>
          <cell r="N1518">
            <v>1</v>
          </cell>
          <cell r="O1518">
            <v>1</v>
          </cell>
          <cell r="P1518" t="str">
            <v/>
          </cell>
          <cell r="Q1518" t="str">
            <v/>
          </cell>
          <cell r="R1518" t="str">
            <v>SMA 0</v>
          </cell>
          <cell r="S1518" t="str">
            <v>1-30 Days</v>
          </cell>
        </row>
        <row r="1519">
          <cell r="J1519">
            <v>354249091</v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>Standard</v>
          </cell>
          <cell r="S1519" t="str">
            <v>Standard</v>
          </cell>
        </row>
        <row r="1520">
          <cell r="J1520">
            <v>354260992</v>
          </cell>
          <cell r="K1520">
            <v>3655.12</v>
          </cell>
          <cell r="L1520">
            <v>824.88</v>
          </cell>
          <cell r="M1520">
            <v>4480</v>
          </cell>
          <cell r="N1520">
            <v>59</v>
          </cell>
          <cell r="O1520">
            <v>59</v>
          </cell>
          <cell r="P1520" t="str">
            <v/>
          </cell>
          <cell r="Q1520" t="str">
            <v/>
          </cell>
          <cell r="R1520" t="str">
            <v>SMA 1</v>
          </cell>
          <cell r="S1520" t="str">
            <v>31-60</v>
          </cell>
        </row>
        <row r="1521">
          <cell r="J1521">
            <v>354263409</v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>Standard</v>
          </cell>
          <cell r="S1521" t="str">
            <v>Standard</v>
          </cell>
        </row>
        <row r="1522">
          <cell r="J1522">
            <v>354263439</v>
          </cell>
          <cell r="K1522">
            <v>1850.77</v>
          </cell>
          <cell r="L1522">
            <v>389.23</v>
          </cell>
          <cell r="M1522">
            <v>2240</v>
          </cell>
          <cell r="N1522">
            <v>27</v>
          </cell>
          <cell r="O1522">
            <v>27</v>
          </cell>
          <cell r="P1522" t="str">
            <v/>
          </cell>
          <cell r="Q1522" t="str">
            <v/>
          </cell>
          <cell r="R1522" t="str">
            <v>SMA 0</v>
          </cell>
          <cell r="S1522" t="str">
            <v>1-30 Days</v>
          </cell>
        </row>
        <row r="1523">
          <cell r="J1523">
            <v>354263551</v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 t="str">
            <v>Standard</v>
          </cell>
          <cell r="S1523" t="str">
            <v>Standard</v>
          </cell>
        </row>
        <row r="1524">
          <cell r="J1524">
            <v>354263770</v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 t="str">
            <v>Standard</v>
          </cell>
          <cell r="S1524" t="str">
            <v>Standard</v>
          </cell>
        </row>
        <row r="1525">
          <cell r="J1525">
            <v>354263827</v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>Standard</v>
          </cell>
          <cell r="S1525" t="str">
            <v>Standard</v>
          </cell>
        </row>
        <row r="1526">
          <cell r="J1526">
            <v>354270019</v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>Standard</v>
          </cell>
          <cell r="S1526" t="str">
            <v>Standard</v>
          </cell>
        </row>
        <row r="1527">
          <cell r="J1527">
            <v>354270460</v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>Standard</v>
          </cell>
          <cell r="S1527" t="str">
            <v>Standard</v>
          </cell>
        </row>
        <row r="1528">
          <cell r="J1528">
            <v>354280820</v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>Standard</v>
          </cell>
          <cell r="S1528" t="str">
            <v>Standard</v>
          </cell>
        </row>
        <row r="1529">
          <cell r="J1529">
            <v>354281030</v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>Standard</v>
          </cell>
          <cell r="S1529" t="str">
            <v>Standard</v>
          </cell>
        </row>
        <row r="1530">
          <cell r="J1530">
            <v>357059706</v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>Standard</v>
          </cell>
          <cell r="S1530" t="str">
            <v>Standard</v>
          </cell>
        </row>
        <row r="1531">
          <cell r="J1531">
            <v>354282708</v>
          </cell>
          <cell r="K1531">
            <v>4406.8900000000003</v>
          </cell>
          <cell r="L1531">
            <v>1023.11</v>
          </cell>
          <cell r="M1531">
            <v>5430</v>
          </cell>
          <cell r="N1531">
            <v>87</v>
          </cell>
          <cell r="O1531">
            <v>87</v>
          </cell>
          <cell r="P1531" t="str">
            <v/>
          </cell>
          <cell r="Q1531" t="str">
            <v/>
          </cell>
          <cell r="R1531" t="str">
            <v>SMA 2</v>
          </cell>
          <cell r="S1531" t="str">
            <v>61-90</v>
          </cell>
        </row>
        <row r="1532">
          <cell r="J1532">
            <v>354285318</v>
          </cell>
          <cell r="K1532">
            <v>13779.99</v>
          </cell>
          <cell r="L1532">
            <v>4140.01</v>
          </cell>
          <cell r="M1532">
            <v>17920</v>
          </cell>
          <cell r="N1532">
            <v>240</v>
          </cell>
          <cell r="O1532">
            <v>240</v>
          </cell>
          <cell r="P1532" t="str">
            <v>Y</v>
          </cell>
          <cell r="Q1532" t="str">
            <v/>
          </cell>
          <cell r="R1532" t="str">
            <v>Sub</v>
          </cell>
          <cell r="S1532" t="str">
            <v>&gt;180</v>
          </cell>
        </row>
        <row r="1533">
          <cell r="J1533">
            <v>357059747</v>
          </cell>
          <cell r="K1533">
            <v>14874.45</v>
          </cell>
          <cell r="L1533">
            <v>6725.55</v>
          </cell>
          <cell r="M1533">
            <v>21600</v>
          </cell>
          <cell r="N1533">
            <v>267</v>
          </cell>
          <cell r="O1533">
            <v>267</v>
          </cell>
          <cell r="P1533" t="str">
            <v>Y</v>
          </cell>
          <cell r="Q1533" t="str">
            <v/>
          </cell>
          <cell r="R1533" t="str">
            <v>W/O for written off cases</v>
          </cell>
          <cell r="S1533" t="str">
            <v>&gt;180</v>
          </cell>
        </row>
        <row r="1534">
          <cell r="J1534">
            <v>354291327</v>
          </cell>
          <cell r="K1534">
            <v>1853.14</v>
          </cell>
          <cell r="L1534">
            <v>386.86</v>
          </cell>
          <cell r="M1534">
            <v>2240</v>
          </cell>
          <cell r="N1534">
            <v>29</v>
          </cell>
          <cell r="O1534">
            <v>29</v>
          </cell>
          <cell r="P1534" t="str">
            <v/>
          </cell>
          <cell r="Q1534" t="str">
            <v/>
          </cell>
          <cell r="R1534" t="str">
            <v>SMA 0</v>
          </cell>
          <cell r="S1534" t="str">
            <v>1-30 Days</v>
          </cell>
        </row>
        <row r="1535">
          <cell r="J1535">
            <v>354305028</v>
          </cell>
          <cell r="K1535">
            <v>21333.29</v>
          </cell>
          <cell r="L1535">
            <v>7786.71</v>
          </cell>
          <cell r="M1535">
            <v>29120</v>
          </cell>
          <cell r="N1535">
            <v>395</v>
          </cell>
          <cell r="O1535">
            <v>395</v>
          </cell>
          <cell r="P1535" t="str">
            <v>Y</v>
          </cell>
          <cell r="Q1535" t="str">
            <v/>
          </cell>
          <cell r="R1535" t="str">
            <v>W/O for written off cases</v>
          </cell>
          <cell r="S1535" t="str">
            <v>&gt;180</v>
          </cell>
        </row>
        <row r="1536">
          <cell r="J1536">
            <v>354305174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>Standard</v>
          </cell>
          <cell r="S1536" t="str">
            <v>Standard</v>
          </cell>
        </row>
        <row r="1537">
          <cell r="J1537">
            <v>354327082</v>
          </cell>
          <cell r="K1537">
            <v>18367.09</v>
          </cell>
          <cell r="L1537">
            <v>6272.91</v>
          </cell>
          <cell r="M1537">
            <v>24640</v>
          </cell>
          <cell r="N1537">
            <v>329</v>
          </cell>
          <cell r="O1537">
            <v>329</v>
          </cell>
          <cell r="P1537" t="str">
            <v>Y</v>
          </cell>
          <cell r="Q1537" t="str">
            <v/>
          </cell>
          <cell r="R1537" t="str">
            <v>W/O for written off cases</v>
          </cell>
          <cell r="S1537" t="str">
            <v>&gt;180</v>
          </cell>
        </row>
        <row r="1538">
          <cell r="J1538">
            <v>354328146</v>
          </cell>
          <cell r="K1538">
            <v>12204.18</v>
          </cell>
          <cell r="L1538">
            <v>3475.82</v>
          </cell>
          <cell r="M1538">
            <v>15680</v>
          </cell>
          <cell r="N1538">
            <v>211</v>
          </cell>
          <cell r="O1538">
            <v>211</v>
          </cell>
          <cell r="P1538" t="str">
            <v>Y</v>
          </cell>
          <cell r="Q1538" t="str">
            <v/>
          </cell>
          <cell r="R1538" t="str">
            <v>Sub</v>
          </cell>
          <cell r="S1538" t="str">
            <v>&gt;180</v>
          </cell>
        </row>
        <row r="1539">
          <cell r="J1539">
            <v>354333625</v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>Standard</v>
          </cell>
          <cell r="S1539" t="str">
            <v>Standard</v>
          </cell>
        </row>
        <row r="1540">
          <cell r="J1540">
            <v>354335679</v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>Standard</v>
          </cell>
          <cell r="S1540" t="str">
            <v>Standard</v>
          </cell>
        </row>
        <row r="1541">
          <cell r="J1541">
            <v>357059753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>Standard</v>
          </cell>
          <cell r="S1541" t="str">
            <v>Standard</v>
          </cell>
        </row>
        <row r="1542">
          <cell r="J1542">
            <v>354343387</v>
          </cell>
          <cell r="K1542">
            <v>15386.13</v>
          </cell>
          <cell r="L1542">
            <v>4773.87</v>
          </cell>
          <cell r="M1542">
            <v>20160</v>
          </cell>
          <cell r="N1542">
            <v>273</v>
          </cell>
          <cell r="O1542">
            <v>273</v>
          </cell>
          <cell r="P1542" t="str">
            <v>Y</v>
          </cell>
          <cell r="Q1542" t="str">
            <v/>
          </cell>
          <cell r="R1542" t="str">
            <v>Sub</v>
          </cell>
          <cell r="S1542" t="str">
            <v>&gt;180</v>
          </cell>
        </row>
        <row r="1543">
          <cell r="J1543">
            <v>354346701</v>
          </cell>
          <cell r="K1543">
            <v>13827.41</v>
          </cell>
          <cell r="L1543">
            <v>4092.59</v>
          </cell>
          <cell r="M1543">
            <v>17920</v>
          </cell>
          <cell r="N1543">
            <v>240</v>
          </cell>
          <cell r="O1543">
            <v>240</v>
          </cell>
          <cell r="P1543" t="str">
            <v>Y</v>
          </cell>
          <cell r="Q1543" t="str">
            <v/>
          </cell>
          <cell r="R1543" t="str">
            <v>Sub</v>
          </cell>
          <cell r="S1543" t="str">
            <v>&gt;180</v>
          </cell>
        </row>
        <row r="1544">
          <cell r="J1544">
            <v>354351655</v>
          </cell>
          <cell r="K1544">
            <v>10588.62</v>
          </cell>
          <cell r="L1544">
            <v>2851.38</v>
          </cell>
          <cell r="M1544">
            <v>13440</v>
          </cell>
          <cell r="N1544">
            <v>182</v>
          </cell>
          <cell r="O1544">
            <v>243</v>
          </cell>
          <cell r="P1544" t="str">
            <v>Y</v>
          </cell>
          <cell r="Q1544" t="str">
            <v/>
          </cell>
          <cell r="R1544" t="str">
            <v>Sub</v>
          </cell>
          <cell r="S1544" t="str">
            <v>&gt;180</v>
          </cell>
        </row>
        <row r="1545">
          <cell r="J1545">
            <v>357516076</v>
          </cell>
          <cell r="K1545">
            <v>7493.92</v>
          </cell>
          <cell r="L1545">
            <v>2186.08</v>
          </cell>
          <cell r="M1545">
            <v>9680</v>
          </cell>
          <cell r="N1545">
            <v>243</v>
          </cell>
          <cell r="O1545">
            <v>243</v>
          </cell>
          <cell r="P1545" t="str">
            <v>Y</v>
          </cell>
          <cell r="Q1545" t="str">
            <v/>
          </cell>
          <cell r="R1545" t="str">
            <v>Sub</v>
          </cell>
          <cell r="S1545" t="str">
            <v>&gt;180</v>
          </cell>
        </row>
        <row r="1546">
          <cell r="J1546">
            <v>354352142</v>
          </cell>
          <cell r="K1546">
            <v>15386.13</v>
          </cell>
          <cell r="L1546">
            <v>4773.87</v>
          </cell>
          <cell r="M1546">
            <v>20160</v>
          </cell>
          <cell r="N1546">
            <v>273</v>
          </cell>
          <cell r="O1546">
            <v>273</v>
          </cell>
          <cell r="P1546" t="str">
            <v>Y</v>
          </cell>
          <cell r="Q1546" t="str">
            <v/>
          </cell>
          <cell r="R1546" t="str">
            <v>Sub</v>
          </cell>
          <cell r="S1546" t="str">
            <v>&gt;180</v>
          </cell>
        </row>
        <row r="1547">
          <cell r="J1547">
            <v>354352453</v>
          </cell>
          <cell r="K1547">
            <v>15386.13</v>
          </cell>
          <cell r="L1547">
            <v>4773.87</v>
          </cell>
          <cell r="M1547">
            <v>20160</v>
          </cell>
          <cell r="N1547">
            <v>273</v>
          </cell>
          <cell r="O1547">
            <v>273</v>
          </cell>
          <cell r="P1547" t="str">
            <v>Y</v>
          </cell>
          <cell r="Q1547" t="str">
            <v/>
          </cell>
          <cell r="R1547" t="str">
            <v>Sub</v>
          </cell>
          <cell r="S1547" t="str">
            <v>&gt;180</v>
          </cell>
        </row>
        <row r="1548">
          <cell r="J1548">
            <v>354352891</v>
          </cell>
          <cell r="K1548">
            <v>1856.29</v>
          </cell>
          <cell r="L1548">
            <v>323.70999999999998</v>
          </cell>
          <cell r="M1548">
            <v>2180</v>
          </cell>
          <cell r="N1548">
            <v>28</v>
          </cell>
          <cell r="O1548">
            <v>28</v>
          </cell>
          <cell r="P1548" t="str">
            <v/>
          </cell>
          <cell r="Q1548" t="str">
            <v/>
          </cell>
          <cell r="R1548" t="str">
            <v>SMA 0</v>
          </cell>
          <cell r="S1548" t="str">
            <v>1-30 Days</v>
          </cell>
        </row>
        <row r="1549">
          <cell r="J1549">
            <v>354355999</v>
          </cell>
          <cell r="K1549">
            <v>15386.13</v>
          </cell>
          <cell r="L1549">
            <v>4773.87</v>
          </cell>
          <cell r="M1549">
            <v>20160</v>
          </cell>
          <cell r="N1549">
            <v>273</v>
          </cell>
          <cell r="O1549">
            <v>273</v>
          </cell>
          <cell r="P1549" t="str">
            <v>Y</v>
          </cell>
          <cell r="Q1549" t="str">
            <v/>
          </cell>
          <cell r="R1549" t="str">
            <v>Sub</v>
          </cell>
          <cell r="S1549" t="str">
            <v>&gt;180</v>
          </cell>
        </row>
        <row r="1550">
          <cell r="J1550">
            <v>357515888</v>
          </cell>
          <cell r="K1550">
            <v>18541.689999999999</v>
          </cell>
          <cell r="L1550">
            <v>5668.31</v>
          </cell>
          <cell r="M1550">
            <v>24210</v>
          </cell>
          <cell r="N1550">
            <v>273</v>
          </cell>
          <cell r="O1550">
            <v>273</v>
          </cell>
          <cell r="P1550" t="str">
            <v>Y</v>
          </cell>
          <cell r="Q1550" t="str">
            <v/>
          </cell>
          <cell r="R1550" t="str">
            <v>Sub</v>
          </cell>
          <cell r="S1550" t="str">
            <v>&gt;180</v>
          </cell>
        </row>
        <row r="1551">
          <cell r="J1551">
            <v>354362532</v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>Standard</v>
          </cell>
          <cell r="S1551" t="str">
            <v>Standard</v>
          </cell>
        </row>
        <row r="1552">
          <cell r="J1552">
            <v>354365537</v>
          </cell>
          <cell r="K1552">
            <v>13803.7</v>
          </cell>
          <cell r="L1552">
            <v>4116.3</v>
          </cell>
          <cell r="M1552">
            <v>17920</v>
          </cell>
          <cell r="N1552">
            <v>238</v>
          </cell>
          <cell r="O1552">
            <v>238</v>
          </cell>
          <cell r="P1552" t="str">
            <v>Y</v>
          </cell>
          <cell r="Q1552" t="str">
            <v/>
          </cell>
          <cell r="R1552" t="str">
            <v>Sub</v>
          </cell>
          <cell r="S1552" t="str">
            <v>&gt;180</v>
          </cell>
        </row>
        <row r="1553">
          <cell r="J1553">
            <v>354365550</v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>Standard</v>
          </cell>
          <cell r="S1553" t="str">
            <v>Standard</v>
          </cell>
        </row>
        <row r="1554">
          <cell r="J1554">
            <v>357059741</v>
          </cell>
          <cell r="K1554">
            <v>3954.33</v>
          </cell>
          <cell r="L1554">
            <v>1225.67</v>
          </cell>
          <cell r="M1554">
            <v>5180</v>
          </cell>
          <cell r="N1554">
            <v>88</v>
          </cell>
          <cell r="O1554">
            <v>88</v>
          </cell>
          <cell r="P1554" t="str">
            <v>Y</v>
          </cell>
          <cell r="Q1554">
            <v>87</v>
          </cell>
          <cell r="R1554" t="str">
            <v>Sub</v>
          </cell>
          <cell r="S1554" t="str">
            <v>61-90</v>
          </cell>
        </row>
        <row r="1555">
          <cell r="J1555">
            <v>354390646</v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>Standard</v>
          </cell>
          <cell r="S1555" t="str">
            <v>Standard</v>
          </cell>
        </row>
        <row r="1556">
          <cell r="J1556">
            <v>358578086</v>
          </cell>
          <cell r="K1556">
            <v>9523.44</v>
          </cell>
          <cell r="L1556">
            <v>5386.56</v>
          </cell>
          <cell r="M1556">
            <v>14910</v>
          </cell>
          <cell r="N1556">
            <v>207</v>
          </cell>
          <cell r="O1556">
            <v>207</v>
          </cell>
          <cell r="P1556" t="str">
            <v>Y</v>
          </cell>
          <cell r="Q1556" t="str">
            <v/>
          </cell>
          <cell r="R1556" t="str">
            <v>Sub</v>
          </cell>
          <cell r="S1556" t="str">
            <v>&gt;180</v>
          </cell>
        </row>
        <row r="1557">
          <cell r="J1557">
            <v>354431316</v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>Standard</v>
          </cell>
          <cell r="S1557" t="str">
            <v>Standard</v>
          </cell>
        </row>
        <row r="1558">
          <cell r="J1558">
            <v>354432004</v>
          </cell>
          <cell r="K1558">
            <v>5490.01</v>
          </cell>
          <cell r="L1558">
            <v>1229.99</v>
          </cell>
          <cell r="M1558">
            <v>6720</v>
          </cell>
          <cell r="N1558">
            <v>90</v>
          </cell>
          <cell r="O1558">
            <v>90</v>
          </cell>
          <cell r="P1558" t="str">
            <v/>
          </cell>
          <cell r="Q1558" t="str">
            <v/>
          </cell>
          <cell r="R1558" t="str">
            <v>SMA 2</v>
          </cell>
          <cell r="S1558" t="str">
            <v>61-90</v>
          </cell>
        </row>
        <row r="1559">
          <cell r="J1559">
            <v>354437261</v>
          </cell>
          <cell r="K1559">
            <v>13862.95</v>
          </cell>
          <cell r="L1559">
            <v>4057.05</v>
          </cell>
          <cell r="M1559">
            <v>17920</v>
          </cell>
          <cell r="N1559">
            <v>243</v>
          </cell>
          <cell r="O1559">
            <v>243</v>
          </cell>
          <cell r="P1559" t="str">
            <v>Y</v>
          </cell>
          <cell r="Q1559" t="str">
            <v/>
          </cell>
          <cell r="R1559" t="str">
            <v>Sub</v>
          </cell>
          <cell r="S1559" t="str">
            <v>&gt;180</v>
          </cell>
        </row>
        <row r="1560">
          <cell r="J1560">
            <v>354437449</v>
          </cell>
          <cell r="K1560">
            <v>15425.82</v>
          </cell>
          <cell r="L1560">
            <v>4734.18</v>
          </cell>
          <cell r="M1560">
            <v>20160</v>
          </cell>
          <cell r="N1560">
            <v>273</v>
          </cell>
          <cell r="O1560">
            <v>273</v>
          </cell>
          <cell r="P1560" t="str">
            <v>Y</v>
          </cell>
          <cell r="Q1560" t="str">
            <v/>
          </cell>
          <cell r="R1560" t="str">
            <v>Sub</v>
          </cell>
          <cell r="S1560" t="str">
            <v>&gt;180</v>
          </cell>
        </row>
        <row r="1561">
          <cell r="J1561">
            <v>354477685</v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>Standard</v>
          </cell>
          <cell r="S1561" t="str">
            <v>Standard</v>
          </cell>
        </row>
        <row r="1562">
          <cell r="J1562">
            <v>354477724</v>
          </cell>
          <cell r="K1562">
            <v>1868.12</v>
          </cell>
          <cell r="L1562">
            <v>371.88</v>
          </cell>
          <cell r="M1562">
            <v>2240</v>
          </cell>
          <cell r="N1562">
            <v>31</v>
          </cell>
          <cell r="O1562">
            <v>31</v>
          </cell>
          <cell r="P1562" t="str">
            <v/>
          </cell>
          <cell r="Q1562" t="str">
            <v/>
          </cell>
          <cell r="R1562" t="str">
            <v>SMA 1</v>
          </cell>
          <cell r="S1562" t="str">
            <v>31-60</v>
          </cell>
        </row>
        <row r="1563">
          <cell r="J1563">
            <v>354477877</v>
          </cell>
          <cell r="K1563">
            <v>1863.39</v>
          </cell>
          <cell r="L1563">
            <v>376.61</v>
          </cell>
          <cell r="M1563">
            <v>2240</v>
          </cell>
          <cell r="N1563">
            <v>28</v>
          </cell>
          <cell r="O1563">
            <v>28</v>
          </cell>
          <cell r="P1563" t="str">
            <v/>
          </cell>
          <cell r="Q1563" t="str">
            <v/>
          </cell>
          <cell r="R1563" t="str">
            <v>SMA 0</v>
          </cell>
          <cell r="S1563" t="str">
            <v>1-30 Days</v>
          </cell>
        </row>
        <row r="1564">
          <cell r="J1564">
            <v>354477889</v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>Standard</v>
          </cell>
          <cell r="S1564" t="str">
            <v>Standard</v>
          </cell>
        </row>
        <row r="1565">
          <cell r="J1565">
            <v>354478214</v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>Standard</v>
          </cell>
          <cell r="S1565" t="str">
            <v>Standard</v>
          </cell>
        </row>
        <row r="1566">
          <cell r="J1566">
            <v>354492343</v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>Standard</v>
          </cell>
          <cell r="S1566" t="str">
            <v>Standard</v>
          </cell>
        </row>
        <row r="1567">
          <cell r="J1567">
            <v>354492808</v>
          </cell>
          <cell r="K1567">
            <v>3686.85</v>
          </cell>
          <cell r="L1567">
            <v>793.15</v>
          </cell>
          <cell r="M1567">
            <v>4480</v>
          </cell>
          <cell r="N1567">
            <v>60</v>
          </cell>
          <cell r="O1567">
            <v>60</v>
          </cell>
          <cell r="P1567" t="str">
            <v/>
          </cell>
          <cell r="Q1567" t="str">
            <v/>
          </cell>
          <cell r="R1567" t="str">
            <v>SMA 1</v>
          </cell>
          <cell r="S1567" t="str">
            <v>31-60</v>
          </cell>
        </row>
        <row r="1568">
          <cell r="J1568">
            <v>357706173</v>
          </cell>
          <cell r="K1568">
            <v>10830.24</v>
          </cell>
          <cell r="L1568">
            <v>4849.76</v>
          </cell>
          <cell r="M1568">
            <v>15680</v>
          </cell>
          <cell r="N1568">
            <v>211</v>
          </cell>
          <cell r="O1568">
            <v>211</v>
          </cell>
          <cell r="P1568" t="str">
            <v>Y</v>
          </cell>
          <cell r="Q1568" t="str">
            <v/>
          </cell>
          <cell r="R1568" t="str">
            <v>Sub</v>
          </cell>
          <cell r="S1568" t="str">
            <v>&gt;180</v>
          </cell>
        </row>
        <row r="1569">
          <cell r="J1569">
            <v>357706171</v>
          </cell>
          <cell r="K1569">
            <v>14958.3</v>
          </cell>
          <cell r="L1569">
            <v>7441.7</v>
          </cell>
          <cell r="M1569">
            <v>22400</v>
          </cell>
          <cell r="N1569">
            <v>303</v>
          </cell>
          <cell r="O1569">
            <v>303</v>
          </cell>
          <cell r="P1569" t="str">
            <v>Y</v>
          </cell>
          <cell r="Q1569" t="str">
            <v/>
          </cell>
          <cell r="R1569" t="str">
            <v>W/O for written off cases</v>
          </cell>
          <cell r="S1569" t="str">
            <v>&gt;180</v>
          </cell>
        </row>
        <row r="1570">
          <cell r="J1570">
            <v>354526228</v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>Standard</v>
          </cell>
          <cell r="S1570" t="str">
            <v>Standard</v>
          </cell>
        </row>
        <row r="1571">
          <cell r="J1571">
            <v>354556114</v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>Standard</v>
          </cell>
          <cell r="S1571" t="str">
            <v>Standard</v>
          </cell>
        </row>
        <row r="1572">
          <cell r="J1572">
            <v>354556313</v>
          </cell>
          <cell r="K1572">
            <v>12256.62</v>
          </cell>
          <cell r="L1572">
            <v>3423.38</v>
          </cell>
          <cell r="M1572">
            <v>15680</v>
          </cell>
          <cell r="N1572">
            <v>208</v>
          </cell>
          <cell r="O1572">
            <v>208</v>
          </cell>
          <cell r="P1572" t="str">
            <v>Y</v>
          </cell>
          <cell r="Q1572" t="str">
            <v/>
          </cell>
          <cell r="R1572" t="str">
            <v>Sub</v>
          </cell>
          <cell r="S1572" t="str">
            <v>&gt;180</v>
          </cell>
        </row>
        <row r="1573">
          <cell r="J1573">
            <v>354558840</v>
          </cell>
          <cell r="K1573">
            <v>15452.27</v>
          </cell>
          <cell r="L1573">
            <v>4707.7299999999996</v>
          </cell>
          <cell r="M1573">
            <v>20160</v>
          </cell>
          <cell r="N1573">
            <v>269</v>
          </cell>
          <cell r="O1573">
            <v>269</v>
          </cell>
          <cell r="P1573" t="str">
            <v>Y</v>
          </cell>
          <cell r="Q1573" t="str">
            <v/>
          </cell>
          <cell r="R1573" t="str">
            <v>W/O for written off cases</v>
          </cell>
          <cell r="S1573" t="str">
            <v>&gt;180</v>
          </cell>
        </row>
        <row r="1574">
          <cell r="J1574">
            <v>354558941</v>
          </cell>
          <cell r="K1574">
            <v>5503.77</v>
          </cell>
          <cell r="L1574">
            <v>1216.23</v>
          </cell>
          <cell r="M1574">
            <v>6720</v>
          </cell>
          <cell r="N1574">
            <v>88</v>
          </cell>
          <cell r="O1574">
            <v>88</v>
          </cell>
          <cell r="P1574" t="str">
            <v/>
          </cell>
          <cell r="Q1574" t="str">
            <v/>
          </cell>
          <cell r="R1574" t="str">
            <v>SMA 2</v>
          </cell>
          <cell r="S1574" t="str">
            <v>61-90</v>
          </cell>
        </row>
        <row r="1575">
          <cell r="J1575">
            <v>354578097</v>
          </cell>
          <cell r="K1575">
            <v>1865.75</v>
          </cell>
          <cell r="L1575">
            <v>374.25</v>
          </cell>
          <cell r="M1575">
            <v>2240</v>
          </cell>
          <cell r="N1575">
            <v>26</v>
          </cell>
          <cell r="O1575">
            <v>26</v>
          </cell>
          <cell r="P1575" t="str">
            <v/>
          </cell>
          <cell r="Q1575" t="str">
            <v/>
          </cell>
          <cell r="R1575" t="str">
            <v>SMA 0</v>
          </cell>
          <cell r="S1575" t="str">
            <v>1-30 Days</v>
          </cell>
        </row>
        <row r="1576">
          <cell r="J1576">
            <v>354579935</v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>Standard</v>
          </cell>
          <cell r="S1576" t="str">
            <v>Standard</v>
          </cell>
        </row>
        <row r="1577">
          <cell r="J1577">
            <v>357059686</v>
          </cell>
          <cell r="K1577">
            <v>6846.99</v>
          </cell>
          <cell r="L1577">
            <v>2553.0100000000002</v>
          </cell>
          <cell r="M1577">
            <v>9400</v>
          </cell>
          <cell r="N1577">
            <v>115</v>
          </cell>
          <cell r="O1577">
            <v>115</v>
          </cell>
          <cell r="P1577" t="str">
            <v>Y</v>
          </cell>
          <cell r="Q1577" t="str">
            <v/>
          </cell>
          <cell r="R1577" t="str">
            <v>Sub</v>
          </cell>
          <cell r="S1577" t="str">
            <v>91-120</v>
          </cell>
        </row>
        <row r="1578">
          <cell r="J1578">
            <v>357407811</v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>Standard</v>
          </cell>
          <cell r="S1578" t="str">
            <v>Standard</v>
          </cell>
        </row>
        <row r="1579">
          <cell r="J1579">
            <v>354614422</v>
          </cell>
          <cell r="K1579">
            <v>1865.75</v>
          </cell>
          <cell r="L1579">
            <v>374.25</v>
          </cell>
          <cell r="M1579">
            <v>2240</v>
          </cell>
          <cell r="N1579">
            <v>24</v>
          </cell>
          <cell r="O1579">
            <v>24</v>
          </cell>
          <cell r="P1579" t="str">
            <v/>
          </cell>
          <cell r="Q1579" t="str">
            <v/>
          </cell>
          <cell r="R1579" t="str">
            <v>SMA 0</v>
          </cell>
          <cell r="S1579" t="str">
            <v>1-30 Days</v>
          </cell>
        </row>
        <row r="1580">
          <cell r="J1580">
            <v>354618290</v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>Standard</v>
          </cell>
          <cell r="S1580" t="str">
            <v>Standard</v>
          </cell>
        </row>
        <row r="1581">
          <cell r="J1581">
            <v>354620520</v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>Standard</v>
          </cell>
          <cell r="S1581" t="str">
            <v>Standard</v>
          </cell>
        </row>
        <row r="1582">
          <cell r="J1582">
            <v>354663972</v>
          </cell>
          <cell r="K1582">
            <v>3686.85</v>
          </cell>
          <cell r="L1582">
            <v>793.15</v>
          </cell>
          <cell r="M1582">
            <v>4480</v>
          </cell>
          <cell r="N1582">
            <v>57</v>
          </cell>
          <cell r="O1582">
            <v>57</v>
          </cell>
          <cell r="P1582" t="str">
            <v/>
          </cell>
          <cell r="Q1582" t="str">
            <v/>
          </cell>
          <cell r="R1582" t="str">
            <v>SMA 1</v>
          </cell>
          <cell r="S1582" t="str">
            <v>31-60</v>
          </cell>
        </row>
        <row r="1583">
          <cell r="J1583">
            <v>354664595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>Standard</v>
          </cell>
          <cell r="S1583" t="str">
            <v>Standard</v>
          </cell>
        </row>
        <row r="1584">
          <cell r="J1584">
            <v>354664623</v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>Standard</v>
          </cell>
          <cell r="S1584" t="str">
            <v>Standard</v>
          </cell>
        </row>
        <row r="1585">
          <cell r="J1585">
            <v>354687110</v>
          </cell>
          <cell r="K1585">
            <v>3584.35</v>
          </cell>
          <cell r="L1585">
            <v>895.65</v>
          </cell>
          <cell r="M1585">
            <v>4480</v>
          </cell>
          <cell r="N1585">
            <v>59</v>
          </cell>
          <cell r="O1585">
            <v>59</v>
          </cell>
          <cell r="P1585" t="str">
            <v/>
          </cell>
          <cell r="Q1585" t="str">
            <v/>
          </cell>
          <cell r="R1585" t="str">
            <v>SMA 1</v>
          </cell>
          <cell r="S1585" t="str">
            <v>31-60</v>
          </cell>
        </row>
        <row r="1586">
          <cell r="J1586">
            <v>354687858</v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>Standard</v>
          </cell>
          <cell r="S1586" t="str">
            <v>Standard</v>
          </cell>
        </row>
        <row r="1587">
          <cell r="J1587">
            <v>354689438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>Standard</v>
          </cell>
          <cell r="S1587" t="str">
            <v>Standard</v>
          </cell>
        </row>
        <row r="1588">
          <cell r="J1588">
            <v>356889234</v>
          </cell>
          <cell r="K1588">
            <v>12235.42</v>
          </cell>
          <cell r="L1588">
            <v>4874.58</v>
          </cell>
          <cell r="M1588">
            <v>17110</v>
          </cell>
          <cell r="N1588">
            <v>237</v>
          </cell>
          <cell r="O1588">
            <v>237</v>
          </cell>
          <cell r="P1588" t="str">
            <v>Y</v>
          </cell>
          <cell r="Q1588" t="str">
            <v/>
          </cell>
          <cell r="R1588" t="str">
            <v>Sub</v>
          </cell>
          <cell r="S1588" t="str">
            <v>&gt;180</v>
          </cell>
        </row>
        <row r="1589">
          <cell r="J1589">
            <v>354695526</v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>Standard</v>
          </cell>
          <cell r="S1589" t="str">
            <v>Standard</v>
          </cell>
        </row>
        <row r="1590">
          <cell r="J1590">
            <v>354695947</v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>Standard</v>
          </cell>
          <cell r="S1590" t="str">
            <v>Standard</v>
          </cell>
        </row>
        <row r="1591">
          <cell r="J1591">
            <v>354696246</v>
          </cell>
          <cell r="K1591">
            <v>1814.87</v>
          </cell>
          <cell r="L1591">
            <v>415.13</v>
          </cell>
          <cell r="M1591">
            <v>2230</v>
          </cell>
          <cell r="N1591">
            <v>26</v>
          </cell>
          <cell r="O1591">
            <v>26</v>
          </cell>
          <cell r="P1591" t="str">
            <v/>
          </cell>
          <cell r="Q1591" t="str">
            <v/>
          </cell>
          <cell r="R1591" t="str">
            <v>SMA 0</v>
          </cell>
          <cell r="S1591" t="str">
            <v>1-30 Days</v>
          </cell>
        </row>
        <row r="1592">
          <cell r="J1592">
            <v>354696350</v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>Standard</v>
          </cell>
          <cell r="S1592" t="str">
            <v>Standard</v>
          </cell>
        </row>
        <row r="1593">
          <cell r="J1593">
            <v>354697482</v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>Standard</v>
          </cell>
          <cell r="S1593" t="str">
            <v>Standard</v>
          </cell>
        </row>
        <row r="1594">
          <cell r="J1594">
            <v>354697511</v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>Standard</v>
          </cell>
          <cell r="S1594" t="str">
            <v>Standard</v>
          </cell>
        </row>
        <row r="1595">
          <cell r="J1595">
            <v>354697615</v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>Standard</v>
          </cell>
          <cell r="S1595" t="str">
            <v>Standard</v>
          </cell>
        </row>
        <row r="1596">
          <cell r="J1596">
            <v>354698279</v>
          </cell>
          <cell r="K1596">
            <v>16493.09</v>
          </cell>
          <cell r="L1596">
            <v>5906.91</v>
          </cell>
          <cell r="M1596">
            <v>22400</v>
          </cell>
          <cell r="N1596">
            <v>302</v>
          </cell>
          <cell r="O1596">
            <v>302</v>
          </cell>
          <cell r="P1596" t="str">
            <v>Y</v>
          </cell>
          <cell r="Q1596" t="str">
            <v/>
          </cell>
          <cell r="R1596" t="str">
            <v>Sub</v>
          </cell>
          <cell r="S1596" t="str">
            <v>&gt;180</v>
          </cell>
        </row>
        <row r="1597">
          <cell r="J1597">
            <v>354707069</v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>Standard</v>
          </cell>
          <cell r="S1597" t="str">
            <v>Standard</v>
          </cell>
        </row>
        <row r="1598">
          <cell r="J1598">
            <v>354708396</v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>Standard</v>
          </cell>
          <cell r="S1598" t="str">
            <v>Standard</v>
          </cell>
        </row>
        <row r="1599">
          <cell r="J1599">
            <v>354708468</v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>Standard</v>
          </cell>
          <cell r="S1599" t="str">
            <v>Standard</v>
          </cell>
        </row>
        <row r="1600">
          <cell r="J1600">
            <v>354708590</v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>Standard</v>
          </cell>
          <cell r="S1600" t="str">
            <v>Standard</v>
          </cell>
        </row>
        <row r="1601">
          <cell r="J1601">
            <v>354708809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>Standard</v>
          </cell>
          <cell r="S1601" t="str">
            <v>Standard</v>
          </cell>
        </row>
        <row r="1602">
          <cell r="J1602">
            <v>354710781</v>
          </cell>
          <cell r="K1602">
            <v>13463.48</v>
          </cell>
          <cell r="L1602">
            <v>4456.5200000000004</v>
          </cell>
          <cell r="M1602">
            <v>17920</v>
          </cell>
          <cell r="N1602">
            <v>237</v>
          </cell>
          <cell r="O1602">
            <v>237</v>
          </cell>
          <cell r="P1602" t="str">
            <v>Y</v>
          </cell>
          <cell r="Q1602" t="str">
            <v/>
          </cell>
          <cell r="R1602" t="str">
            <v>Sub</v>
          </cell>
          <cell r="S1602" t="str">
            <v>&gt;180</v>
          </cell>
        </row>
        <row r="1603">
          <cell r="J1603">
            <v>354724994</v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 t="str">
            <v>Standard</v>
          </cell>
          <cell r="S1603" t="str">
            <v>Standard</v>
          </cell>
        </row>
        <row r="1604">
          <cell r="J1604">
            <v>354725031</v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>Standard</v>
          </cell>
          <cell r="S1604" t="str">
            <v>Standard</v>
          </cell>
        </row>
        <row r="1605">
          <cell r="J1605">
            <v>354727115</v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>Standard</v>
          </cell>
          <cell r="S1605" t="str">
            <v>Standard</v>
          </cell>
        </row>
        <row r="1606">
          <cell r="J1606">
            <v>354731829</v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 t="str">
            <v>Standard</v>
          </cell>
          <cell r="S1606" t="str">
            <v>Standard</v>
          </cell>
        </row>
        <row r="1607">
          <cell r="J1607">
            <v>354739474</v>
          </cell>
          <cell r="K1607">
            <v>13498.34</v>
          </cell>
          <cell r="L1607">
            <v>4421.66</v>
          </cell>
          <cell r="M1607">
            <v>17920</v>
          </cell>
          <cell r="N1607">
            <v>241</v>
          </cell>
          <cell r="O1607">
            <v>241</v>
          </cell>
          <cell r="P1607" t="str">
            <v>Y</v>
          </cell>
          <cell r="Q1607" t="str">
            <v/>
          </cell>
          <cell r="R1607" t="str">
            <v>Sub</v>
          </cell>
          <cell r="S1607" t="str">
            <v>&gt;180</v>
          </cell>
        </row>
        <row r="1608">
          <cell r="J1608">
            <v>354743975</v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>Standard</v>
          </cell>
          <cell r="S1608" t="str">
            <v>Standard</v>
          </cell>
        </row>
        <row r="1609">
          <cell r="J1609">
            <v>354832336</v>
          </cell>
          <cell r="K1609">
            <v>19458.95</v>
          </cell>
          <cell r="L1609">
            <v>7421.05</v>
          </cell>
          <cell r="M1609">
            <v>26880</v>
          </cell>
          <cell r="N1609">
            <v>363</v>
          </cell>
          <cell r="O1609">
            <v>363</v>
          </cell>
          <cell r="P1609" t="str">
            <v>Y</v>
          </cell>
          <cell r="Q1609" t="str">
            <v/>
          </cell>
          <cell r="R1609" t="str">
            <v>W/O for written off cases</v>
          </cell>
          <cell r="S1609" t="str">
            <v>&gt;180</v>
          </cell>
        </row>
        <row r="1610">
          <cell r="J1610">
            <v>354836176</v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>Standard</v>
          </cell>
          <cell r="S1610" t="str">
            <v>Standard</v>
          </cell>
        </row>
        <row r="1611">
          <cell r="J1611">
            <v>354836360</v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>Standard</v>
          </cell>
          <cell r="S1611" t="str">
            <v>Standard</v>
          </cell>
        </row>
        <row r="1612">
          <cell r="J1612">
            <v>354836818</v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>Standard</v>
          </cell>
          <cell r="S1612" t="str">
            <v>Standard</v>
          </cell>
        </row>
        <row r="1613">
          <cell r="J1613">
            <v>354838033</v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>Standard</v>
          </cell>
          <cell r="S1613" t="str">
            <v>Standard</v>
          </cell>
        </row>
        <row r="1614">
          <cell r="J1614">
            <v>354838062</v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>Standard</v>
          </cell>
          <cell r="S1614" t="str">
            <v>Standard</v>
          </cell>
        </row>
        <row r="1615">
          <cell r="J1615">
            <v>354838138</v>
          </cell>
          <cell r="K1615">
            <v>5362.47</v>
          </cell>
          <cell r="L1615">
            <v>1357.53</v>
          </cell>
          <cell r="M1615">
            <v>6720</v>
          </cell>
          <cell r="N1615">
            <v>90</v>
          </cell>
          <cell r="O1615">
            <v>90</v>
          </cell>
          <cell r="P1615" t="str">
            <v/>
          </cell>
          <cell r="Q1615" t="str">
            <v/>
          </cell>
          <cell r="R1615" t="str">
            <v>SMA 2</v>
          </cell>
          <cell r="S1615" t="str">
            <v>61-90</v>
          </cell>
        </row>
        <row r="1616">
          <cell r="J1616">
            <v>354838238</v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>Standard</v>
          </cell>
          <cell r="S1616" t="str">
            <v>Standard</v>
          </cell>
        </row>
        <row r="1617">
          <cell r="J1617">
            <v>354848639</v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>Standard</v>
          </cell>
          <cell r="S1617" t="str">
            <v>Standard</v>
          </cell>
        </row>
        <row r="1618">
          <cell r="J1618">
            <v>354848753</v>
          </cell>
          <cell r="K1618">
            <v>20858.830000000002</v>
          </cell>
          <cell r="L1618">
            <v>8261.17</v>
          </cell>
          <cell r="M1618">
            <v>29120</v>
          </cell>
          <cell r="N1618">
            <v>390</v>
          </cell>
          <cell r="O1618">
            <v>390</v>
          </cell>
          <cell r="P1618" t="str">
            <v>Y</v>
          </cell>
          <cell r="Q1618" t="str">
            <v/>
          </cell>
          <cell r="R1618" t="str">
            <v>W/O for written off cases</v>
          </cell>
          <cell r="S1618" t="str">
            <v>&gt;180</v>
          </cell>
        </row>
        <row r="1619">
          <cell r="J1619">
            <v>354849724</v>
          </cell>
          <cell r="K1619">
            <v>20858.830000000002</v>
          </cell>
          <cell r="L1619">
            <v>8261.17</v>
          </cell>
          <cell r="M1619">
            <v>29120</v>
          </cell>
          <cell r="N1619">
            <v>390</v>
          </cell>
          <cell r="O1619">
            <v>390</v>
          </cell>
          <cell r="P1619" t="str">
            <v>Y</v>
          </cell>
          <cell r="Q1619" t="str">
            <v/>
          </cell>
          <cell r="R1619" t="str">
            <v>W/O for written off cases</v>
          </cell>
          <cell r="S1619" t="str">
            <v>&gt;180</v>
          </cell>
        </row>
        <row r="1620">
          <cell r="J1620">
            <v>354854890</v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>Standard</v>
          </cell>
          <cell r="S1620" t="str">
            <v>Standard</v>
          </cell>
        </row>
        <row r="1621">
          <cell r="J1621">
            <v>354855053</v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>Standard</v>
          </cell>
          <cell r="S1621" t="str">
            <v>Standard</v>
          </cell>
        </row>
        <row r="1622">
          <cell r="J1622">
            <v>354855058</v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>Standard</v>
          </cell>
          <cell r="S1622" t="str">
            <v>Standard</v>
          </cell>
        </row>
        <row r="1623">
          <cell r="J1623">
            <v>357059756</v>
          </cell>
          <cell r="K1623">
            <v>16811.88</v>
          </cell>
          <cell r="L1623">
            <v>7788.12</v>
          </cell>
          <cell r="M1623">
            <v>24600</v>
          </cell>
          <cell r="N1623">
            <v>302</v>
          </cell>
          <cell r="O1623">
            <v>302</v>
          </cell>
          <cell r="P1623" t="str">
            <v>Y</v>
          </cell>
          <cell r="Q1623" t="str">
            <v/>
          </cell>
          <cell r="R1623" t="str">
            <v>Sub</v>
          </cell>
          <cell r="S1623" t="str">
            <v>&gt;180</v>
          </cell>
        </row>
        <row r="1624">
          <cell r="J1624">
            <v>354867537</v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>Standard</v>
          </cell>
          <cell r="S1624" t="str">
            <v>Standard</v>
          </cell>
        </row>
        <row r="1625">
          <cell r="J1625">
            <v>358366542</v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>Standard</v>
          </cell>
          <cell r="S1625" t="str">
            <v>Standard</v>
          </cell>
        </row>
        <row r="1626">
          <cell r="J1626">
            <v>354869294</v>
          </cell>
          <cell r="K1626">
            <v>16593.23</v>
          </cell>
          <cell r="L1626">
            <v>5806.77</v>
          </cell>
          <cell r="M1626">
            <v>22400</v>
          </cell>
          <cell r="N1626">
            <v>302</v>
          </cell>
          <cell r="O1626">
            <v>302</v>
          </cell>
          <cell r="P1626" t="str">
            <v>Y</v>
          </cell>
          <cell r="Q1626" t="str">
            <v/>
          </cell>
          <cell r="R1626" t="str">
            <v>Sub</v>
          </cell>
          <cell r="S1626" t="str">
            <v>&gt;180</v>
          </cell>
        </row>
        <row r="1627">
          <cell r="J1627">
            <v>358896101</v>
          </cell>
          <cell r="K1627">
            <v>5935.26</v>
          </cell>
          <cell r="L1627">
            <v>4164.74</v>
          </cell>
          <cell r="M1627">
            <v>10100</v>
          </cell>
          <cell r="N1627">
            <v>148</v>
          </cell>
          <cell r="O1627">
            <v>148</v>
          </cell>
          <cell r="P1627" t="str">
            <v>Y</v>
          </cell>
          <cell r="Q1627" t="str">
            <v/>
          </cell>
          <cell r="R1627" t="str">
            <v>Sub</v>
          </cell>
          <cell r="S1627" t="str">
            <v>121-150</v>
          </cell>
        </row>
        <row r="1628">
          <cell r="J1628">
            <v>354871684</v>
          </cell>
          <cell r="K1628">
            <v>11959.52</v>
          </cell>
          <cell r="L1628">
            <v>3720.48</v>
          </cell>
          <cell r="M1628">
            <v>15680</v>
          </cell>
          <cell r="N1628">
            <v>210</v>
          </cell>
          <cell r="O1628">
            <v>210</v>
          </cell>
          <cell r="P1628" t="str">
            <v>Y</v>
          </cell>
          <cell r="Q1628" t="str">
            <v/>
          </cell>
          <cell r="R1628" t="str">
            <v>Sub</v>
          </cell>
          <cell r="S1628" t="str">
            <v>&gt;180</v>
          </cell>
        </row>
        <row r="1629">
          <cell r="J1629">
            <v>354872946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>Standard</v>
          </cell>
          <cell r="S1629" t="str">
            <v>Standard</v>
          </cell>
        </row>
        <row r="1630">
          <cell r="J1630">
            <v>354875059</v>
          </cell>
          <cell r="K1630">
            <v>5366.97</v>
          </cell>
          <cell r="L1630">
            <v>1353.03</v>
          </cell>
          <cell r="M1630">
            <v>6720</v>
          </cell>
          <cell r="N1630">
            <v>89</v>
          </cell>
          <cell r="O1630">
            <v>89</v>
          </cell>
          <cell r="P1630" t="str">
            <v>Y</v>
          </cell>
          <cell r="Q1630">
            <v>88</v>
          </cell>
          <cell r="R1630" t="str">
            <v>Sub</v>
          </cell>
          <cell r="S1630" t="str">
            <v>61-90</v>
          </cell>
        </row>
        <row r="1631">
          <cell r="J1631">
            <v>354875060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>Standard</v>
          </cell>
          <cell r="S1631" t="str">
            <v>Standard</v>
          </cell>
        </row>
        <row r="1632">
          <cell r="J1632">
            <v>354875062</v>
          </cell>
          <cell r="K1632">
            <v>7073.16</v>
          </cell>
          <cell r="L1632">
            <v>1886.84</v>
          </cell>
          <cell r="M1632">
            <v>8960</v>
          </cell>
          <cell r="N1632">
            <v>117</v>
          </cell>
          <cell r="O1632">
            <v>117</v>
          </cell>
          <cell r="P1632" t="str">
            <v>Y</v>
          </cell>
          <cell r="Q1632" t="str">
            <v/>
          </cell>
          <cell r="R1632" t="str">
            <v>Sub</v>
          </cell>
          <cell r="S1632" t="str">
            <v>91-120</v>
          </cell>
        </row>
        <row r="1633">
          <cell r="J1633">
            <v>354875190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>Standard</v>
          </cell>
          <cell r="S1633" t="str">
            <v>Standard</v>
          </cell>
        </row>
        <row r="1634">
          <cell r="J1634">
            <v>354875191</v>
          </cell>
          <cell r="K1634">
            <v>1819.51</v>
          </cell>
          <cell r="L1634">
            <v>420.49</v>
          </cell>
          <cell r="M1634">
            <v>2240</v>
          </cell>
          <cell r="N1634">
            <v>28</v>
          </cell>
          <cell r="O1634">
            <v>28</v>
          </cell>
          <cell r="P1634" t="str">
            <v/>
          </cell>
          <cell r="Q1634" t="str">
            <v/>
          </cell>
          <cell r="R1634" t="str">
            <v>SMA 0</v>
          </cell>
          <cell r="S1634" t="str">
            <v>1-30 Days</v>
          </cell>
        </row>
        <row r="1635">
          <cell r="J1635">
            <v>354875827</v>
          </cell>
          <cell r="K1635">
            <v>8705.19</v>
          </cell>
          <cell r="L1635">
            <v>2494.81</v>
          </cell>
          <cell r="M1635">
            <v>11200</v>
          </cell>
          <cell r="N1635">
            <v>145</v>
          </cell>
          <cell r="O1635">
            <v>145</v>
          </cell>
          <cell r="P1635" t="str">
            <v>Y</v>
          </cell>
          <cell r="Q1635" t="str">
            <v/>
          </cell>
          <cell r="R1635" t="str">
            <v>Sub</v>
          </cell>
          <cell r="S1635" t="str">
            <v>121-150</v>
          </cell>
        </row>
        <row r="1636">
          <cell r="J1636">
            <v>354876277</v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>Standard</v>
          </cell>
          <cell r="S1636" t="str">
            <v>Standard</v>
          </cell>
        </row>
        <row r="1637">
          <cell r="J1637">
            <v>357407839</v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>Standard</v>
          </cell>
          <cell r="S1637" t="str">
            <v>Standard</v>
          </cell>
        </row>
        <row r="1638">
          <cell r="J1638">
            <v>358155639</v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>Standard</v>
          </cell>
          <cell r="S1638" t="str">
            <v>Standard</v>
          </cell>
        </row>
        <row r="1639">
          <cell r="J1639">
            <v>354881071</v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>Standard</v>
          </cell>
          <cell r="S1639" t="str">
            <v>Standard</v>
          </cell>
        </row>
        <row r="1640">
          <cell r="J1640">
            <v>358155663</v>
          </cell>
          <cell r="K1640">
            <v>11444.76</v>
          </cell>
          <cell r="L1640">
            <v>5995.24</v>
          </cell>
          <cell r="M1640">
            <v>17440</v>
          </cell>
          <cell r="N1640">
            <v>243</v>
          </cell>
          <cell r="O1640">
            <v>243</v>
          </cell>
          <cell r="P1640" t="str">
            <v>Y</v>
          </cell>
          <cell r="Q1640" t="str">
            <v/>
          </cell>
          <cell r="R1640" t="str">
            <v>Sub</v>
          </cell>
          <cell r="S1640" t="str">
            <v>&gt;180</v>
          </cell>
        </row>
        <row r="1641">
          <cell r="J1641">
            <v>358896138</v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>Standard</v>
          </cell>
          <cell r="S1641" t="str">
            <v>Standard</v>
          </cell>
        </row>
        <row r="1642">
          <cell r="J1642">
            <v>358896139</v>
          </cell>
          <cell r="K1642">
            <v>1342.68</v>
          </cell>
          <cell r="L1642">
            <v>677.32</v>
          </cell>
          <cell r="M1642">
            <v>2020</v>
          </cell>
          <cell r="N1642">
            <v>31</v>
          </cell>
          <cell r="O1642">
            <v>31</v>
          </cell>
          <cell r="P1642" t="str">
            <v/>
          </cell>
          <cell r="Q1642" t="str">
            <v/>
          </cell>
          <cell r="R1642" t="str">
            <v>SMA 1</v>
          </cell>
          <cell r="S1642" t="str">
            <v>31-60</v>
          </cell>
        </row>
        <row r="1643">
          <cell r="J1643">
            <v>358896140</v>
          </cell>
          <cell r="K1643">
            <v>6046.98</v>
          </cell>
          <cell r="L1643">
            <v>4053.02</v>
          </cell>
          <cell r="M1643">
            <v>10100</v>
          </cell>
          <cell r="N1643">
            <v>151</v>
          </cell>
          <cell r="O1643">
            <v>151</v>
          </cell>
          <cell r="P1643" t="str">
            <v>Y</v>
          </cell>
          <cell r="Q1643" t="str">
            <v/>
          </cell>
          <cell r="R1643" t="str">
            <v>Sub</v>
          </cell>
          <cell r="S1643" t="str">
            <v>151-180</v>
          </cell>
        </row>
        <row r="1644">
          <cell r="J1644">
            <v>354898613</v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>Standard</v>
          </cell>
          <cell r="S1644" t="str">
            <v>Standard</v>
          </cell>
        </row>
        <row r="1645">
          <cell r="J1645">
            <v>354898874</v>
          </cell>
          <cell r="K1645">
            <v>5366.97</v>
          </cell>
          <cell r="L1645">
            <v>1353.03</v>
          </cell>
          <cell r="M1645">
            <v>6720</v>
          </cell>
          <cell r="N1645">
            <v>87</v>
          </cell>
          <cell r="O1645">
            <v>87</v>
          </cell>
          <cell r="P1645" t="str">
            <v/>
          </cell>
          <cell r="Q1645" t="str">
            <v/>
          </cell>
          <cell r="R1645" t="str">
            <v>SMA 2</v>
          </cell>
          <cell r="S1645" t="str">
            <v>61-90</v>
          </cell>
        </row>
        <row r="1646">
          <cell r="J1646">
            <v>354917748</v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>Standard</v>
          </cell>
          <cell r="S1646" t="str">
            <v>Standard</v>
          </cell>
        </row>
        <row r="1647">
          <cell r="J1647">
            <v>354919685</v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>Standard</v>
          </cell>
          <cell r="S1647" t="str">
            <v>Standard</v>
          </cell>
        </row>
        <row r="1648">
          <cell r="J1648">
            <v>354920023</v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>Standard</v>
          </cell>
          <cell r="S1648" t="str">
            <v>Standard</v>
          </cell>
        </row>
        <row r="1649">
          <cell r="J1649">
            <v>354926916</v>
          </cell>
          <cell r="K1649">
            <v>15083.54</v>
          </cell>
          <cell r="L1649">
            <v>5076.46</v>
          </cell>
          <cell r="M1649">
            <v>20160</v>
          </cell>
          <cell r="N1649">
            <v>269</v>
          </cell>
          <cell r="O1649">
            <v>269</v>
          </cell>
          <cell r="P1649" t="str">
            <v>Y</v>
          </cell>
          <cell r="Q1649" t="str">
            <v/>
          </cell>
          <cell r="R1649" t="str">
            <v>Sub</v>
          </cell>
          <cell r="S1649" t="str">
            <v>&gt;180</v>
          </cell>
        </row>
        <row r="1650">
          <cell r="J1650">
            <v>357059699</v>
          </cell>
          <cell r="K1650">
            <v>14251.31</v>
          </cell>
          <cell r="L1650">
            <v>6368.69</v>
          </cell>
          <cell r="M1650">
            <v>20620</v>
          </cell>
          <cell r="N1650">
            <v>267</v>
          </cell>
          <cell r="O1650">
            <v>267</v>
          </cell>
          <cell r="P1650" t="str">
            <v>Y</v>
          </cell>
          <cell r="Q1650" t="str">
            <v/>
          </cell>
          <cell r="R1650" t="str">
            <v>W/O for written off cases</v>
          </cell>
          <cell r="S1650" t="str">
            <v>&gt;180</v>
          </cell>
        </row>
        <row r="1651">
          <cell r="J1651">
            <v>354932859</v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>Standard</v>
          </cell>
          <cell r="S1651" t="str">
            <v>Standard</v>
          </cell>
        </row>
        <row r="1652">
          <cell r="J1652">
            <v>358723226</v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>Standard</v>
          </cell>
          <cell r="S1652" t="str">
            <v>Standard</v>
          </cell>
        </row>
        <row r="1653">
          <cell r="J1653">
            <v>354933347</v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 t="str">
            <v>Standard</v>
          </cell>
          <cell r="S1653" t="str">
            <v>Standard</v>
          </cell>
        </row>
        <row r="1654">
          <cell r="J1654">
            <v>354933354</v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>Standard</v>
          </cell>
          <cell r="S1654" t="str">
            <v>Standard</v>
          </cell>
        </row>
        <row r="1655">
          <cell r="J1655">
            <v>354934218</v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>Standard</v>
          </cell>
          <cell r="S1655" t="str">
            <v>Standard</v>
          </cell>
        </row>
        <row r="1656">
          <cell r="J1656">
            <v>354934232</v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>Standard</v>
          </cell>
          <cell r="S1656" t="str">
            <v>Standard</v>
          </cell>
        </row>
        <row r="1657">
          <cell r="J1657">
            <v>354934586</v>
          </cell>
          <cell r="K1657">
            <v>7073.16</v>
          </cell>
          <cell r="L1657">
            <v>1886.84</v>
          </cell>
          <cell r="M1657">
            <v>8960</v>
          </cell>
          <cell r="N1657">
            <v>116</v>
          </cell>
          <cell r="O1657">
            <v>116</v>
          </cell>
          <cell r="P1657" t="str">
            <v>Y</v>
          </cell>
          <cell r="Q1657" t="str">
            <v/>
          </cell>
          <cell r="R1657" t="str">
            <v>Sub</v>
          </cell>
          <cell r="S1657" t="str">
            <v>91-120</v>
          </cell>
        </row>
        <row r="1658">
          <cell r="J1658">
            <v>354937289</v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>Standard</v>
          </cell>
          <cell r="S1658" t="str">
            <v>Standard</v>
          </cell>
        </row>
        <row r="1659">
          <cell r="J1659">
            <v>354937571</v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>Standard</v>
          </cell>
          <cell r="S1659" t="str">
            <v>Standard</v>
          </cell>
        </row>
        <row r="1660">
          <cell r="J1660">
            <v>354937740</v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>Standard</v>
          </cell>
          <cell r="S1660" t="str">
            <v>Standard</v>
          </cell>
        </row>
        <row r="1661">
          <cell r="J1661">
            <v>354937812</v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>Standard</v>
          </cell>
          <cell r="S1661" t="str">
            <v>Standard</v>
          </cell>
        </row>
        <row r="1662">
          <cell r="J1662">
            <v>354937953</v>
          </cell>
          <cell r="K1662">
            <v>3596.8</v>
          </cell>
          <cell r="L1662">
            <v>883.2</v>
          </cell>
          <cell r="M1662">
            <v>4480</v>
          </cell>
          <cell r="N1662">
            <v>59</v>
          </cell>
          <cell r="O1662">
            <v>59</v>
          </cell>
          <cell r="P1662" t="str">
            <v/>
          </cell>
          <cell r="Q1662" t="str">
            <v/>
          </cell>
          <cell r="R1662" t="str">
            <v>SMA 1</v>
          </cell>
          <cell r="S1662" t="str">
            <v>31-60</v>
          </cell>
        </row>
        <row r="1663">
          <cell r="J1663">
            <v>354939625</v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>Standard</v>
          </cell>
          <cell r="S1663" t="str">
            <v>Standard</v>
          </cell>
        </row>
        <row r="1664">
          <cell r="J1664">
            <v>354941817</v>
          </cell>
          <cell r="K1664">
            <v>11974.93</v>
          </cell>
          <cell r="L1664">
            <v>3705.07</v>
          </cell>
          <cell r="M1664">
            <v>15680</v>
          </cell>
          <cell r="N1664">
            <v>208</v>
          </cell>
          <cell r="O1664">
            <v>208</v>
          </cell>
          <cell r="P1664" t="str">
            <v>Y</v>
          </cell>
          <cell r="Q1664" t="str">
            <v/>
          </cell>
          <cell r="R1664" t="str">
            <v>Sub</v>
          </cell>
          <cell r="S1664" t="str">
            <v>&gt;180</v>
          </cell>
        </row>
        <row r="1665">
          <cell r="J1665">
            <v>358674291</v>
          </cell>
          <cell r="K1665">
            <v>13678.58</v>
          </cell>
          <cell r="L1665">
            <v>5081.42</v>
          </cell>
          <cell r="M1665">
            <v>18760</v>
          </cell>
          <cell r="N1665">
            <v>208</v>
          </cell>
          <cell r="O1665">
            <v>208</v>
          </cell>
          <cell r="P1665" t="str">
            <v>Y</v>
          </cell>
          <cell r="Q1665" t="str">
            <v/>
          </cell>
          <cell r="R1665" t="str">
            <v>Sub</v>
          </cell>
          <cell r="S1665" t="str">
            <v>&gt;180</v>
          </cell>
        </row>
        <row r="1666">
          <cell r="J1666">
            <v>354942814</v>
          </cell>
          <cell r="K1666">
            <v>19509.43</v>
          </cell>
          <cell r="L1666">
            <v>7370.57</v>
          </cell>
          <cell r="M1666">
            <v>26880</v>
          </cell>
          <cell r="N1666">
            <v>363</v>
          </cell>
          <cell r="O1666">
            <v>363</v>
          </cell>
          <cell r="P1666" t="str">
            <v>Y</v>
          </cell>
          <cell r="Q1666" t="str">
            <v/>
          </cell>
          <cell r="R1666" t="str">
            <v>W/O for written off cases</v>
          </cell>
          <cell r="S1666" t="str">
            <v>&gt;180</v>
          </cell>
        </row>
        <row r="1667">
          <cell r="J1667">
            <v>354943423</v>
          </cell>
          <cell r="K1667">
            <v>11980.05</v>
          </cell>
          <cell r="L1667">
            <v>3699.95</v>
          </cell>
          <cell r="M1667">
            <v>15680</v>
          </cell>
          <cell r="N1667">
            <v>210</v>
          </cell>
          <cell r="O1667">
            <v>210</v>
          </cell>
          <cell r="P1667" t="str">
            <v>Y</v>
          </cell>
          <cell r="Q1667" t="str">
            <v/>
          </cell>
          <cell r="R1667" t="str">
            <v>Sub</v>
          </cell>
          <cell r="S1667" t="str">
            <v>&gt;180</v>
          </cell>
        </row>
        <row r="1668">
          <cell r="J1668">
            <v>354945430</v>
          </cell>
          <cell r="K1668">
            <v>16600.36</v>
          </cell>
          <cell r="L1668">
            <v>5799.64</v>
          </cell>
          <cell r="M1668">
            <v>22400</v>
          </cell>
          <cell r="N1668">
            <v>303</v>
          </cell>
          <cell r="O1668">
            <v>303</v>
          </cell>
          <cell r="P1668" t="str">
            <v>Y</v>
          </cell>
          <cell r="Q1668" t="str">
            <v/>
          </cell>
          <cell r="R1668" t="str">
            <v>Sub</v>
          </cell>
          <cell r="S1668" t="str">
            <v>&gt;180</v>
          </cell>
        </row>
        <row r="1669">
          <cell r="J1669">
            <v>354947197</v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>Standard</v>
          </cell>
          <cell r="S1669" t="str">
            <v>Standard</v>
          </cell>
        </row>
        <row r="1670">
          <cell r="J1670">
            <v>354950591</v>
          </cell>
          <cell r="K1670">
            <v>20903.95</v>
          </cell>
          <cell r="L1670">
            <v>8216.0499999999993</v>
          </cell>
          <cell r="M1670">
            <v>29120</v>
          </cell>
          <cell r="N1670">
            <v>390</v>
          </cell>
          <cell r="O1670">
            <v>390</v>
          </cell>
          <cell r="P1670" t="str">
            <v>Y</v>
          </cell>
          <cell r="Q1670" t="str">
            <v/>
          </cell>
          <cell r="R1670" t="str">
            <v>W/O for written off cases</v>
          </cell>
          <cell r="S1670" t="str">
            <v>&gt;180</v>
          </cell>
        </row>
        <row r="1671">
          <cell r="J1671">
            <v>357059714</v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>Standard</v>
          </cell>
          <cell r="S1671" t="str">
            <v>Standard</v>
          </cell>
        </row>
        <row r="1672">
          <cell r="J1672">
            <v>354958830</v>
          </cell>
          <cell r="K1672">
            <v>5371.46</v>
          </cell>
          <cell r="L1672">
            <v>1348.54</v>
          </cell>
          <cell r="M1672">
            <v>6720</v>
          </cell>
          <cell r="N1672">
            <v>86</v>
          </cell>
          <cell r="O1672">
            <v>86</v>
          </cell>
          <cell r="P1672" t="str">
            <v/>
          </cell>
          <cell r="Q1672" t="str">
            <v/>
          </cell>
          <cell r="R1672" t="str">
            <v>SMA 2</v>
          </cell>
          <cell r="S1672" t="str">
            <v>61-90</v>
          </cell>
        </row>
        <row r="1673">
          <cell r="J1673">
            <v>358155721</v>
          </cell>
          <cell r="K1673">
            <v>8798.1200000000008</v>
          </cell>
          <cell r="L1673">
            <v>4281.88</v>
          </cell>
          <cell r="M1673">
            <v>13080</v>
          </cell>
          <cell r="N1673">
            <v>178</v>
          </cell>
          <cell r="O1673">
            <v>178</v>
          </cell>
          <cell r="P1673" t="str">
            <v>Y</v>
          </cell>
          <cell r="Q1673" t="str">
            <v/>
          </cell>
          <cell r="R1673" t="str">
            <v>Sub</v>
          </cell>
          <cell r="S1673" t="str">
            <v>151-180</v>
          </cell>
        </row>
        <row r="1674">
          <cell r="J1674">
            <v>358578150</v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>Standard</v>
          </cell>
          <cell r="S1674" t="str">
            <v>Standard</v>
          </cell>
        </row>
        <row r="1675">
          <cell r="J1675">
            <v>354981616</v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>Standard</v>
          </cell>
          <cell r="S1675" t="str">
            <v>Standard</v>
          </cell>
        </row>
        <row r="1676">
          <cell r="J1676">
            <v>354981686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>Standard</v>
          </cell>
          <cell r="S1676" t="str">
            <v>Standard</v>
          </cell>
        </row>
        <row r="1677">
          <cell r="J1677">
            <v>358578058</v>
          </cell>
          <cell r="K1677">
            <v>7681.79</v>
          </cell>
          <cell r="L1677">
            <v>5098.21</v>
          </cell>
          <cell r="M1677">
            <v>12780</v>
          </cell>
          <cell r="N1677">
            <v>180</v>
          </cell>
          <cell r="O1677">
            <v>180</v>
          </cell>
          <cell r="P1677" t="str">
            <v>Y</v>
          </cell>
          <cell r="Q1677" t="str">
            <v/>
          </cell>
          <cell r="R1677" t="str">
            <v>Sub</v>
          </cell>
          <cell r="S1677" t="str">
            <v>151-180</v>
          </cell>
        </row>
        <row r="1678">
          <cell r="J1678">
            <v>354990343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>Standard</v>
          </cell>
          <cell r="S1678" t="str">
            <v>Standard</v>
          </cell>
        </row>
        <row r="1679">
          <cell r="J1679">
            <v>354990344</v>
          </cell>
          <cell r="K1679">
            <v>1827.24</v>
          </cell>
          <cell r="L1679">
            <v>412.76</v>
          </cell>
          <cell r="M1679">
            <v>2240</v>
          </cell>
          <cell r="N1679">
            <v>31</v>
          </cell>
          <cell r="O1679">
            <v>31</v>
          </cell>
          <cell r="P1679" t="str">
            <v/>
          </cell>
          <cell r="Q1679" t="str">
            <v/>
          </cell>
          <cell r="R1679" t="str">
            <v>SMA 1</v>
          </cell>
          <cell r="S1679" t="str">
            <v>31-60</v>
          </cell>
        </row>
        <row r="1680">
          <cell r="J1680">
            <v>354990382</v>
          </cell>
          <cell r="K1680" t="str">
            <v/>
          </cell>
          <cell r="L1680" t="str">
            <v/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>Standard</v>
          </cell>
          <cell r="S1680" t="str">
            <v>Standard</v>
          </cell>
        </row>
        <row r="1681">
          <cell r="J1681">
            <v>354990383</v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>Standard</v>
          </cell>
          <cell r="S1681" t="str">
            <v>Standard</v>
          </cell>
        </row>
        <row r="1682">
          <cell r="J1682">
            <v>354996825</v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>Standard</v>
          </cell>
          <cell r="S1682" t="str">
            <v>Standard</v>
          </cell>
        </row>
        <row r="1683">
          <cell r="J1683">
            <v>354999999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>Standard</v>
          </cell>
          <cell r="S1683" t="str">
            <v>Standard</v>
          </cell>
        </row>
        <row r="1684">
          <cell r="J1684">
            <v>355000012</v>
          </cell>
          <cell r="K1684" t="str">
            <v/>
          </cell>
          <cell r="L1684" t="str">
            <v/>
          </cell>
          <cell r="M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>Standard</v>
          </cell>
          <cell r="S1684" t="str">
            <v>Standard</v>
          </cell>
        </row>
        <row r="1685">
          <cell r="J1685">
            <v>355000220</v>
          </cell>
          <cell r="K1685" t="str">
            <v/>
          </cell>
          <cell r="L1685" t="str">
            <v/>
          </cell>
          <cell r="M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>Standard</v>
          </cell>
          <cell r="S1685" t="str">
            <v>Standard</v>
          </cell>
        </row>
        <row r="1686">
          <cell r="J1686">
            <v>355000304</v>
          </cell>
          <cell r="K1686" t="str">
            <v/>
          </cell>
          <cell r="L1686" t="str">
            <v/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>Standard</v>
          </cell>
          <cell r="S1686" t="str">
            <v>Standard</v>
          </cell>
        </row>
        <row r="1687">
          <cell r="J1687">
            <v>355003876</v>
          </cell>
          <cell r="K1687" t="str">
            <v/>
          </cell>
          <cell r="L1687" t="str">
            <v/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>Standard</v>
          </cell>
          <cell r="S1687" t="str">
            <v>Standard</v>
          </cell>
        </row>
        <row r="1688">
          <cell r="J1688">
            <v>358443436</v>
          </cell>
          <cell r="K1688" t="str">
            <v/>
          </cell>
          <cell r="L1688" t="str">
            <v/>
          </cell>
          <cell r="M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>Standard</v>
          </cell>
          <cell r="S1688" t="str">
            <v>Standard</v>
          </cell>
        </row>
        <row r="1689">
          <cell r="J1689">
            <v>355006047</v>
          </cell>
          <cell r="K1689">
            <v>12016.06</v>
          </cell>
          <cell r="L1689">
            <v>3663.94</v>
          </cell>
          <cell r="M1689">
            <v>15680</v>
          </cell>
          <cell r="N1689">
            <v>212</v>
          </cell>
          <cell r="O1689">
            <v>212</v>
          </cell>
          <cell r="P1689" t="str">
            <v>Y</v>
          </cell>
          <cell r="Q1689" t="str">
            <v/>
          </cell>
          <cell r="R1689" t="str">
            <v>Sub</v>
          </cell>
          <cell r="S1689" t="str">
            <v>&gt;180</v>
          </cell>
        </row>
        <row r="1690">
          <cell r="J1690">
            <v>355006262</v>
          </cell>
          <cell r="K1690">
            <v>12016.06</v>
          </cell>
          <cell r="L1690">
            <v>3663.94</v>
          </cell>
          <cell r="M1690">
            <v>15680</v>
          </cell>
          <cell r="N1690">
            <v>212</v>
          </cell>
          <cell r="O1690">
            <v>212</v>
          </cell>
          <cell r="P1690" t="str">
            <v>Y</v>
          </cell>
          <cell r="Q1690" t="str">
            <v/>
          </cell>
          <cell r="R1690" t="str">
            <v>Sub</v>
          </cell>
          <cell r="S1690" t="str">
            <v>&gt;180</v>
          </cell>
        </row>
        <row r="1691">
          <cell r="J1691">
            <v>355007426</v>
          </cell>
          <cell r="K1691">
            <v>5380.47</v>
          </cell>
          <cell r="L1691">
            <v>1339.53</v>
          </cell>
          <cell r="M1691">
            <v>6720</v>
          </cell>
          <cell r="N1691">
            <v>86</v>
          </cell>
          <cell r="O1691">
            <v>86</v>
          </cell>
          <cell r="P1691" t="str">
            <v>Y</v>
          </cell>
          <cell r="Q1691">
            <v>85</v>
          </cell>
          <cell r="R1691" t="str">
            <v>Sub</v>
          </cell>
          <cell r="S1691" t="str">
            <v>61-90</v>
          </cell>
        </row>
        <row r="1692">
          <cell r="J1692">
            <v>355010259</v>
          </cell>
          <cell r="K1692" t="str">
            <v/>
          </cell>
          <cell r="L1692" t="str">
            <v/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>Standard</v>
          </cell>
          <cell r="S1692" t="str">
            <v>Standard</v>
          </cell>
        </row>
        <row r="1693">
          <cell r="J1693">
            <v>355010428</v>
          </cell>
          <cell r="K1693">
            <v>11990.35</v>
          </cell>
          <cell r="L1693">
            <v>3689.65</v>
          </cell>
          <cell r="M1693">
            <v>15680</v>
          </cell>
          <cell r="N1693">
            <v>206</v>
          </cell>
          <cell r="O1693">
            <v>206</v>
          </cell>
          <cell r="P1693" t="str">
            <v>Y</v>
          </cell>
          <cell r="Q1693" t="str">
            <v/>
          </cell>
          <cell r="R1693" t="str">
            <v>Sub</v>
          </cell>
          <cell r="S1693" t="str">
            <v>&gt;180</v>
          </cell>
        </row>
        <row r="1694">
          <cell r="J1694">
            <v>355018324</v>
          </cell>
          <cell r="K1694" t="str">
            <v/>
          </cell>
          <cell r="L1694" t="str">
            <v/>
          </cell>
          <cell r="M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>Standard</v>
          </cell>
          <cell r="S1694" t="str">
            <v>Standard</v>
          </cell>
        </row>
        <row r="1695">
          <cell r="J1695">
            <v>355029743</v>
          </cell>
          <cell r="K1695" t="str">
            <v/>
          </cell>
          <cell r="L1695" t="str">
            <v/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>Standard</v>
          </cell>
          <cell r="S1695" t="str">
            <v>Standard</v>
          </cell>
        </row>
        <row r="1696">
          <cell r="J1696">
            <v>355030135</v>
          </cell>
          <cell r="K1696" t="str">
            <v/>
          </cell>
          <cell r="L1696" t="str">
            <v/>
          </cell>
          <cell r="M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>Standard</v>
          </cell>
          <cell r="S1696" t="str">
            <v>Standard</v>
          </cell>
        </row>
        <row r="1697">
          <cell r="J1697">
            <v>355035050</v>
          </cell>
          <cell r="K1697" t="str">
            <v/>
          </cell>
          <cell r="L1697" t="str">
            <v/>
          </cell>
          <cell r="M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>Standard</v>
          </cell>
          <cell r="S1697" t="str">
            <v>Standard</v>
          </cell>
        </row>
        <row r="1698">
          <cell r="J1698">
            <v>355035083</v>
          </cell>
          <cell r="K1698">
            <v>8764.98</v>
          </cell>
          <cell r="L1698">
            <v>2435.02</v>
          </cell>
          <cell r="M1698">
            <v>11200</v>
          </cell>
          <cell r="N1698">
            <v>151</v>
          </cell>
          <cell r="O1698">
            <v>151</v>
          </cell>
          <cell r="P1698" t="str">
            <v>Y</v>
          </cell>
          <cell r="Q1698" t="str">
            <v/>
          </cell>
          <cell r="R1698" t="str">
            <v>Sub</v>
          </cell>
          <cell r="S1698" t="str">
            <v>151-180</v>
          </cell>
        </row>
        <row r="1699">
          <cell r="J1699">
            <v>355035575</v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>Standard</v>
          </cell>
          <cell r="S1699" t="str">
            <v>Standard</v>
          </cell>
        </row>
        <row r="1700">
          <cell r="J1700">
            <v>355037645</v>
          </cell>
          <cell r="K1700">
            <v>1828.79</v>
          </cell>
          <cell r="L1700">
            <v>411.21</v>
          </cell>
          <cell r="M1700">
            <v>2240</v>
          </cell>
          <cell r="N1700">
            <v>31</v>
          </cell>
          <cell r="O1700">
            <v>31</v>
          </cell>
          <cell r="P1700" t="str">
            <v/>
          </cell>
          <cell r="Q1700" t="str">
            <v/>
          </cell>
          <cell r="R1700" t="str">
            <v>SMA 1</v>
          </cell>
          <cell r="S1700" t="str">
            <v>31-60</v>
          </cell>
        </row>
        <row r="1701">
          <cell r="J1701">
            <v>355046289</v>
          </cell>
          <cell r="K1701">
            <v>13602.91</v>
          </cell>
          <cell r="L1701">
            <v>3817.09</v>
          </cell>
          <cell r="M1701">
            <v>17420</v>
          </cell>
          <cell r="N1701">
            <v>239</v>
          </cell>
          <cell r="O1701">
            <v>239</v>
          </cell>
          <cell r="P1701" t="str">
            <v>Y</v>
          </cell>
          <cell r="Q1701" t="str">
            <v/>
          </cell>
          <cell r="R1701" t="str">
            <v>Sub</v>
          </cell>
          <cell r="S1701" t="str">
            <v>&gt;180</v>
          </cell>
        </row>
        <row r="1702">
          <cell r="J1702">
            <v>355058417</v>
          </cell>
          <cell r="K1702" t="str">
            <v/>
          </cell>
          <cell r="L1702" t="str">
            <v/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>Standard</v>
          </cell>
          <cell r="S1702" t="str">
            <v>Standard</v>
          </cell>
        </row>
        <row r="1703">
          <cell r="J1703">
            <v>355058579</v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>Standard</v>
          </cell>
          <cell r="S1703" t="str">
            <v>Standard</v>
          </cell>
        </row>
        <row r="1704">
          <cell r="J1704">
            <v>355058621</v>
          </cell>
          <cell r="K1704">
            <v>7100.17</v>
          </cell>
          <cell r="L1704">
            <v>1859.83</v>
          </cell>
          <cell r="M1704">
            <v>8960</v>
          </cell>
          <cell r="N1704">
            <v>120</v>
          </cell>
          <cell r="O1704">
            <v>120</v>
          </cell>
          <cell r="P1704" t="str">
            <v>Y</v>
          </cell>
          <cell r="Q1704" t="str">
            <v/>
          </cell>
          <cell r="R1704" t="str">
            <v>Sub</v>
          </cell>
          <cell r="S1704" t="str">
            <v>91-120</v>
          </cell>
        </row>
        <row r="1705">
          <cell r="J1705">
            <v>355058880</v>
          </cell>
          <cell r="K1705" t="str">
            <v/>
          </cell>
          <cell r="L1705" t="str">
            <v/>
          </cell>
          <cell r="M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>Standard</v>
          </cell>
          <cell r="S1705" t="str">
            <v>Standard</v>
          </cell>
        </row>
        <row r="1706">
          <cell r="J1706">
            <v>355059326</v>
          </cell>
          <cell r="K1706" t="str">
            <v/>
          </cell>
          <cell r="L1706" t="str">
            <v/>
          </cell>
          <cell r="M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>Standard</v>
          </cell>
          <cell r="S1706" t="str">
            <v>Standard</v>
          </cell>
        </row>
        <row r="1707">
          <cell r="J1707">
            <v>355062014</v>
          </cell>
          <cell r="K1707" t="str">
            <v/>
          </cell>
          <cell r="L1707" t="str">
            <v/>
          </cell>
          <cell r="M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>Standard</v>
          </cell>
          <cell r="S1707" t="str">
            <v>Standard</v>
          </cell>
        </row>
        <row r="1708">
          <cell r="J1708">
            <v>355066492</v>
          </cell>
          <cell r="K1708" t="str">
            <v/>
          </cell>
          <cell r="L1708" t="str">
            <v/>
          </cell>
          <cell r="M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>Standard</v>
          </cell>
          <cell r="S1708" t="str">
            <v>Standard</v>
          </cell>
        </row>
        <row r="1709">
          <cell r="J1709">
            <v>355066511</v>
          </cell>
          <cell r="K1709" t="str">
            <v/>
          </cell>
          <cell r="L1709" t="str">
            <v/>
          </cell>
          <cell r="M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>Standard</v>
          </cell>
          <cell r="S1709" t="str">
            <v>Standard</v>
          </cell>
        </row>
        <row r="1710">
          <cell r="J1710">
            <v>355066625</v>
          </cell>
          <cell r="K1710" t="str">
            <v/>
          </cell>
          <cell r="L1710" t="str">
            <v/>
          </cell>
          <cell r="M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>Standard</v>
          </cell>
          <cell r="S1710" t="str">
            <v>Standard</v>
          </cell>
        </row>
        <row r="1711">
          <cell r="J1711">
            <v>355066684</v>
          </cell>
          <cell r="K1711" t="str">
            <v/>
          </cell>
          <cell r="L1711" t="str">
            <v/>
          </cell>
          <cell r="M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>Standard</v>
          </cell>
          <cell r="S1711" t="str">
            <v>Standard</v>
          </cell>
        </row>
        <row r="1712">
          <cell r="J1712">
            <v>355066878</v>
          </cell>
          <cell r="K1712" t="str">
            <v/>
          </cell>
          <cell r="L1712" t="str">
            <v/>
          </cell>
          <cell r="M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 t="str">
            <v>Standard</v>
          </cell>
          <cell r="S1712" t="str">
            <v>Standard</v>
          </cell>
        </row>
        <row r="1713">
          <cell r="J1713">
            <v>355068954</v>
          </cell>
          <cell r="K1713" t="str">
            <v/>
          </cell>
          <cell r="L1713" t="str">
            <v/>
          </cell>
          <cell r="M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>Standard</v>
          </cell>
          <cell r="S1713" t="str">
            <v>Standard</v>
          </cell>
        </row>
        <row r="1714">
          <cell r="J1714">
            <v>355080245</v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>Standard</v>
          </cell>
          <cell r="S1714" t="str">
            <v>Standard</v>
          </cell>
        </row>
        <row r="1715">
          <cell r="J1715">
            <v>355098528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>Standard</v>
          </cell>
          <cell r="S1715" t="str">
            <v>Standard</v>
          </cell>
        </row>
        <row r="1716">
          <cell r="J1716">
            <v>355098610</v>
          </cell>
          <cell r="K1716">
            <v>1828.79</v>
          </cell>
          <cell r="L1716">
            <v>411.21</v>
          </cell>
          <cell r="M1716">
            <v>2240</v>
          </cell>
          <cell r="N1716">
            <v>28</v>
          </cell>
          <cell r="O1716">
            <v>28</v>
          </cell>
          <cell r="P1716" t="str">
            <v/>
          </cell>
          <cell r="Q1716" t="str">
            <v/>
          </cell>
          <cell r="R1716" t="str">
            <v>SMA 0</v>
          </cell>
          <cell r="S1716" t="str">
            <v>1-30 Days</v>
          </cell>
        </row>
        <row r="1717">
          <cell r="J1717">
            <v>355100155</v>
          </cell>
          <cell r="K1717">
            <v>7097.18</v>
          </cell>
          <cell r="L1717">
            <v>1862.82</v>
          </cell>
          <cell r="M1717">
            <v>8960</v>
          </cell>
          <cell r="N1717">
            <v>117</v>
          </cell>
          <cell r="O1717">
            <v>117</v>
          </cell>
          <cell r="P1717" t="str">
            <v>Y</v>
          </cell>
          <cell r="Q1717" t="str">
            <v/>
          </cell>
          <cell r="R1717" t="str">
            <v>Sub</v>
          </cell>
          <cell r="S1717" t="str">
            <v>91-120</v>
          </cell>
        </row>
        <row r="1718">
          <cell r="J1718">
            <v>355126279</v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>Standard</v>
          </cell>
          <cell r="S1718" t="str">
            <v>Standard</v>
          </cell>
        </row>
        <row r="1719">
          <cell r="J1719">
            <v>355126305</v>
          </cell>
          <cell r="K1719">
            <v>13626.15</v>
          </cell>
          <cell r="L1719">
            <v>4293.8500000000004</v>
          </cell>
          <cell r="M1719">
            <v>17920</v>
          </cell>
          <cell r="N1719">
            <v>243</v>
          </cell>
          <cell r="O1719">
            <v>243</v>
          </cell>
          <cell r="P1719" t="str">
            <v>Y</v>
          </cell>
          <cell r="Q1719" t="str">
            <v/>
          </cell>
          <cell r="R1719" t="str">
            <v>Sub</v>
          </cell>
          <cell r="S1719" t="str">
            <v>&gt;180</v>
          </cell>
        </row>
        <row r="1720">
          <cell r="J1720">
            <v>355126414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>Standard</v>
          </cell>
          <cell r="S1720" t="str">
            <v>Standard</v>
          </cell>
        </row>
        <row r="1721">
          <cell r="J1721">
            <v>355126665</v>
          </cell>
          <cell r="K1721">
            <v>3612.35</v>
          </cell>
          <cell r="L1721">
            <v>867.65</v>
          </cell>
          <cell r="M1721">
            <v>4480</v>
          </cell>
          <cell r="N1721">
            <v>61</v>
          </cell>
          <cell r="O1721">
            <v>61</v>
          </cell>
          <cell r="P1721" t="str">
            <v/>
          </cell>
          <cell r="Q1721" t="str">
            <v/>
          </cell>
          <cell r="R1721" t="str">
            <v>SMA 2</v>
          </cell>
          <cell r="S1721" t="str">
            <v>61-90</v>
          </cell>
        </row>
        <row r="1722">
          <cell r="J1722">
            <v>356889243</v>
          </cell>
          <cell r="K1722">
            <v>16819.060000000001</v>
          </cell>
          <cell r="L1722">
            <v>7780.94</v>
          </cell>
          <cell r="M1722">
            <v>24600</v>
          </cell>
          <cell r="N1722">
            <v>303</v>
          </cell>
          <cell r="O1722">
            <v>303</v>
          </cell>
          <cell r="P1722" t="str">
            <v>Y</v>
          </cell>
          <cell r="Q1722" t="str">
            <v/>
          </cell>
          <cell r="R1722" t="str">
            <v>Sub</v>
          </cell>
          <cell r="S1722" t="str">
            <v>&gt;180</v>
          </cell>
        </row>
        <row r="1723">
          <cell r="J1723">
            <v>355140054</v>
          </cell>
          <cell r="K1723">
            <v>16664.73</v>
          </cell>
          <cell r="L1723">
            <v>5735.27</v>
          </cell>
          <cell r="M1723">
            <v>22400</v>
          </cell>
          <cell r="N1723">
            <v>303</v>
          </cell>
          <cell r="O1723">
            <v>303</v>
          </cell>
          <cell r="P1723" t="str">
            <v>Y</v>
          </cell>
          <cell r="Q1723" t="str">
            <v/>
          </cell>
          <cell r="R1723" t="str">
            <v>Sub</v>
          </cell>
          <cell r="S1723" t="str">
            <v>&gt;180</v>
          </cell>
        </row>
        <row r="1724">
          <cell r="J1724">
            <v>355144577</v>
          </cell>
          <cell r="K1724">
            <v>13602.91</v>
          </cell>
          <cell r="L1724">
            <v>4317.09</v>
          </cell>
          <cell r="M1724">
            <v>17920</v>
          </cell>
          <cell r="N1724">
            <v>238</v>
          </cell>
          <cell r="O1724">
            <v>238</v>
          </cell>
          <cell r="P1724" t="str">
            <v>Y</v>
          </cell>
          <cell r="Q1724" t="str">
            <v/>
          </cell>
          <cell r="R1724" t="str">
            <v>Sub</v>
          </cell>
          <cell r="S1724" t="str">
            <v>&gt;180</v>
          </cell>
        </row>
        <row r="1725">
          <cell r="J1725">
            <v>355145058</v>
          </cell>
          <cell r="K1725" t="str">
            <v/>
          </cell>
          <cell r="L1725" t="str">
            <v/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 t="str">
            <v>Standard</v>
          </cell>
          <cell r="S1725" t="str">
            <v>Standard</v>
          </cell>
        </row>
        <row r="1726">
          <cell r="J1726">
            <v>355145264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>Standard</v>
          </cell>
          <cell r="S1726" t="str">
            <v>Standard</v>
          </cell>
        </row>
        <row r="1727">
          <cell r="J1727">
            <v>355152779</v>
          </cell>
          <cell r="K1727">
            <v>16714.78</v>
          </cell>
          <cell r="L1727">
            <v>5685.22</v>
          </cell>
          <cell r="M1727">
            <v>22400</v>
          </cell>
          <cell r="N1727">
            <v>304</v>
          </cell>
          <cell r="O1727">
            <v>304</v>
          </cell>
          <cell r="P1727" t="str">
            <v>Y</v>
          </cell>
          <cell r="Q1727" t="str">
            <v/>
          </cell>
          <cell r="R1727" t="str">
            <v>Sub</v>
          </cell>
          <cell r="S1727" t="str">
            <v>&gt;180</v>
          </cell>
        </row>
        <row r="1728">
          <cell r="J1728">
            <v>355152839</v>
          </cell>
          <cell r="K1728">
            <v>10466.06</v>
          </cell>
          <cell r="L1728">
            <v>2973.94</v>
          </cell>
          <cell r="M1728">
            <v>13440</v>
          </cell>
          <cell r="N1728">
            <v>182</v>
          </cell>
          <cell r="O1728">
            <v>182</v>
          </cell>
          <cell r="P1728" t="str">
            <v>Y</v>
          </cell>
          <cell r="Q1728" t="str">
            <v/>
          </cell>
          <cell r="R1728" t="str">
            <v>Sub</v>
          </cell>
          <cell r="S1728" t="str">
            <v>&gt;180</v>
          </cell>
        </row>
        <row r="1729">
          <cell r="J1729">
            <v>358685616</v>
          </cell>
          <cell r="K1729">
            <v>11989.04</v>
          </cell>
          <cell r="L1729">
            <v>4090.96</v>
          </cell>
          <cell r="M1729">
            <v>16080</v>
          </cell>
          <cell r="N1729">
            <v>182</v>
          </cell>
          <cell r="O1729">
            <v>182</v>
          </cell>
          <cell r="P1729" t="str">
            <v>Y</v>
          </cell>
          <cell r="Q1729" t="str">
            <v/>
          </cell>
          <cell r="R1729" t="str">
            <v>Sub</v>
          </cell>
          <cell r="S1729" t="str">
            <v>&gt;180</v>
          </cell>
        </row>
        <row r="1730">
          <cell r="J1730">
            <v>355156902</v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>Standard</v>
          </cell>
          <cell r="S1730" t="str">
            <v>Standard</v>
          </cell>
        </row>
        <row r="1731">
          <cell r="J1731">
            <v>355156932</v>
          </cell>
          <cell r="K1731" t="str">
            <v/>
          </cell>
          <cell r="L1731" t="str">
            <v/>
          </cell>
          <cell r="M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>Standard</v>
          </cell>
          <cell r="S1731" t="str">
            <v>Standard</v>
          </cell>
        </row>
        <row r="1732">
          <cell r="J1732">
            <v>355157096</v>
          </cell>
          <cell r="K1732">
            <v>16671.86</v>
          </cell>
          <cell r="L1732">
            <v>5728.14</v>
          </cell>
          <cell r="M1732">
            <v>22400</v>
          </cell>
          <cell r="N1732">
            <v>300</v>
          </cell>
          <cell r="O1732">
            <v>300</v>
          </cell>
          <cell r="P1732" t="str">
            <v>Y</v>
          </cell>
          <cell r="Q1732" t="str">
            <v/>
          </cell>
          <cell r="R1732" t="str">
            <v>Sub</v>
          </cell>
          <cell r="S1732" t="str">
            <v>&gt;180</v>
          </cell>
        </row>
        <row r="1733">
          <cell r="J1733">
            <v>358578057</v>
          </cell>
          <cell r="K1733">
            <v>8192.06</v>
          </cell>
          <cell r="L1733">
            <v>4587.9399999999996</v>
          </cell>
          <cell r="M1733">
            <v>12780</v>
          </cell>
          <cell r="N1733">
            <v>180</v>
          </cell>
          <cell r="O1733">
            <v>180</v>
          </cell>
          <cell r="P1733" t="str">
            <v>Y</v>
          </cell>
          <cell r="Q1733" t="str">
            <v/>
          </cell>
          <cell r="R1733" t="str">
            <v>Sub</v>
          </cell>
          <cell r="S1733" t="str">
            <v>151-180</v>
          </cell>
        </row>
        <row r="1734">
          <cell r="J1734">
            <v>355157702</v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>Standard</v>
          </cell>
          <cell r="S1734" t="str">
            <v>Standard</v>
          </cell>
        </row>
        <row r="1735">
          <cell r="J1735">
            <v>355158493</v>
          </cell>
          <cell r="K1735" t="str">
            <v/>
          </cell>
          <cell r="L1735" t="str">
            <v/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>Standard</v>
          </cell>
          <cell r="S1735" t="str">
            <v>Standard</v>
          </cell>
        </row>
        <row r="1736">
          <cell r="J1736">
            <v>355166647</v>
          </cell>
          <cell r="K1736">
            <v>15193.84</v>
          </cell>
          <cell r="L1736">
            <v>4966.16</v>
          </cell>
          <cell r="M1736">
            <v>20160</v>
          </cell>
          <cell r="N1736">
            <v>273</v>
          </cell>
          <cell r="O1736">
            <v>273</v>
          </cell>
          <cell r="P1736" t="str">
            <v>Y</v>
          </cell>
          <cell r="Q1736" t="str">
            <v/>
          </cell>
          <cell r="R1736" t="str">
            <v>Sub</v>
          </cell>
          <cell r="S1736" t="str">
            <v>&gt;180</v>
          </cell>
        </row>
        <row r="1737">
          <cell r="J1737">
            <v>355182334</v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 t="str">
            <v>Standard</v>
          </cell>
          <cell r="S1737" t="str">
            <v>Standard</v>
          </cell>
        </row>
        <row r="1738">
          <cell r="J1738">
            <v>355184732</v>
          </cell>
          <cell r="K1738">
            <v>13655.2</v>
          </cell>
          <cell r="L1738">
            <v>4264.8</v>
          </cell>
          <cell r="M1738">
            <v>17920</v>
          </cell>
          <cell r="N1738">
            <v>243</v>
          </cell>
          <cell r="O1738">
            <v>243</v>
          </cell>
          <cell r="P1738" t="str">
            <v>Y</v>
          </cell>
          <cell r="Q1738" t="str">
            <v/>
          </cell>
          <cell r="R1738" t="str">
            <v>Sub</v>
          </cell>
          <cell r="S1738" t="str">
            <v>&gt;180</v>
          </cell>
        </row>
        <row r="1739">
          <cell r="J1739">
            <v>355187406</v>
          </cell>
          <cell r="K1739">
            <v>15193.84</v>
          </cell>
          <cell r="L1739">
            <v>4966.16</v>
          </cell>
          <cell r="M1739">
            <v>20160</v>
          </cell>
          <cell r="N1739">
            <v>273</v>
          </cell>
          <cell r="O1739">
            <v>273</v>
          </cell>
          <cell r="P1739" t="str">
            <v>Y</v>
          </cell>
          <cell r="Q1739" t="str">
            <v/>
          </cell>
          <cell r="R1739" t="str">
            <v>Sub</v>
          </cell>
          <cell r="S1739" t="str">
            <v>&gt;180</v>
          </cell>
        </row>
        <row r="1740">
          <cell r="J1740">
            <v>355195795</v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>Standard</v>
          </cell>
          <cell r="S1740" t="str">
            <v>Standard</v>
          </cell>
        </row>
        <row r="1741">
          <cell r="J1741">
            <v>355206631</v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>Standard</v>
          </cell>
          <cell r="S1741" t="str">
            <v>Standard</v>
          </cell>
        </row>
        <row r="1742">
          <cell r="J1742">
            <v>355209561</v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>Standard</v>
          </cell>
          <cell r="S1742" t="str">
            <v>Standard</v>
          </cell>
        </row>
        <row r="1743">
          <cell r="J1743">
            <v>355212771</v>
          </cell>
          <cell r="K1743">
            <v>3612.35</v>
          </cell>
          <cell r="L1743">
            <v>867.65</v>
          </cell>
          <cell r="M1743">
            <v>4480</v>
          </cell>
          <cell r="N1743">
            <v>57</v>
          </cell>
          <cell r="O1743">
            <v>57</v>
          </cell>
          <cell r="P1743" t="str">
            <v/>
          </cell>
          <cell r="Q1743" t="str">
            <v/>
          </cell>
          <cell r="R1743" t="str">
            <v>SMA 1</v>
          </cell>
          <cell r="S1743" t="str">
            <v>31-60</v>
          </cell>
        </row>
        <row r="1744">
          <cell r="J1744">
            <v>355213542</v>
          </cell>
          <cell r="K1744">
            <v>12052.04</v>
          </cell>
          <cell r="L1744">
            <v>3627.96</v>
          </cell>
          <cell r="M1744">
            <v>15680</v>
          </cell>
          <cell r="N1744">
            <v>208</v>
          </cell>
          <cell r="O1744">
            <v>208</v>
          </cell>
          <cell r="P1744" t="str">
            <v>Y</v>
          </cell>
          <cell r="Q1744" t="str">
            <v/>
          </cell>
          <cell r="R1744" t="str">
            <v>Sub</v>
          </cell>
          <cell r="S1744" t="str">
            <v>&gt;180</v>
          </cell>
        </row>
        <row r="1745">
          <cell r="J1745">
            <v>355226435</v>
          </cell>
          <cell r="K1745">
            <v>1832.65</v>
          </cell>
          <cell r="L1745">
            <v>407.35</v>
          </cell>
          <cell r="M1745">
            <v>2240</v>
          </cell>
          <cell r="N1745">
            <v>27</v>
          </cell>
          <cell r="O1745">
            <v>27</v>
          </cell>
          <cell r="P1745" t="str">
            <v/>
          </cell>
          <cell r="Q1745" t="str">
            <v/>
          </cell>
          <cell r="R1745" t="str">
            <v>SMA 0</v>
          </cell>
          <cell r="S1745" t="str">
            <v>1-30 Days</v>
          </cell>
        </row>
        <row r="1746">
          <cell r="J1746">
            <v>355226747</v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>Standard</v>
          </cell>
          <cell r="S1746" t="str">
            <v>Standard</v>
          </cell>
        </row>
        <row r="1747">
          <cell r="J1747">
            <v>355231236</v>
          </cell>
          <cell r="K1747">
            <v>5409.7</v>
          </cell>
          <cell r="L1747">
            <v>1310.3</v>
          </cell>
          <cell r="M1747">
            <v>6720</v>
          </cell>
          <cell r="N1747">
            <v>90</v>
          </cell>
          <cell r="O1747">
            <v>90</v>
          </cell>
          <cell r="P1747" t="str">
            <v/>
          </cell>
          <cell r="Q1747" t="str">
            <v/>
          </cell>
          <cell r="R1747" t="str">
            <v>SMA 2</v>
          </cell>
          <cell r="S1747" t="str">
            <v>61-90</v>
          </cell>
        </row>
        <row r="1748">
          <cell r="J1748">
            <v>355231241</v>
          </cell>
          <cell r="K1748">
            <v>7118.18</v>
          </cell>
          <cell r="L1748">
            <v>1841.82</v>
          </cell>
          <cell r="M1748">
            <v>8960</v>
          </cell>
          <cell r="N1748">
            <v>118</v>
          </cell>
          <cell r="O1748">
            <v>118</v>
          </cell>
          <cell r="P1748" t="str">
            <v>Y</v>
          </cell>
          <cell r="Q1748" t="str">
            <v/>
          </cell>
          <cell r="R1748" t="str">
            <v>Sub</v>
          </cell>
          <cell r="S1748" t="str">
            <v>91-120</v>
          </cell>
        </row>
        <row r="1749">
          <cell r="J1749">
            <v>357059710</v>
          </cell>
          <cell r="K1749">
            <v>15299.1</v>
          </cell>
          <cell r="L1749">
            <v>6840.9</v>
          </cell>
          <cell r="M1749">
            <v>22140</v>
          </cell>
          <cell r="N1749">
            <v>271</v>
          </cell>
          <cell r="O1749">
            <v>271</v>
          </cell>
          <cell r="P1749" t="str">
            <v>Y</v>
          </cell>
          <cell r="Q1749" t="str">
            <v/>
          </cell>
          <cell r="R1749" t="str">
            <v>W/O for written off cases</v>
          </cell>
          <cell r="S1749" t="str">
            <v>&gt;180</v>
          </cell>
        </row>
        <row r="1750">
          <cell r="J1750">
            <v>355231283</v>
          </cell>
          <cell r="K1750">
            <v>5409.7</v>
          </cell>
          <cell r="L1750">
            <v>1310.3</v>
          </cell>
          <cell r="M1750">
            <v>6720</v>
          </cell>
          <cell r="N1750">
            <v>90</v>
          </cell>
          <cell r="O1750">
            <v>90</v>
          </cell>
          <cell r="P1750" t="str">
            <v/>
          </cell>
          <cell r="Q1750" t="str">
            <v/>
          </cell>
          <cell r="R1750" t="str">
            <v>SMA 2</v>
          </cell>
          <cell r="S1750" t="str">
            <v>61-90</v>
          </cell>
        </row>
        <row r="1751">
          <cell r="J1751">
            <v>357059691</v>
          </cell>
          <cell r="K1751">
            <v>18045.75</v>
          </cell>
          <cell r="L1751">
            <v>9014.25</v>
          </cell>
          <cell r="M1751">
            <v>27060</v>
          </cell>
          <cell r="N1751">
            <v>329</v>
          </cell>
          <cell r="O1751">
            <v>329</v>
          </cell>
          <cell r="P1751" t="str">
            <v>Y</v>
          </cell>
          <cell r="Q1751" t="str">
            <v/>
          </cell>
          <cell r="R1751" t="str">
            <v>W/O for written off cases</v>
          </cell>
          <cell r="S1751" t="str">
            <v>&gt;180</v>
          </cell>
        </row>
        <row r="1752">
          <cell r="J1752">
            <v>357706208</v>
          </cell>
          <cell r="K1752">
            <v>8577.4699999999993</v>
          </cell>
          <cell r="L1752">
            <v>3472.53</v>
          </cell>
          <cell r="M1752">
            <v>12050</v>
          </cell>
          <cell r="N1752">
            <v>176</v>
          </cell>
          <cell r="O1752">
            <v>176</v>
          </cell>
          <cell r="P1752" t="str">
            <v>Y</v>
          </cell>
          <cell r="Q1752" t="str">
            <v/>
          </cell>
          <cell r="R1752" t="str">
            <v>Sub</v>
          </cell>
          <cell r="S1752" t="str">
            <v>151-180</v>
          </cell>
        </row>
        <row r="1753">
          <cell r="J1753">
            <v>355234289</v>
          </cell>
          <cell r="K1753" t="str">
            <v/>
          </cell>
          <cell r="L1753" t="str">
            <v/>
          </cell>
          <cell r="M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>Standard</v>
          </cell>
          <cell r="S1753" t="str">
            <v>Standard</v>
          </cell>
        </row>
        <row r="1754">
          <cell r="J1754">
            <v>355235392</v>
          </cell>
          <cell r="K1754">
            <v>3617.02</v>
          </cell>
          <cell r="L1754">
            <v>862.98</v>
          </cell>
          <cell r="M1754">
            <v>4480</v>
          </cell>
          <cell r="N1754">
            <v>59</v>
          </cell>
          <cell r="O1754">
            <v>59</v>
          </cell>
          <cell r="P1754" t="str">
            <v/>
          </cell>
          <cell r="Q1754" t="str">
            <v/>
          </cell>
          <cell r="R1754" t="str">
            <v>SMA 1</v>
          </cell>
          <cell r="S1754" t="str">
            <v>31-60</v>
          </cell>
        </row>
        <row r="1755">
          <cell r="J1755">
            <v>355239076</v>
          </cell>
          <cell r="K1755">
            <v>21066.3</v>
          </cell>
          <cell r="L1755">
            <v>8053.7</v>
          </cell>
          <cell r="M1755">
            <v>29120</v>
          </cell>
          <cell r="N1755">
            <v>394</v>
          </cell>
          <cell r="O1755">
            <v>394</v>
          </cell>
          <cell r="P1755" t="str">
            <v>Y</v>
          </cell>
          <cell r="Q1755" t="str">
            <v/>
          </cell>
          <cell r="R1755" t="str">
            <v>W/O for written off cases</v>
          </cell>
          <cell r="S1755" t="str">
            <v>&gt;180</v>
          </cell>
        </row>
        <row r="1756">
          <cell r="J1756">
            <v>355245978</v>
          </cell>
          <cell r="K1756" t="str">
            <v/>
          </cell>
          <cell r="L1756" t="str">
            <v/>
          </cell>
          <cell r="M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 t="str">
            <v>Standard</v>
          </cell>
          <cell r="S1756" t="str">
            <v>Standard</v>
          </cell>
        </row>
        <row r="1757">
          <cell r="J1757">
            <v>355246025</v>
          </cell>
          <cell r="K1757" t="str">
            <v/>
          </cell>
          <cell r="L1757" t="str">
            <v/>
          </cell>
          <cell r="M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>Standard</v>
          </cell>
          <cell r="S1757" t="str">
            <v>Standard</v>
          </cell>
        </row>
        <row r="1758">
          <cell r="J1758">
            <v>357059736</v>
          </cell>
          <cell r="K1758">
            <v>13378.34</v>
          </cell>
          <cell r="L1758">
            <v>5821.66</v>
          </cell>
          <cell r="M1758">
            <v>19200</v>
          </cell>
          <cell r="N1758">
            <v>238</v>
          </cell>
          <cell r="O1758">
            <v>238</v>
          </cell>
          <cell r="P1758" t="str">
            <v>Y</v>
          </cell>
          <cell r="Q1758" t="str">
            <v/>
          </cell>
          <cell r="R1758" t="str">
            <v>Sub</v>
          </cell>
          <cell r="S1758" t="str">
            <v>&gt;180</v>
          </cell>
        </row>
        <row r="1759">
          <cell r="J1759">
            <v>355253481</v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>Standard</v>
          </cell>
          <cell r="S1759" t="str">
            <v>Standard</v>
          </cell>
        </row>
        <row r="1760">
          <cell r="J1760">
            <v>355255455</v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>Standard</v>
          </cell>
          <cell r="S1760" t="str">
            <v>Standard</v>
          </cell>
        </row>
        <row r="1761">
          <cell r="J1761">
            <v>355262590</v>
          </cell>
          <cell r="K1761">
            <v>8993.0499999999993</v>
          </cell>
          <cell r="L1761">
            <v>2206.9499999999998</v>
          </cell>
          <cell r="M1761">
            <v>11200</v>
          </cell>
          <cell r="N1761">
            <v>121</v>
          </cell>
          <cell r="O1761">
            <v>121</v>
          </cell>
          <cell r="P1761" t="str">
            <v>Y</v>
          </cell>
          <cell r="Q1761" t="str">
            <v/>
          </cell>
          <cell r="R1761" t="str">
            <v>Sub</v>
          </cell>
          <cell r="S1761" t="str">
            <v>121-150</v>
          </cell>
        </row>
        <row r="1762">
          <cell r="J1762">
            <v>355262607</v>
          </cell>
          <cell r="K1762">
            <v>1862.88</v>
          </cell>
          <cell r="L1762">
            <v>377.12</v>
          </cell>
          <cell r="M1762">
            <v>2240</v>
          </cell>
          <cell r="N1762">
            <v>1</v>
          </cell>
          <cell r="O1762">
            <v>1</v>
          </cell>
          <cell r="P1762" t="str">
            <v/>
          </cell>
          <cell r="Q1762" t="str">
            <v/>
          </cell>
          <cell r="R1762" t="str">
            <v>SMA 0</v>
          </cell>
          <cell r="S1762" t="str">
            <v>1-30 Days</v>
          </cell>
        </row>
        <row r="1763">
          <cell r="J1763">
            <v>355262614</v>
          </cell>
          <cell r="K1763">
            <v>8993.0499999999993</v>
          </cell>
          <cell r="L1763">
            <v>2206.9499999999998</v>
          </cell>
          <cell r="M1763">
            <v>11200</v>
          </cell>
          <cell r="N1763">
            <v>121</v>
          </cell>
          <cell r="O1763">
            <v>121</v>
          </cell>
          <cell r="P1763" t="str">
            <v>Y</v>
          </cell>
          <cell r="Q1763" t="str">
            <v/>
          </cell>
          <cell r="R1763" t="str">
            <v>Sub</v>
          </cell>
          <cell r="S1763" t="str">
            <v>121-150</v>
          </cell>
        </row>
        <row r="1764">
          <cell r="J1764">
            <v>355262658</v>
          </cell>
          <cell r="K1764">
            <v>5486.12</v>
          </cell>
          <cell r="L1764">
            <v>1233.8800000000001</v>
          </cell>
          <cell r="M1764">
            <v>6720</v>
          </cell>
          <cell r="N1764">
            <v>62</v>
          </cell>
          <cell r="O1764">
            <v>62</v>
          </cell>
          <cell r="P1764" t="str">
            <v/>
          </cell>
          <cell r="Q1764" t="str">
            <v/>
          </cell>
          <cell r="R1764" t="str">
            <v>SMA 2</v>
          </cell>
          <cell r="S1764" t="str">
            <v>61-90</v>
          </cell>
        </row>
        <row r="1765">
          <cell r="J1765">
            <v>355262667</v>
          </cell>
          <cell r="K1765">
            <v>8543.0499999999993</v>
          </cell>
          <cell r="L1765">
            <v>2106.9499999999998</v>
          </cell>
          <cell r="M1765">
            <v>10650</v>
          </cell>
          <cell r="N1765">
            <v>121</v>
          </cell>
          <cell r="O1765">
            <v>121</v>
          </cell>
          <cell r="P1765" t="str">
            <v>Y</v>
          </cell>
          <cell r="Q1765" t="str">
            <v/>
          </cell>
          <cell r="R1765" t="str">
            <v>Sub</v>
          </cell>
          <cell r="S1765" t="str">
            <v>121-150</v>
          </cell>
        </row>
        <row r="1766">
          <cell r="J1766">
            <v>355262668</v>
          </cell>
          <cell r="K1766">
            <v>12328.94</v>
          </cell>
          <cell r="L1766">
            <v>3351.06</v>
          </cell>
          <cell r="M1766">
            <v>15680</v>
          </cell>
          <cell r="N1766">
            <v>183</v>
          </cell>
          <cell r="O1766">
            <v>183</v>
          </cell>
          <cell r="P1766" t="str">
            <v>Y</v>
          </cell>
          <cell r="Q1766" t="str">
            <v/>
          </cell>
          <cell r="R1766" t="str">
            <v>Sub</v>
          </cell>
          <cell r="S1766" t="str">
            <v>&gt;180</v>
          </cell>
        </row>
        <row r="1767">
          <cell r="J1767">
            <v>358155691</v>
          </cell>
          <cell r="K1767">
            <v>7401.78</v>
          </cell>
          <cell r="L1767">
            <v>3138.22</v>
          </cell>
          <cell r="M1767">
            <v>10540</v>
          </cell>
          <cell r="N1767">
            <v>121</v>
          </cell>
          <cell r="O1767">
            <v>121</v>
          </cell>
          <cell r="P1767" t="str">
            <v>Y</v>
          </cell>
          <cell r="Q1767" t="str">
            <v/>
          </cell>
          <cell r="R1767" t="str">
            <v>Sub</v>
          </cell>
          <cell r="S1767" t="str">
            <v>121-150</v>
          </cell>
        </row>
        <row r="1768">
          <cell r="J1768">
            <v>355272579</v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>Standard</v>
          </cell>
          <cell r="S1768" t="str">
            <v>Standard</v>
          </cell>
        </row>
        <row r="1769">
          <cell r="J1769">
            <v>358592988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>Standard</v>
          </cell>
          <cell r="S1769" t="str">
            <v>Standard</v>
          </cell>
        </row>
        <row r="1770">
          <cell r="J1770">
            <v>355277769</v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>Standard</v>
          </cell>
          <cell r="S1770" t="str">
            <v>Standard</v>
          </cell>
        </row>
        <row r="1771">
          <cell r="J1771">
            <v>355277813</v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>Standard</v>
          </cell>
          <cell r="S1771" t="str">
            <v>Standard</v>
          </cell>
        </row>
        <row r="1772">
          <cell r="J1772">
            <v>355284180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>Standard</v>
          </cell>
          <cell r="S1772" t="str">
            <v>Standard</v>
          </cell>
        </row>
        <row r="1773">
          <cell r="J1773">
            <v>355291843</v>
          </cell>
          <cell r="K1773">
            <v>136861.29</v>
          </cell>
          <cell r="L1773">
            <v>44578.71</v>
          </cell>
          <cell r="M1773">
            <v>181440</v>
          </cell>
          <cell r="N1773">
            <v>273</v>
          </cell>
          <cell r="O1773">
            <v>273</v>
          </cell>
          <cell r="P1773" t="str">
            <v>Y</v>
          </cell>
          <cell r="Q1773" t="str">
            <v/>
          </cell>
          <cell r="R1773" t="str">
            <v>Sub</v>
          </cell>
          <cell r="S1773" t="str">
            <v>&gt;180</v>
          </cell>
        </row>
        <row r="1774">
          <cell r="J1774">
            <v>355291881</v>
          </cell>
          <cell r="K1774">
            <v>10466.06</v>
          </cell>
          <cell r="L1774">
            <v>2973.94</v>
          </cell>
          <cell r="M1774">
            <v>13440</v>
          </cell>
          <cell r="N1774">
            <v>182</v>
          </cell>
          <cell r="O1774">
            <v>182</v>
          </cell>
          <cell r="P1774" t="str">
            <v>Y</v>
          </cell>
          <cell r="Q1774" t="str">
            <v/>
          </cell>
          <cell r="R1774" t="str">
            <v>Sub</v>
          </cell>
          <cell r="S1774" t="str">
            <v>&gt;180</v>
          </cell>
        </row>
        <row r="1775">
          <cell r="J1775">
            <v>355291910</v>
          </cell>
          <cell r="K1775">
            <v>8806.07</v>
          </cell>
          <cell r="L1775">
            <v>2393.9299999999998</v>
          </cell>
          <cell r="M1775">
            <v>11200</v>
          </cell>
          <cell r="N1775">
            <v>151</v>
          </cell>
          <cell r="O1775">
            <v>151</v>
          </cell>
          <cell r="P1775" t="str">
            <v>Y</v>
          </cell>
          <cell r="Q1775" t="str">
            <v/>
          </cell>
          <cell r="R1775" t="str">
            <v>Sub</v>
          </cell>
          <cell r="S1775" t="str">
            <v>151-180</v>
          </cell>
        </row>
        <row r="1776">
          <cell r="J1776">
            <v>355292200</v>
          </cell>
          <cell r="K1776" t="str">
            <v/>
          </cell>
          <cell r="L1776" t="str">
            <v/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>Standard</v>
          </cell>
          <cell r="S1776" t="str">
            <v>Standard</v>
          </cell>
        </row>
        <row r="1777">
          <cell r="J1777">
            <v>355294590</v>
          </cell>
          <cell r="K1777" t="str">
            <v/>
          </cell>
          <cell r="L1777" t="str">
            <v/>
          </cell>
          <cell r="M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>Standard</v>
          </cell>
          <cell r="S1777" t="str">
            <v>Standard</v>
          </cell>
        </row>
        <row r="1778">
          <cell r="J1778">
            <v>355298873</v>
          </cell>
          <cell r="K1778">
            <v>14697.6</v>
          </cell>
          <cell r="L1778">
            <v>5462.4</v>
          </cell>
          <cell r="M1778">
            <v>20160</v>
          </cell>
          <cell r="N1778">
            <v>271</v>
          </cell>
          <cell r="O1778">
            <v>271</v>
          </cell>
          <cell r="P1778" t="str">
            <v>Y</v>
          </cell>
          <cell r="Q1778" t="str">
            <v/>
          </cell>
          <cell r="R1778" t="str">
            <v>Sub</v>
          </cell>
          <cell r="S1778" t="str">
            <v>&gt;180</v>
          </cell>
        </row>
        <row r="1779">
          <cell r="J1779">
            <v>355299107</v>
          </cell>
          <cell r="K1779">
            <v>14697.6</v>
          </cell>
          <cell r="L1779">
            <v>5462.4</v>
          </cell>
          <cell r="M1779">
            <v>20160</v>
          </cell>
          <cell r="N1779">
            <v>271</v>
          </cell>
          <cell r="O1779">
            <v>271</v>
          </cell>
          <cell r="P1779" t="str">
            <v>Y</v>
          </cell>
          <cell r="Q1779" t="str">
            <v/>
          </cell>
          <cell r="R1779" t="str">
            <v>Sub</v>
          </cell>
          <cell r="S1779" t="str">
            <v>&gt;180</v>
          </cell>
        </row>
        <row r="1780">
          <cell r="J1780">
            <v>355299373</v>
          </cell>
          <cell r="K1780">
            <v>10118.02</v>
          </cell>
          <cell r="L1780">
            <v>3321.98</v>
          </cell>
          <cell r="M1780">
            <v>13440</v>
          </cell>
          <cell r="N1780">
            <v>180</v>
          </cell>
          <cell r="O1780">
            <v>180</v>
          </cell>
          <cell r="P1780" t="str">
            <v>Y</v>
          </cell>
          <cell r="Q1780" t="str">
            <v/>
          </cell>
          <cell r="R1780" t="str">
            <v>Sub</v>
          </cell>
          <cell r="S1780" t="str">
            <v>151-180</v>
          </cell>
        </row>
        <row r="1781">
          <cell r="J1781">
            <v>355299525</v>
          </cell>
          <cell r="K1781">
            <v>19000.32</v>
          </cell>
          <cell r="L1781">
            <v>7879.68</v>
          </cell>
          <cell r="M1781">
            <v>26880</v>
          </cell>
          <cell r="N1781">
            <v>363</v>
          </cell>
          <cell r="O1781">
            <v>363</v>
          </cell>
          <cell r="P1781" t="str">
            <v>Y</v>
          </cell>
          <cell r="Q1781" t="str">
            <v/>
          </cell>
          <cell r="R1781" t="str">
            <v>W/O for written off cases</v>
          </cell>
          <cell r="S1781" t="str">
            <v>&gt;180</v>
          </cell>
        </row>
        <row r="1782">
          <cell r="J1782">
            <v>355301221</v>
          </cell>
          <cell r="K1782">
            <v>17604.87</v>
          </cell>
          <cell r="L1782">
            <v>7035.13</v>
          </cell>
          <cell r="M1782">
            <v>24640</v>
          </cell>
          <cell r="N1782">
            <v>333</v>
          </cell>
          <cell r="O1782">
            <v>333</v>
          </cell>
          <cell r="P1782" t="str">
            <v>Y</v>
          </cell>
          <cell r="Q1782" t="str">
            <v/>
          </cell>
          <cell r="R1782" t="str">
            <v>Sub</v>
          </cell>
          <cell r="S1782" t="str">
            <v>&gt;180</v>
          </cell>
        </row>
        <row r="1783">
          <cell r="J1783">
            <v>355301496</v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>Standard</v>
          </cell>
          <cell r="S1783" t="str">
            <v>Standard</v>
          </cell>
        </row>
        <row r="1784">
          <cell r="J1784">
            <v>357407864</v>
          </cell>
          <cell r="K1784">
            <v>17801.07</v>
          </cell>
          <cell r="L1784">
            <v>8598.93</v>
          </cell>
          <cell r="M1784">
            <v>26400</v>
          </cell>
          <cell r="N1784">
            <v>331</v>
          </cell>
          <cell r="O1784">
            <v>331</v>
          </cell>
          <cell r="P1784" t="str">
            <v>Y</v>
          </cell>
          <cell r="Q1784" t="str">
            <v/>
          </cell>
          <cell r="R1784" t="str">
            <v>W/O for written off cases</v>
          </cell>
          <cell r="S1784" t="str">
            <v>&gt;180</v>
          </cell>
        </row>
        <row r="1785">
          <cell r="J1785">
            <v>355301793</v>
          </cell>
          <cell r="K1785">
            <v>16153.5</v>
          </cell>
          <cell r="L1785">
            <v>6246.5</v>
          </cell>
          <cell r="M1785">
            <v>22400</v>
          </cell>
          <cell r="N1785">
            <v>302</v>
          </cell>
          <cell r="O1785">
            <v>302</v>
          </cell>
          <cell r="P1785" t="str">
            <v>Y</v>
          </cell>
          <cell r="Q1785" t="str">
            <v/>
          </cell>
          <cell r="R1785" t="str">
            <v>W/O for written off cases</v>
          </cell>
          <cell r="S1785" t="str">
            <v>&gt;180</v>
          </cell>
        </row>
        <row r="1786">
          <cell r="J1786">
            <v>357407846</v>
          </cell>
          <cell r="K1786">
            <v>17801.07</v>
          </cell>
          <cell r="L1786">
            <v>8598.93</v>
          </cell>
          <cell r="M1786">
            <v>26400</v>
          </cell>
          <cell r="N1786">
            <v>331</v>
          </cell>
          <cell r="O1786">
            <v>331</v>
          </cell>
          <cell r="P1786" t="str">
            <v>Y</v>
          </cell>
          <cell r="Q1786" t="str">
            <v/>
          </cell>
          <cell r="R1786" t="str">
            <v>W/O for written off cases</v>
          </cell>
          <cell r="S1786" t="str">
            <v>&gt;180</v>
          </cell>
        </row>
        <row r="1787">
          <cell r="J1787">
            <v>355302024</v>
          </cell>
          <cell r="K1787">
            <v>8520.11</v>
          </cell>
          <cell r="L1787">
            <v>2679.89</v>
          </cell>
          <cell r="M1787">
            <v>11200</v>
          </cell>
          <cell r="N1787">
            <v>147</v>
          </cell>
          <cell r="O1787">
            <v>147</v>
          </cell>
          <cell r="P1787" t="str">
            <v>Y</v>
          </cell>
          <cell r="Q1787" t="str">
            <v/>
          </cell>
          <cell r="R1787" t="str">
            <v>Sub</v>
          </cell>
          <cell r="S1787" t="str">
            <v>121-150</v>
          </cell>
        </row>
        <row r="1788">
          <cell r="J1788">
            <v>355328177</v>
          </cell>
          <cell r="K1788">
            <v>19082.71</v>
          </cell>
          <cell r="L1788">
            <v>7797.29</v>
          </cell>
          <cell r="M1788">
            <v>26880</v>
          </cell>
          <cell r="N1788">
            <v>363</v>
          </cell>
          <cell r="O1788">
            <v>363</v>
          </cell>
          <cell r="P1788" t="str">
            <v>Y</v>
          </cell>
          <cell r="Q1788" t="str">
            <v/>
          </cell>
          <cell r="R1788" t="str">
            <v>W/O for written off cases</v>
          </cell>
          <cell r="S1788" t="str">
            <v>&gt;180</v>
          </cell>
        </row>
        <row r="1789">
          <cell r="J1789">
            <v>355329840</v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>Standard</v>
          </cell>
          <cell r="S1789" t="str">
            <v>Standard</v>
          </cell>
        </row>
        <row r="1790">
          <cell r="J1790">
            <v>355329964</v>
          </cell>
          <cell r="K1790" t="str">
            <v/>
          </cell>
          <cell r="L1790" t="str">
            <v/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>Standard</v>
          </cell>
          <cell r="S1790" t="str">
            <v>Standard</v>
          </cell>
        </row>
        <row r="1791">
          <cell r="J1791">
            <v>355330027</v>
          </cell>
          <cell r="K1791">
            <v>3507.24</v>
          </cell>
          <cell r="L1791">
            <v>972.76</v>
          </cell>
          <cell r="M1791">
            <v>4480</v>
          </cell>
          <cell r="N1791">
            <v>59</v>
          </cell>
          <cell r="O1791">
            <v>59</v>
          </cell>
          <cell r="P1791" t="str">
            <v/>
          </cell>
          <cell r="Q1791" t="str">
            <v/>
          </cell>
          <cell r="R1791" t="str">
            <v>SMA 1</v>
          </cell>
          <cell r="S1791" t="str">
            <v>31-60</v>
          </cell>
        </row>
        <row r="1792">
          <cell r="J1792">
            <v>355345908</v>
          </cell>
          <cell r="K1792">
            <v>3502.67</v>
          </cell>
          <cell r="L1792">
            <v>977.33</v>
          </cell>
          <cell r="M1792">
            <v>4480</v>
          </cell>
          <cell r="N1792">
            <v>57</v>
          </cell>
          <cell r="O1792">
            <v>57</v>
          </cell>
          <cell r="P1792" t="str">
            <v/>
          </cell>
          <cell r="Q1792" t="str">
            <v/>
          </cell>
          <cell r="R1792" t="str">
            <v>SMA 1</v>
          </cell>
          <cell r="S1792" t="str">
            <v>31-60</v>
          </cell>
        </row>
        <row r="1793">
          <cell r="J1793">
            <v>355358016</v>
          </cell>
          <cell r="K1793">
            <v>14722.99</v>
          </cell>
          <cell r="L1793">
            <v>5437.01</v>
          </cell>
          <cell r="M1793">
            <v>20160</v>
          </cell>
          <cell r="N1793">
            <v>271</v>
          </cell>
          <cell r="O1793">
            <v>271</v>
          </cell>
          <cell r="P1793" t="str">
            <v>Y</v>
          </cell>
          <cell r="Q1793" t="str">
            <v/>
          </cell>
          <cell r="R1793" t="str">
            <v>Sub</v>
          </cell>
          <cell r="S1793" t="str">
            <v>&gt;180</v>
          </cell>
        </row>
        <row r="1794">
          <cell r="J1794">
            <v>355361736</v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>Standard</v>
          </cell>
          <cell r="S1794" t="str">
            <v>Standard</v>
          </cell>
        </row>
        <row r="1795">
          <cell r="J1795">
            <v>355361769</v>
          </cell>
          <cell r="K1795" t="str">
            <v/>
          </cell>
          <cell r="L1795" t="str">
            <v/>
          </cell>
          <cell r="M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>Standard</v>
          </cell>
          <cell r="S1795" t="str">
            <v>Standard</v>
          </cell>
        </row>
        <row r="1796">
          <cell r="J1796">
            <v>355361809</v>
          </cell>
          <cell r="K1796" t="str">
            <v/>
          </cell>
          <cell r="L1796" t="str">
            <v/>
          </cell>
          <cell r="M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>Standard</v>
          </cell>
          <cell r="S1796" t="str">
            <v>Standard</v>
          </cell>
        </row>
        <row r="1797">
          <cell r="J1797">
            <v>355361827</v>
          </cell>
          <cell r="K1797" t="str">
            <v/>
          </cell>
          <cell r="L1797" t="str">
            <v/>
          </cell>
          <cell r="M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>Standard</v>
          </cell>
          <cell r="S1797" t="str">
            <v>Standard</v>
          </cell>
        </row>
        <row r="1798">
          <cell r="J1798">
            <v>355397982</v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>Standard</v>
          </cell>
          <cell r="S1798" t="str">
            <v>Standard</v>
          </cell>
        </row>
        <row r="1799">
          <cell r="J1799">
            <v>355398478</v>
          </cell>
          <cell r="K1799" t="str">
            <v/>
          </cell>
          <cell r="L1799" t="str">
            <v/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>Standard</v>
          </cell>
          <cell r="S1799" t="str">
            <v>Standard</v>
          </cell>
        </row>
        <row r="1800">
          <cell r="J1800">
            <v>355398983</v>
          </cell>
          <cell r="K1800" t="str">
            <v/>
          </cell>
          <cell r="L1800" t="str">
            <v/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>Standard</v>
          </cell>
          <cell r="S1800" t="str">
            <v>Standard</v>
          </cell>
        </row>
        <row r="1801">
          <cell r="J1801">
            <v>355399051</v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>Standard</v>
          </cell>
          <cell r="S1801" t="str">
            <v>Standard</v>
          </cell>
        </row>
        <row r="1802">
          <cell r="J1802">
            <v>355403387</v>
          </cell>
          <cell r="K1802" t="str">
            <v/>
          </cell>
          <cell r="L1802" t="str">
            <v/>
          </cell>
          <cell r="M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>Standard</v>
          </cell>
          <cell r="S1802" t="str">
            <v>Standard</v>
          </cell>
        </row>
        <row r="1803">
          <cell r="J1803">
            <v>355407617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>Standard</v>
          </cell>
          <cell r="S1803" t="str">
            <v>Standard</v>
          </cell>
        </row>
        <row r="1804">
          <cell r="J1804">
            <v>358896080</v>
          </cell>
          <cell r="K1804">
            <v>6355.03</v>
          </cell>
          <cell r="L1804">
            <v>4294.97</v>
          </cell>
          <cell r="M1804">
            <v>10650</v>
          </cell>
          <cell r="N1804">
            <v>151</v>
          </cell>
          <cell r="O1804">
            <v>151</v>
          </cell>
          <cell r="P1804" t="str">
            <v>Y</v>
          </cell>
          <cell r="Q1804" t="str">
            <v/>
          </cell>
          <cell r="R1804" t="str">
            <v>Sub</v>
          </cell>
          <cell r="S1804" t="str">
            <v>151-180</v>
          </cell>
        </row>
        <row r="1805">
          <cell r="J1805">
            <v>355412381</v>
          </cell>
          <cell r="K1805">
            <v>16209.5</v>
          </cell>
          <cell r="L1805">
            <v>6190.5</v>
          </cell>
          <cell r="M1805">
            <v>22400</v>
          </cell>
          <cell r="N1805">
            <v>304</v>
          </cell>
          <cell r="O1805">
            <v>304</v>
          </cell>
          <cell r="P1805" t="str">
            <v>Y</v>
          </cell>
          <cell r="Q1805" t="str">
            <v/>
          </cell>
          <cell r="R1805" t="str">
            <v>W/O for written off cases</v>
          </cell>
          <cell r="S1805" t="str">
            <v>&gt;180</v>
          </cell>
        </row>
        <row r="1806">
          <cell r="J1806">
            <v>355412409</v>
          </cell>
          <cell r="K1806" t="str">
            <v/>
          </cell>
          <cell r="L1806" t="str">
            <v/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>Standard</v>
          </cell>
          <cell r="S1806" t="str">
            <v>Standard</v>
          </cell>
        </row>
        <row r="1807">
          <cell r="J1807">
            <v>355412430</v>
          </cell>
          <cell r="K1807">
            <v>14703.92</v>
          </cell>
          <cell r="L1807">
            <v>5456.08</v>
          </cell>
          <cell r="M1807">
            <v>20160</v>
          </cell>
          <cell r="N1807">
            <v>267</v>
          </cell>
          <cell r="O1807">
            <v>267</v>
          </cell>
          <cell r="P1807" t="str">
            <v>Y</v>
          </cell>
          <cell r="Q1807" t="str">
            <v/>
          </cell>
          <cell r="R1807" t="str">
            <v>W/O for written off cases</v>
          </cell>
          <cell r="S1807" t="str">
            <v>&gt;180</v>
          </cell>
        </row>
        <row r="1808">
          <cell r="J1808">
            <v>355412434</v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>Standard</v>
          </cell>
          <cell r="S1808" t="str">
            <v>Standard</v>
          </cell>
        </row>
        <row r="1809">
          <cell r="J1809">
            <v>355412500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>Standard</v>
          </cell>
          <cell r="S1809" t="str">
            <v>Standard</v>
          </cell>
        </row>
        <row r="1810">
          <cell r="J1810">
            <v>358896102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>Standard</v>
          </cell>
          <cell r="S1810" t="str">
            <v>Standard</v>
          </cell>
        </row>
        <row r="1811">
          <cell r="J1811">
            <v>355423050</v>
          </cell>
          <cell r="K1811">
            <v>1778.88</v>
          </cell>
          <cell r="L1811">
            <v>401.12</v>
          </cell>
          <cell r="M1811">
            <v>2180</v>
          </cell>
          <cell r="N1811">
            <v>25</v>
          </cell>
          <cell r="O1811">
            <v>25</v>
          </cell>
          <cell r="P1811" t="str">
            <v/>
          </cell>
          <cell r="Q1811" t="str">
            <v/>
          </cell>
          <cell r="R1811" t="str">
            <v>SMA 0</v>
          </cell>
          <cell r="S1811" t="str">
            <v>1-30 Days</v>
          </cell>
        </row>
        <row r="1812">
          <cell r="J1812">
            <v>355423386</v>
          </cell>
          <cell r="K1812">
            <v>13227.85</v>
          </cell>
          <cell r="L1812">
            <v>4692.1499999999996</v>
          </cell>
          <cell r="M1812">
            <v>17920</v>
          </cell>
          <cell r="N1812">
            <v>237</v>
          </cell>
          <cell r="O1812">
            <v>237</v>
          </cell>
          <cell r="P1812" t="str">
            <v>Y</v>
          </cell>
          <cell r="Q1812" t="str">
            <v/>
          </cell>
          <cell r="R1812" t="str">
            <v>Sub</v>
          </cell>
          <cell r="S1812" t="str">
            <v>&gt;180</v>
          </cell>
        </row>
        <row r="1813">
          <cell r="J1813">
            <v>355430651</v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>Standard</v>
          </cell>
          <cell r="S1813" t="str">
            <v>Standard</v>
          </cell>
        </row>
        <row r="1814">
          <cell r="J1814">
            <v>355430785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>Standard</v>
          </cell>
          <cell r="S1814" t="str">
            <v>Standard</v>
          </cell>
        </row>
        <row r="1815">
          <cell r="J1815">
            <v>355439268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>Standard</v>
          </cell>
          <cell r="S1815" t="str">
            <v>Standard</v>
          </cell>
        </row>
        <row r="1816">
          <cell r="J1816">
            <v>355439408</v>
          </cell>
          <cell r="K1816">
            <v>16209.5</v>
          </cell>
          <cell r="L1816">
            <v>6190.5</v>
          </cell>
          <cell r="M1816">
            <v>22400</v>
          </cell>
          <cell r="N1816">
            <v>304</v>
          </cell>
          <cell r="O1816">
            <v>304</v>
          </cell>
          <cell r="P1816" t="str">
            <v>Y</v>
          </cell>
          <cell r="Q1816" t="str">
            <v/>
          </cell>
          <cell r="R1816" t="str">
            <v>W/O for written off cases</v>
          </cell>
          <cell r="S1816" t="str">
            <v>&gt;180</v>
          </cell>
        </row>
        <row r="1817">
          <cell r="J1817">
            <v>355447836</v>
          </cell>
          <cell r="K1817">
            <v>16437.509999999998</v>
          </cell>
          <cell r="L1817">
            <v>6162.49</v>
          </cell>
          <cell r="M1817">
            <v>22600</v>
          </cell>
          <cell r="N1817">
            <v>331</v>
          </cell>
          <cell r="O1817">
            <v>331</v>
          </cell>
          <cell r="P1817" t="str">
            <v>Y</v>
          </cell>
          <cell r="Q1817" t="str">
            <v/>
          </cell>
          <cell r="R1817" t="str">
            <v>Sub</v>
          </cell>
          <cell r="S1817" t="str">
            <v>&gt;180</v>
          </cell>
        </row>
        <row r="1818">
          <cell r="J1818">
            <v>357407845</v>
          </cell>
          <cell r="K1818">
            <v>4741.72</v>
          </cell>
          <cell r="L1818">
            <v>1358.28</v>
          </cell>
          <cell r="M1818">
            <v>6100</v>
          </cell>
          <cell r="N1818">
            <v>86</v>
          </cell>
          <cell r="O1818">
            <v>86</v>
          </cell>
          <cell r="P1818" t="str">
            <v/>
          </cell>
          <cell r="Q1818" t="str">
            <v/>
          </cell>
          <cell r="R1818" t="str">
            <v>SMA 2</v>
          </cell>
          <cell r="S1818" t="str">
            <v>61-90</v>
          </cell>
        </row>
        <row r="1819">
          <cell r="J1819">
            <v>355456579</v>
          </cell>
          <cell r="K1819">
            <v>14773.82</v>
          </cell>
          <cell r="L1819">
            <v>5386.18</v>
          </cell>
          <cell r="M1819">
            <v>20160</v>
          </cell>
          <cell r="N1819">
            <v>273</v>
          </cell>
          <cell r="O1819">
            <v>273</v>
          </cell>
          <cell r="P1819" t="str">
            <v>Y</v>
          </cell>
          <cell r="Q1819" t="str">
            <v/>
          </cell>
          <cell r="R1819" t="str">
            <v>Sub</v>
          </cell>
          <cell r="S1819" t="str">
            <v>&gt;180</v>
          </cell>
        </row>
        <row r="1820">
          <cell r="J1820">
            <v>358297931</v>
          </cell>
          <cell r="K1820">
            <v>15952.14</v>
          </cell>
          <cell r="L1820">
            <v>5487.86</v>
          </cell>
          <cell r="M1820">
            <v>21440</v>
          </cell>
          <cell r="N1820">
            <v>243</v>
          </cell>
          <cell r="O1820">
            <v>273</v>
          </cell>
          <cell r="P1820" t="str">
            <v>Y</v>
          </cell>
          <cell r="Q1820" t="str">
            <v/>
          </cell>
          <cell r="R1820" t="str">
            <v>W/O for written off cases</v>
          </cell>
          <cell r="S1820" t="str">
            <v>&gt;180</v>
          </cell>
        </row>
        <row r="1821">
          <cell r="J1821">
            <v>355456639</v>
          </cell>
          <cell r="K1821">
            <v>13279.05</v>
          </cell>
          <cell r="L1821">
            <v>4640.95</v>
          </cell>
          <cell r="M1821">
            <v>17920</v>
          </cell>
          <cell r="N1821">
            <v>243</v>
          </cell>
          <cell r="O1821">
            <v>243</v>
          </cell>
          <cell r="P1821" t="str">
            <v>Y</v>
          </cell>
          <cell r="Q1821" t="str">
            <v/>
          </cell>
          <cell r="R1821" t="str">
            <v>Sub</v>
          </cell>
          <cell r="S1821" t="str">
            <v>&gt;180</v>
          </cell>
        </row>
        <row r="1822">
          <cell r="J1822">
            <v>355456651</v>
          </cell>
          <cell r="K1822">
            <v>16237.51</v>
          </cell>
          <cell r="L1822">
            <v>6162.49</v>
          </cell>
          <cell r="M1822">
            <v>22400</v>
          </cell>
          <cell r="N1822">
            <v>304</v>
          </cell>
          <cell r="O1822">
            <v>304</v>
          </cell>
          <cell r="P1822" t="str">
            <v>Y</v>
          </cell>
          <cell r="Q1822" t="str">
            <v/>
          </cell>
          <cell r="R1822" t="str">
            <v>W/O for written off cases</v>
          </cell>
          <cell r="S1822" t="str">
            <v>&gt;180</v>
          </cell>
        </row>
        <row r="1823">
          <cell r="J1823">
            <v>355457868</v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>Standard</v>
          </cell>
          <cell r="S1823" t="str">
            <v>Standard</v>
          </cell>
        </row>
        <row r="1824">
          <cell r="J1824">
            <v>355459166</v>
          </cell>
          <cell r="K1824" t="str">
            <v/>
          </cell>
          <cell r="L1824" t="str">
            <v/>
          </cell>
          <cell r="M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>Standard</v>
          </cell>
          <cell r="S1824" t="str">
            <v>Standard</v>
          </cell>
        </row>
        <row r="1825">
          <cell r="J1825">
            <v>355459192</v>
          </cell>
          <cell r="K1825">
            <v>16209.5</v>
          </cell>
          <cell r="L1825">
            <v>6190.5</v>
          </cell>
          <cell r="M1825">
            <v>22400</v>
          </cell>
          <cell r="N1825">
            <v>303</v>
          </cell>
          <cell r="O1825">
            <v>303</v>
          </cell>
          <cell r="P1825" t="str">
            <v>Y</v>
          </cell>
          <cell r="Q1825" t="str">
            <v/>
          </cell>
          <cell r="R1825" t="str">
            <v>Sub</v>
          </cell>
          <cell r="S1825" t="str">
            <v>&gt;180</v>
          </cell>
        </row>
        <row r="1826">
          <cell r="J1826">
            <v>355461356</v>
          </cell>
          <cell r="K1826">
            <v>11709.39</v>
          </cell>
          <cell r="L1826">
            <v>3970.61</v>
          </cell>
          <cell r="M1826">
            <v>15680</v>
          </cell>
          <cell r="N1826">
            <v>211</v>
          </cell>
          <cell r="O1826">
            <v>211</v>
          </cell>
          <cell r="P1826" t="str">
            <v>Y</v>
          </cell>
          <cell r="Q1826" t="str">
            <v/>
          </cell>
          <cell r="R1826" t="str">
            <v>W/O for written off cases</v>
          </cell>
          <cell r="S1826" t="str">
            <v>&gt;180</v>
          </cell>
        </row>
        <row r="1827">
          <cell r="J1827">
            <v>355465638</v>
          </cell>
          <cell r="K1827">
            <v>19099.2</v>
          </cell>
          <cell r="L1827">
            <v>7780.8</v>
          </cell>
          <cell r="M1827">
            <v>26880</v>
          </cell>
          <cell r="N1827">
            <v>365</v>
          </cell>
          <cell r="O1827">
            <v>365</v>
          </cell>
          <cell r="P1827" t="str">
            <v>Y</v>
          </cell>
          <cell r="Q1827" t="str">
            <v/>
          </cell>
          <cell r="R1827" t="str">
            <v>W/O for written off cases</v>
          </cell>
          <cell r="S1827" t="str">
            <v>&gt;180</v>
          </cell>
        </row>
        <row r="1828">
          <cell r="J1828">
            <v>355470062</v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>Standard</v>
          </cell>
          <cell r="S1828" t="str">
            <v>Standard</v>
          </cell>
        </row>
        <row r="1829">
          <cell r="J1829">
            <v>355470567</v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>Standard</v>
          </cell>
          <cell r="S1829" t="str">
            <v>Standard</v>
          </cell>
        </row>
        <row r="1830">
          <cell r="J1830">
            <v>355470590</v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>Standard</v>
          </cell>
          <cell r="S1830" t="str">
            <v>Standard</v>
          </cell>
        </row>
        <row r="1831">
          <cell r="J1831">
            <v>355471101</v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>Standard</v>
          </cell>
          <cell r="S1831" t="str">
            <v>Standard</v>
          </cell>
        </row>
        <row r="1832">
          <cell r="J1832">
            <v>355475428</v>
          </cell>
          <cell r="K1832">
            <v>10157.1</v>
          </cell>
          <cell r="L1832">
            <v>3282.9</v>
          </cell>
          <cell r="M1832">
            <v>13440</v>
          </cell>
          <cell r="N1832">
            <v>179</v>
          </cell>
          <cell r="O1832">
            <v>179</v>
          </cell>
          <cell r="P1832" t="str">
            <v>Y</v>
          </cell>
          <cell r="Q1832" t="str">
            <v/>
          </cell>
          <cell r="R1832" t="str">
            <v>Sub</v>
          </cell>
          <cell r="S1832" t="str">
            <v>151-180</v>
          </cell>
        </row>
        <row r="1833">
          <cell r="J1833">
            <v>355475476</v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>Standard</v>
          </cell>
          <cell r="S1833" t="str">
            <v>Standard</v>
          </cell>
        </row>
        <row r="1834">
          <cell r="J1834">
            <v>355475503</v>
          </cell>
          <cell r="K1834" t="str">
            <v/>
          </cell>
          <cell r="L1834" t="str">
            <v/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>Standard</v>
          </cell>
          <cell r="S1834" t="str">
            <v>Standard</v>
          </cell>
        </row>
        <row r="1835">
          <cell r="J1835">
            <v>355533431</v>
          </cell>
          <cell r="K1835">
            <v>1783.42</v>
          </cell>
          <cell r="L1835">
            <v>456.58</v>
          </cell>
          <cell r="M1835">
            <v>2240</v>
          </cell>
          <cell r="N1835">
            <v>28</v>
          </cell>
          <cell r="O1835">
            <v>58</v>
          </cell>
          <cell r="P1835" t="str">
            <v/>
          </cell>
          <cell r="Q1835" t="str">
            <v/>
          </cell>
          <cell r="R1835" t="str">
            <v>SMA 1</v>
          </cell>
          <cell r="S1835" t="str">
            <v>31-60</v>
          </cell>
        </row>
        <row r="1836">
          <cell r="J1836">
            <v>358711742</v>
          </cell>
          <cell r="K1836">
            <v>4072.72</v>
          </cell>
          <cell r="L1836">
            <v>1287.28</v>
          </cell>
          <cell r="M1836">
            <v>5360</v>
          </cell>
          <cell r="N1836">
            <v>58</v>
          </cell>
          <cell r="O1836">
            <v>58</v>
          </cell>
          <cell r="P1836" t="str">
            <v/>
          </cell>
          <cell r="Q1836" t="str">
            <v/>
          </cell>
          <cell r="R1836" t="str">
            <v>SMA 1</v>
          </cell>
          <cell r="S1836" t="str">
            <v>31-60</v>
          </cell>
        </row>
        <row r="1837">
          <cell r="J1837">
            <v>355475863</v>
          </cell>
          <cell r="K1837">
            <v>5320.93</v>
          </cell>
          <cell r="L1837">
            <v>1399.07</v>
          </cell>
          <cell r="M1837">
            <v>6720</v>
          </cell>
          <cell r="N1837">
            <v>63</v>
          </cell>
          <cell r="O1837">
            <v>63</v>
          </cell>
          <cell r="P1837" t="str">
            <v/>
          </cell>
          <cell r="Q1837" t="str">
            <v/>
          </cell>
          <cell r="R1837" t="str">
            <v>SMA 2</v>
          </cell>
          <cell r="S1837" t="str">
            <v>61-90</v>
          </cell>
        </row>
        <row r="1838">
          <cell r="J1838">
            <v>355478695</v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>Standard</v>
          </cell>
          <cell r="S1838" t="str">
            <v>Standard</v>
          </cell>
        </row>
        <row r="1839">
          <cell r="J1839">
            <v>355478897</v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>Standard</v>
          </cell>
          <cell r="S1839" t="str">
            <v>Standard</v>
          </cell>
        </row>
        <row r="1840">
          <cell r="J1840">
            <v>355484362</v>
          </cell>
          <cell r="K1840">
            <v>14767.46</v>
          </cell>
          <cell r="L1840">
            <v>5392.54</v>
          </cell>
          <cell r="M1840">
            <v>20160</v>
          </cell>
          <cell r="N1840">
            <v>273</v>
          </cell>
          <cell r="O1840">
            <v>273</v>
          </cell>
          <cell r="P1840" t="str">
            <v>Y</v>
          </cell>
          <cell r="Q1840" t="str">
            <v/>
          </cell>
          <cell r="R1840" t="str">
            <v>Sub</v>
          </cell>
          <cell r="S1840" t="str">
            <v>&gt;180</v>
          </cell>
        </row>
        <row r="1841">
          <cell r="J1841">
            <v>355495316</v>
          </cell>
          <cell r="K1841">
            <v>20535.68</v>
          </cell>
          <cell r="L1841">
            <v>8584.32</v>
          </cell>
          <cell r="M1841">
            <v>29120</v>
          </cell>
          <cell r="N1841">
            <v>395</v>
          </cell>
          <cell r="O1841">
            <v>395</v>
          </cell>
          <cell r="P1841" t="str">
            <v>Y</v>
          </cell>
          <cell r="Q1841" t="str">
            <v/>
          </cell>
          <cell r="R1841" t="str">
            <v>W/O for written off cases</v>
          </cell>
          <cell r="S1841" t="str">
            <v>&gt;180</v>
          </cell>
        </row>
        <row r="1842">
          <cell r="J1842">
            <v>355505097</v>
          </cell>
          <cell r="K1842">
            <v>16237.51</v>
          </cell>
          <cell r="L1842">
            <v>6162.49</v>
          </cell>
          <cell r="M1842">
            <v>22400</v>
          </cell>
          <cell r="N1842">
            <v>304</v>
          </cell>
          <cell r="O1842">
            <v>304</v>
          </cell>
          <cell r="P1842" t="str">
            <v>Y</v>
          </cell>
          <cell r="Q1842" t="str">
            <v/>
          </cell>
          <cell r="R1842" t="str">
            <v>Sub</v>
          </cell>
          <cell r="S1842" t="str">
            <v>&gt;180</v>
          </cell>
        </row>
        <row r="1843">
          <cell r="J1843">
            <v>355509904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>Standard</v>
          </cell>
          <cell r="S1843" t="str">
            <v>Standard</v>
          </cell>
        </row>
        <row r="1844">
          <cell r="J1844">
            <v>355509927</v>
          </cell>
          <cell r="K1844">
            <v>5262.01</v>
          </cell>
          <cell r="L1844">
            <v>1457.99</v>
          </cell>
          <cell r="M1844">
            <v>6720</v>
          </cell>
          <cell r="N1844">
            <v>89</v>
          </cell>
          <cell r="O1844">
            <v>89</v>
          </cell>
          <cell r="P1844" t="str">
            <v/>
          </cell>
          <cell r="Q1844" t="str">
            <v/>
          </cell>
          <cell r="R1844" t="str">
            <v>SMA 2</v>
          </cell>
          <cell r="S1844" t="str">
            <v>61-90</v>
          </cell>
        </row>
        <row r="1845">
          <cell r="J1845">
            <v>355509953</v>
          </cell>
          <cell r="K1845">
            <v>5262.01</v>
          </cell>
          <cell r="L1845">
            <v>1447.99</v>
          </cell>
          <cell r="M1845">
            <v>6710</v>
          </cell>
          <cell r="N1845">
            <v>89</v>
          </cell>
          <cell r="O1845">
            <v>89</v>
          </cell>
          <cell r="P1845" t="str">
            <v/>
          </cell>
          <cell r="Q1845" t="str">
            <v/>
          </cell>
          <cell r="R1845" t="str">
            <v>SMA 2</v>
          </cell>
          <cell r="S1845" t="str">
            <v>61-90</v>
          </cell>
        </row>
        <row r="1846">
          <cell r="J1846">
            <v>355509978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>Standard</v>
          </cell>
          <cell r="S1846" t="str">
            <v>Standard</v>
          </cell>
        </row>
        <row r="1847">
          <cell r="J1847">
            <v>355510013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>Standard</v>
          </cell>
          <cell r="S1847" t="str">
            <v>Standard</v>
          </cell>
        </row>
        <row r="1848">
          <cell r="J1848">
            <v>355510035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>Standard</v>
          </cell>
          <cell r="S1848" t="str">
            <v>Standard</v>
          </cell>
        </row>
        <row r="1849">
          <cell r="J1849">
            <v>355510057</v>
          </cell>
          <cell r="K1849">
            <v>5262.01</v>
          </cell>
          <cell r="L1849">
            <v>1457.99</v>
          </cell>
          <cell r="M1849">
            <v>6720</v>
          </cell>
          <cell r="N1849">
            <v>89</v>
          </cell>
          <cell r="O1849">
            <v>89</v>
          </cell>
          <cell r="P1849" t="str">
            <v/>
          </cell>
          <cell r="Q1849" t="str">
            <v/>
          </cell>
          <cell r="R1849" t="str">
            <v>SMA 2</v>
          </cell>
          <cell r="S1849" t="str">
            <v>61-90</v>
          </cell>
        </row>
        <row r="1850">
          <cell r="J1850">
            <v>355513716</v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>Standard</v>
          </cell>
          <cell r="S1850" t="str">
            <v>Standard</v>
          </cell>
        </row>
        <row r="1851">
          <cell r="J1851">
            <v>355515135</v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>Standard</v>
          </cell>
          <cell r="S1851" t="str">
            <v>Standard</v>
          </cell>
        </row>
        <row r="1852">
          <cell r="J1852">
            <v>355527389</v>
          </cell>
          <cell r="K1852" t="str">
            <v/>
          </cell>
          <cell r="L1852" t="str">
            <v/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>Standard</v>
          </cell>
          <cell r="S1852" t="str">
            <v>Standard</v>
          </cell>
        </row>
        <row r="1853">
          <cell r="J1853">
            <v>355533282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>Standard</v>
          </cell>
          <cell r="S1853" t="str">
            <v>Standard</v>
          </cell>
        </row>
        <row r="1854">
          <cell r="J1854">
            <v>358155711</v>
          </cell>
          <cell r="K1854">
            <v>10655.25</v>
          </cell>
          <cell r="L1854">
            <v>5374.75</v>
          </cell>
          <cell r="M1854">
            <v>16030</v>
          </cell>
          <cell r="N1854">
            <v>206</v>
          </cell>
          <cell r="O1854">
            <v>206</v>
          </cell>
          <cell r="P1854" t="str">
            <v>Y</v>
          </cell>
          <cell r="Q1854" t="str">
            <v/>
          </cell>
          <cell r="R1854" t="str">
            <v>Sub</v>
          </cell>
          <cell r="S1854" t="str">
            <v>&gt;180</v>
          </cell>
        </row>
        <row r="1855">
          <cell r="J1855">
            <v>355537576</v>
          </cell>
          <cell r="K1855">
            <v>13273.35</v>
          </cell>
          <cell r="L1855">
            <v>4646.6499999999996</v>
          </cell>
          <cell r="M1855">
            <v>17920</v>
          </cell>
          <cell r="N1855">
            <v>238</v>
          </cell>
          <cell r="O1855">
            <v>238</v>
          </cell>
          <cell r="P1855" t="str">
            <v>Y</v>
          </cell>
          <cell r="Q1855" t="str">
            <v/>
          </cell>
          <cell r="R1855" t="str">
            <v>Sub</v>
          </cell>
          <cell r="S1855" t="str">
            <v>&gt;180</v>
          </cell>
        </row>
        <row r="1856">
          <cell r="J1856">
            <v>355539175</v>
          </cell>
          <cell r="K1856">
            <v>3516.38</v>
          </cell>
          <cell r="L1856">
            <v>963.62</v>
          </cell>
          <cell r="M1856">
            <v>4480</v>
          </cell>
          <cell r="N1856">
            <v>55</v>
          </cell>
          <cell r="O1856">
            <v>55</v>
          </cell>
          <cell r="P1856" t="str">
            <v/>
          </cell>
          <cell r="Q1856" t="str">
            <v/>
          </cell>
          <cell r="R1856" t="str">
            <v>SMA 1</v>
          </cell>
          <cell r="S1856" t="str">
            <v>31-60</v>
          </cell>
        </row>
        <row r="1857">
          <cell r="J1857">
            <v>355552297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>Standard</v>
          </cell>
          <cell r="S1857" t="str">
            <v>Standard</v>
          </cell>
        </row>
        <row r="1858">
          <cell r="J1858">
            <v>355554804</v>
          </cell>
          <cell r="K1858">
            <v>8760.81</v>
          </cell>
          <cell r="L1858">
            <v>2439.19</v>
          </cell>
          <cell r="M1858">
            <v>11200</v>
          </cell>
          <cell r="N1858">
            <v>122</v>
          </cell>
          <cell r="O1858">
            <v>122</v>
          </cell>
          <cell r="P1858" t="str">
            <v>Y</v>
          </cell>
          <cell r="Q1858" t="str">
            <v/>
          </cell>
          <cell r="R1858" t="str">
            <v>Sub</v>
          </cell>
          <cell r="S1858" t="str">
            <v>121-150</v>
          </cell>
        </row>
        <row r="1859">
          <cell r="J1859">
            <v>355554914</v>
          </cell>
          <cell r="K1859">
            <v>10174.459999999999</v>
          </cell>
          <cell r="L1859">
            <v>3265.54</v>
          </cell>
          <cell r="M1859">
            <v>13440</v>
          </cell>
          <cell r="N1859">
            <v>179</v>
          </cell>
          <cell r="O1859">
            <v>179</v>
          </cell>
          <cell r="P1859" t="str">
            <v>Y</v>
          </cell>
          <cell r="Q1859" t="str">
            <v/>
          </cell>
          <cell r="R1859" t="str">
            <v>Sub</v>
          </cell>
          <cell r="S1859" t="str">
            <v>151-180</v>
          </cell>
        </row>
        <row r="1860">
          <cell r="J1860">
            <v>355554954</v>
          </cell>
          <cell r="K1860">
            <v>10414.459999999999</v>
          </cell>
          <cell r="L1860">
            <v>3265.54</v>
          </cell>
          <cell r="M1860">
            <v>13680</v>
          </cell>
          <cell r="N1860">
            <v>209</v>
          </cell>
          <cell r="O1860">
            <v>209</v>
          </cell>
          <cell r="P1860" t="str">
            <v>Y</v>
          </cell>
          <cell r="Q1860" t="str">
            <v/>
          </cell>
          <cell r="R1860" t="str">
            <v>Sub</v>
          </cell>
          <cell r="S1860" t="str">
            <v>&gt;180</v>
          </cell>
        </row>
        <row r="1861">
          <cell r="J1861">
            <v>355555052</v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>Standard</v>
          </cell>
          <cell r="S1861" t="str">
            <v>Standard</v>
          </cell>
        </row>
        <row r="1862">
          <cell r="J1862">
            <v>355555076</v>
          </cell>
          <cell r="K1862">
            <v>10391.91</v>
          </cell>
          <cell r="L1862">
            <v>3048.09</v>
          </cell>
          <cell r="M1862">
            <v>13440</v>
          </cell>
          <cell r="N1862">
            <v>153</v>
          </cell>
          <cell r="O1862">
            <v>153</v>
          </cell>
          <cell r="P1862" t="str">
            <v>Y</v>
          </cell>
          <cell r="Q1862" t="str">
            <v/>
          </cell>
          <cell r="R1862" t="str">
            <v>Sub</v>
          </cell>
          <cell r="S1862" t="str">
            <v>151-180</v>
          </cell>
        </row>
        <row r="1863">
          <cell r="J1863">
            <v>355568651</v>
          </cell>
          <cell r="K1863" t="str">
            <v/>
          </cell>
          <cell r="L1863" t="str">
            <v/>
          </cell>
          <cell r="M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>Standard</v>
          </cell>
          <cell r="S1863" t="str">
            <v>Standard</v>
          </cell>
        </row>
        <row r="1864">
          <cell r="J1864">
            <v>358896081</v>
          </cell>
          <cell r="K1864">
            <v>6355.03</v>
          </cell>
          <cell r="L1864">
            <v>4294.97</v>
          </cell>
          <cell r="M1864">
            <v>10650</v>
          </cell>
          <cell r="N1864">
            <v>151</v>
          </cell>
          <cell r="O1864">
            <v>151</v>
          </cell>
          <cell r="P1864" t="str">
            <v>Y</v>
          </cell>
          <cell r="Q1864" t="str">
            <v/>
          </cell>
          <cell r="R1864" t="str">
            <v>Sub</v>
          </cell>
          <cell r="S1864" t="str">
            <v>151-180</v>
          </cell>
        </row>
        <row r="1865">
          <cell r="J1865">
            <v>355571444</v>
          </cell>
          <cell r="K1865" t="str">
            <v/>
          </cell>
          <cell r="L1865" t="str">
            <v/>
          </cell>
          <cell r="M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>Standard</v>
          </cell>
          <cell r="S1865" t="str">
            <v>Standard</v>
          </cell>
        </row>
        <row r="1866">
          <cell r="J1866">
            <v>355572755</v>
          </cell>
          <cell r="K1866" t="str">
            <v/>
          </cell>
          <cell r="L1866" t="str">
            <v/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>Standard</v>
          </cell>
          <cell r="S1866" t="str">
            <v>Standard</v>
          </cell>
        </row>
        <row r="1867">
          <cell r="J1867">
            <v>355591991</v>
          </cell>
          <cell r="K1867">
            <v>15126.44</v>
          </cell>
          <cell r="L1867">
            <v>5033.5600000000004</v>
          </cell>
          <cell r="M1867">
            <v>20160</v>
          </cell>
          <cell r="N1867">
            <v>244</v>
          </cell>
          <cell r="O1867">
            <v>244</v>
          </cell>
          <cell r="P1867" t="str">
            <v>Y</v>
          </cell>
          <cell r="Q1867" t="str">
            <v/>
          </cell>
          <cell r="R1867" t="str">
            <v>Sub</v>
          </cell>
          <cell r="S1867" t="str">
            <v>&gt;180</v>
          </cell>
        </row>
        <row r="1868">
          <cell r="J1868">
            <v>355593604</v>
          </cell>
          <cell r="K1868" t="str">
            <v/>
          </cell>
          <cell r="L1868" t="str">
            <v/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>Standard</v>
          </cell>
          <cell r="S1868" t="str">
            <v>Standard</v>
          </cell>
        </row>
        <row r="1869">
          <cell r="J1869">
            <v>355593715</v>
          </cell>
          <cell r="K1869">
            <v>108630.39999999999</v>
          </cell>
          <cell r="L1869">
            <v>34729.599999999999</v>
          </cell>
          <cell r="M1869">
            <v>143360</v>
          </cell>
          <cell r="N1869">
            <v>213</v>
          </cell>
          <cell r="O1869">
            <v>213</v>
          </cell>
          <cell r="P1869" t="str">
            <v>Y</v>
          </cell>
          <cell r="Q1869" t="str">
            <v/>
          </cell>
          <cell r="R1869" t="str">
            <v>Sub</v>
          </cell>
          <cell r="S1869" t="str">
            <v>&gt;180</v>
          </cell>
        </row>
        <row r="1870">
          <cell r="J1870">
            <v>355593937</v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>Standard</v>
          </cell>
          <cell r="S1870" t="str">
            <v>Standard</v>
          </cell>
        </row>
        <row r="1871">
          <cell r="J1871">
            <v>355593973</v>
          </cell>
          <cell r="K1871">
            <v>1000</v>
          </cell>
          <cell r="L1871">
            <v>0</v>
          </cell>
          <cell r="M1871">
            <v>1000</v>
          </cell>
          <cell r="N1871">
            <v>1</v>
          </cell>
          <cell r="O1871">
            <v>1</v>
          </cell>
          <cell r="P1871" t="str">
            <v/>
          </cell>
          <cell r="Q1871" t="str">
            <v/>
          </cell>
          <cell r="R1871" t="str">
            <v>SMA 0</v>
          </cell>
          <cell r="S1871" t="str">
            <v>1-30 Days</v>
          </cell>
        </row>
        <row r="1872">
          <cell r="J1872">
            <v>355594143</v>
          </cell>
          <cell r="K1872">
            <v>12014.55</v>
          </cell>
          <cell r="L1872">
            <v>3665.45</v>
          </cell>
          <cell r="M1872">
            <v>15680</v>
          </cell>
          <cell r="N1872">
            <v>183</v>
          </cell>
          <cell r="O1872">
            <v>183</v>
          </cell>
          <cell r="P1872" t="str">
            <v>Y</v>
          </cell>
          <cell r="Q1872" t="str">
            <v/>
          </cell>
          <cell r="R1872" t="str">
            <v>Sub</v>
          </cell>
          <cell r="S1872" t="str">
            <v>&gt;180</v>
          </cell>
        </row>
        <row r="1873">
          <cell r="J1873">
            <v>355595398</v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>Standard</v>
          </cell>
          <cell r="S1873" t="str">
            <v>Standard</v>
          </cell>
        </row>
        <row r="1874">
          <cell r="J1874">
            <v>355598938</v>
          </cell>
          <cell r="K1874">
            <v>1797.8</v>
          </cell>
          <cell r="L1874">
            <v>442.2</v>
          </cell>
          <cell r="M1874">
            <v>2240</v>
          </cell>
          <cell r="N1874">
            <v>31</v>
          </cell>
          <cell r="O1874">
            <v>31</v>
          </cell>
          <cell r="P1874" t="str">
            <v/>
          </cell>
          <cell r="Q1874" t="str">
            <v/>
          </cell>
          <cell r="R1874" t="str">
            <v>SMA 1</v>
          </cell>
          <cell r="S1874" t="str">
            <v>31-60</v>
          </cell>
        </row>
        <row r="1875">
          <cell r="J1875">
            <v>355603949</v>
          </cell>
          <cell r="K1875">
            <v>13307.49</v>
          </cell>
          <cell r="L1875">
            <v>4612.51</v>
          </cell>
          <cell r="M1875">
            <v>17920</v>
          </cell>
          <cell r="N1875">
            <v>242</v>
          </cell>
          <cell r="O1875">
            <v>242</v>
          </cell>
          <cell r="P1875" t="str">
            <v>Y</v>
          </cell>
          <cell r="Q1875" t="str">
            <v/>
          </cell>
          <cell r="R1875" t="str">
            <v>Sub</v>
          </cell>
          <cell r="S1875" t="str">
            <v>&gt;180</v>
          </cell>
        </row>
        <row r="1876">
          <cell r="J1876">
            <v>355604020</v>
          </cell>
          <cell r="K1876" t="str">
            <v/>
          </cell>
          <cell r="L1876" t="str">
            <v/>
          </cell>
          <cell r="M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 t="str">
            <v>Standard</v>
          </cell>
          <cell r="S1876" t="str">
            <v>Standard</v>
          </cell>
        </row>
        <row r="1877">
          <cell r="J1877">
            <v>355605186</v>
          </cell>
          <cell r="K1877" t="str">
            <v/>
          </cell>
          <cell r="L1877" t="str">
            <v/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>Standard</v>
          </cell>
          <cell r="S1877" t="str">
            <v>Standard</v>
          </cell>
        </row>
        <row r="1878">
          <cell r="J1878">
            <v>355605267</v>
          </cell>
          <cell r="K1878" t="str">
            <v/>
          </cell>
          <cell r="L1878" t="str">
            <v/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>Standard</v>
          </cell>
          <cell r="S1878" t="str">
            <v>Standard</v>
          </cell>
        </row>
        <row r="1879">
          <cell r="J1879">
            <v>355605576</v>
          </cell>
          <cell r="K1879" t="str">
            <v/>
          </cell>
          <cell r="L1879" t="str">
            <v/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>Standard</v>
          </cell>
          <cell r="S1879" t="str">
            <v>Standard</v>
          </cell>
        </row>
        <row r="1880">
          <cell r="J1880">
            <v>355605793</v>
          </cell>
          <cell r="K1880">
            <v>14811.94</v>
          </cell>
          <cell r="L1880">
            <v>5348.06</v>
          </cell>
          <cell r="M1880">
            <v>20160</v>
          </cell>
          <cell r="N1880">
            <v>273</v>
          </cell>
          <cell r="O1880">
            <v>273</v>
          </cell>
          <cell r="P1880" t="str">
            <v>Y</v>
          </cell>
          <cell r="Q1880" t="str">
            <v/>
          </cell>
          <cell r="R1880" t="str">
            <v>Sub</v>
          </cell>
          <cell r="S1880" t="str">
            <v>&gt;180</v>
          </cell>
        </row>
        <row r="1881">
          <cell r="J1881">
            <v>355606147</v>
          </cell>
          <cell r="K1881">
            <v>14811.94</v>
          </cell>
          <cell r="L1881">
            <v>5348.06</v>
          </cell>
          <cell r="M1881">
            <v>20160</v>
          </cell>
          <cell r="N1881">
            <v>273</v>
          </cell>
          <cell r="O1881">
            <v>273</v>
          </cell>
          <cell r="P1881" t="str">
            <v>Y</v>
          </cell>
          <cell r="Q1881" t="str">
            <v/>
          </cell>
          <cell r="R1881" t="str">
            <v>W/O for written off cases</v>
          </cell>
          <cell r="S1881" t="str">
            <v>&gt;180</v>
          </cell>
        </row>
        <row r="1882">
          <cell r="J1882">
            <v>355606217</v>
          </cell>
          <cell r="K1882">
            <v>19140.41</v>
          </cell>
          <cell r="L1882">
            <v>7739.59</v>
          </cell>
          <cell r="M1882">
            <v>26880</v>
          </cell>
          <cell r="N1882">
            <v>364</v>
          </cell>
          <cell r="O1882">
            <v>364</v>
          </cell>
          <cell r="P1882" t="str">
            <v>Y</v>
          </cell>
          <cell r="Q1882" t="str">
            <v/>
          </cell>
          <cell r="R1882" t="str">
            <v>W/O for written off cases</v>
          </cell>
          <cell r="S1882" t="str">
            <v>&gt;180</v>
          </cell>
        </row>
        <row r="1883">
          <cell r="J1883">
            <v>355608422</v>
          </cell>
          <cell r="K1883" t="str">
            <v/>
          </cell>
          <cell r="L1883" t="str">
            <v/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>Standard</v>
          </cell>
          <cell r="S1883" t="str">
            <v>Standard</v>
          </cell>
        </row>
        <row r="1884">
          <cell r="J1884">
            <v>355615816</v>
          </cell>
          <cell r="K1884" t="str">
            <v/>
          </cell>
          <cell r="L1884" t="str">
            <v/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>Standard</v>
          </cell>
          <cell r="S1884" t="str">
            <v>Standard</v>
          </cell>
        </row>
        <row r="1885">
          <cell r="J1885">
            <v>355627062</v>
          </cell>
          <cell r="K1885">
            <v>8582.31</v>
          </cell>
          <cell r="L1885">
            <v>2617.69</v>
          </cell>
          <cell r="M1885">
            <v>11200</v>
          </cell>
          <cell r="N1885">
            <v>151</v>
          </cell>
          <cell r="O1885">
            <v>151</v>
          </cell>
          <cell r="P1885" t="str">
            <v>Y</v>
          </cell>
          <cell r="Q1885" t="str">
            <v/>
          </cell>
          <cell r="R1885" t="str">
            <v>Sub</v>
          </cell>
          <cell r="S1885" t="str">
            <v>151-180</v>
          </cell>
        </row>
        <row r="1886">
          <cell r="J1886">
            <v>355633372</v>
          </cell>
          <cell r="K1886">
            <v>1815.65</v>
          </cell>
          <cell r="L1886">
            <v>424.35</v>
          </cell>
          <cell r="M1886">
            <v>2240</v>
          </cell>
          <cell r="N1886">
            <v>2</v>
          </cell>
          <cell r="O1886">
            <v>2</v>
          </cell>
          <cell r="P1886" t="str">
            <v/>
          </cell>
          <cell r="Q1886" t="str">
            <v/>
          </cell>
          <cell r="R1886" t="str">
            <v>SMA 0</v>
          </cell>
          <cell r="S1886" t="str">
            <v>1-30 Days</v>
          </cell>
        </row>
        <row r="1887">
          <cell r="J1887">
            <v>355636695</v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>Standard</v>
          </cell>
          <cell r="S1887" t="str">
            <v>Standard</v>
          </cell>
        </row>
        <row r="1888">
          <cell r="J1888">
            <v>355637333</v>
          </cell>
          <cell r="K1888">
            <v>14888.17</v>
          </cell>
          <cell r="L1888">
            <v>5271.83</v>
          </cell>
          <cell r="M1888">
            <v>20160</v>
          </cell>
          <cell r="N1888">
            <v>273</v>
          </cell>
          <cell r="O1888">
            <v>273</v>
          </cell>
          <cell r="P1888" t="str">
            <v>Y</v>
          </cell>
          <cell r="Q1888" t="str">
            <v/>
          </cell>
          <cell r="R1888" t="str">
            <v>Sub</v>
          </cell>
          <cell r="S1888" t="str">
            <v>&gt;180</v>
          </cell>
        </row>
        <row r="1889">
          <cell r="J1889">
            <v>358896143</v>
          </cell>
          <cell r="K1889">
            <v>6213.08</v>
          </cell>
          <cell r="L1889">
            <v>4186.92</v>
          </cell>
          <cell r="M1889">
            <v>10400</v>
          </cell>
          <cell r="N1889">
            <v>151</v>
          </cell>
          <cell r="O1889">
            <v>151</v>
          </cell>
          <cell r="P1889" t="str">
            <v>Y</v>
          </cell>
          <cell r="Q1889" t="str">
            <v/>
          </cell>
          <cell r="R1889" t="str">
            <v>Sub</v>
          </cell>
          <cell r="S1889" t="str">
            <v>151-180</v>
          </cell>
        </row>
        <row r="1890">
          <cell r="J1890">
            <v>355641673</v>
          </cell>
          <cell r="K1890" t="str">
            <v/>
          </cell>
          <cell r="L1890" t="str">
            <v/>
          </cell>
          <cell r="M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>Standard</v>
          </cell>
          <cell r="S1890" t="str">
            <v>Standard</v>
          </cell>
        </row>
        <row r="1891">
          <cell r="J1891">
            <v>355645526</v>
          </cell>
          <cell r="K1891">
            <v>3528.56</v>
          </cell>
          <cell r="L1891">
            <v>951.44</v>
          </cell>
          <cell r="M1891">
            <v>4480</v>
          </cell>
          <cell r="N1891">
            <v>60</v>
          </cell>
          <cell r="O1891">
            <v>60</v>
          </cell>
          <cell r="P1891" t="str">
            <v/>
          </cell>
          <cell r="Q1891" t="str">
            <v/>
          </cell>
          <cell r="R1891" t="str">
            <v>SMA 1</v>
          </cell>
          <cell r="S1891" t="str">
            <v>31-60</v>
          </cell>
        </row>
        <row r="1892">
          <cell r="J1892">
            <v>355649492</v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>Standard</v>
          </cell>
          <cell r="S1892" t="str">
            <v>Standard</v>
          </cell>
        </row>
        <row r="1893">
          <cell r="J1893">
            <v>355649937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>Standard</v>
          </cell>
          <cell r="S1893" t="str">
            <v>Standard</v>
          </cell>
        </row>
        <row r="1894">
          <cell r="J1894">
            <v>355649967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>Standard</v>
          </cell>
          <cell r="S1894" t="str">
            <v>Standard</v>
          </cell>
        </row>
        <row r="1895">
          <cell r="J1895">
            <v>355650037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>Standard</v>
          </cell>
          <cell r="S1895" t="str">
            <v>Standard</v>
          </cell>
        </row>
        <row r="1896">
          <cell r="J1896">
            <v>355650834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>Standard</v>
          </cell>
          <cell r="S1896" t="str">
            <v>Standard</v>
          </cell>
        </row>
        <row r="1897">
          <cell r="J1897">
            <v>355651172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>Standard</v>
          </cell>
          <cell r="S1897" t="str">
            <v>Standard</v>
          </cell>
        </row>
        <row r="1898">
          <cell r="J1898">
            <v>355655325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>Standard</v>
          </cell>
          <cell r="S1898" t="str">
            <v>Standard</v>
          </cell>
        </row>
        <row r="1899">
          <cell r="J1899">
            <v>355693226</v>
          </cell>
          <cell r="K1899">
            <v>1792.5</v>
          </cell>
          <cell r="L1899">
            <v>447.5</v>
          </cell>
          <cell r="M1899">
            <v>2240</v>
          </cell>
          <cell r="N1899">
            <v>29</v>
          </cell>
          <cell r="O1899">
            <v>29</v>
          </cell>
          <cell r="P1899" t="str">
            <v/>
          </cell>
          <cell r="Q1899" t="str">
            <v/>
          </cell>
          <cell r="R1899" t="str">
            <v>SMA 0</v>
          </cell>
          <cell r="S1899" t="str">
            <v>1-30 Days</v>
          </cell>
        </row>
        <row r="1900">
          <cell r="J1900">
            <v>355696344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>Standard</v>
          </cell>
          <cell r="S1900" t="str">
            <v>Standard</v>
          </cell>
        </row>
        <row r="1901">
          <cell r="J1901">
            <v>357460392</v>
          </cell>
          <cell r="K1901">
            <v>13632.99</v>
          </cell>
          <cell r="L1901">
            <v>6527.01</v>
          </cell>
          <cell r="M1901">
            <v>20160</v>
          </cell>
          <cell r="N1901">
            <v>273</v>
          </cell>
          <cell r="O1901">
            <v>273</v>
          </cell>
          <cell r="P1901" t="str">
            <v>Y</v>
          </cell>
          <cell r="Q1901" t="str">
            <v/>
          </cell>
          <cell r="R1901" t="str">
            <v>W/O for written off cases</v>
          </cell>
          <cell r="S1901" t="str">
            <v>&gt;180</v>
          </cell>
        </row>
        <row r="1902">
          <cell r="J1902">
            <v>355698784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>Standard</v>
          </cell>
          <cell r="S1902" t="str">
            <v>Standard</v>
          </cell>
        </row>
        <row r="1903">
          <cell r="J1903">
            <v>355700221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>Standard</v>
          </cell>
          <cell r="S1903" t="str">
            <v>Standard</v>
          </cell>
        </row>
        <row r="1904">
          <cell r="J1904">
            <v>355700252</v>
          </cell>
          <cell r="K1904">
            <v>3531.61</v>
          </cell>
          <cell r="L1904">
            <v>948.39</v>
          </cell>
          <cell r="M1904">
            <v>4480</v>
          </cell>
          <cell r="N1904">
            <v>59</v>
          </cell>
          <cell r="O1904">
            <v>59</v>
          </cell>
          <cell r="P1904" t="str">
            <v>Y</v>
          </cell>
          <cell r="Q1904">
            <v>58</v>
          </cell>
          <cell r="R1904" t="str">
            <v>Sub</v>
          </cell>
          <cell r="S1904" t="str">
            <v>31-60</v>
          </cell>
        </row>
        <row r="1905">
          <cell r="J1905">
            <v>355700306</v>
          </cell>
          <cell r="K1905" t="str">
            <v/>
          </cell>
          <cell r="L1905" t="str">
            <v/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>Standard</v>
          </cell>
          <cell r="S1905" t="str">
            <v>Standard</v>
          </cell>
        </row>
        <row r="1906">
          <cell r="J1906">
            <v>355701581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>Standard</v>
          </cell>
          <cell r="S1906" t="str">
            <v>Standard</v>
          </cell>
        </row>
        <row r="1907">
          <cell r="J1907">
            <v>355711582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>Standard</v>
          </cell>
          <cell r="S1907" t="str">
            <v>Standard</v>
          </cell>
        </row>
        <row r="1908">
          <cell r="J1908">
            <v>355718790</v>
          </cell>
          <cell r="K1908">
            <v>10200.5</v>
          </cell>
          <cell r="L1908">
            <v>3239.5</v>
          </cell>
          <cell r="M1908">
            <v>13440</v>
          </cell>
          <cell r="N1908">
            <v>178</v>
          </cell>
          <cell r="O1908">
            <v>178</v>
          </cell>
          <cell r="P1908" t="str">
            <v>Y</v>
          </cell>
          <cell r="Q1908" t="str">
            <v/>
          </cell>
          <cell r="R1908" t="str">
            <v>Sub</v>
          </cell>
          <cell r="S1908" t="str">
            <v>151-180</v>
          </cell>
        </row>
        <row r="1909">
          <cell r="J1909">
            <v>355722291</v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>Standard</v>
          </cell>
          <cell r="S1909" t="str">
            <v>Standard</v>
          </cell>
        </row>
        <row r="1910">
          <cell r="J1910">
            <v>355722322</v>
          </cell>
          <cell r="K1910">
            <v>6962.25</v>
          </cell>
          <cell r="L1910">
            <v>1997.75</v>
          </cell>
          <cell r="M1910">
            <v>8960</v>
          </cell>
          <cell r="N1910">
            <v>120</v>
          </cell>
          <cell r="O1910">
            <v>120</v>
          </cell>
          <cell r="P1910" t="str">
            <v>Y</v>
          </cell>
          <cell r="Q1910" t="str">
            <v/>
          </cell>
          <cell r="R1910" t="str">
            <v>Sub</v>
          </cell>
          <cell r="S1910" t="str">
            <v>91-120</v>
          </cell>
        </row>
        <row r="1911">
          <cell r="J1911">
            <v>355722363</v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>Standard</v>
          </cell>
          <cell r="S1911" t="str">
            <v>Standard</v>
          </cell>
        </row>
        <row r="1912">
          <cell r="J1912">
            <v>355722388</v>
          </cell>
          <cell r="K1912">
            <v>5292.83</v>
          </cell>
          <cell r="L1912">
            <v>1427.17</v>
          </cell>
          <cell r="M1912">
            <v>6720</v>
          </cell>
          <cell r="N1912">
            <v>92</v>
          </cell>
          <cell r="O1912">
            <v>92</v>
          </cell>
          <cell r="P1912" t="str">
            <v>Y</v>
          </cell>
          <cell r="Q1912" t="str">
            <v/>
          </cell>
          <cell r="R1912" t="str">
            <v>Sub</v>
          </cell>
          <cell r="S1912" t="str">
            <v>91-120</v>
          </cell>
        </row>
        <row r="1913">
          <cell r="J1913">
            <v>355729382</v>
          </cell>
          <cell r="K1913" t="str">
            <v/>
          </cell>
          <cell r="L1913" t="str">
            <v/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>Standard</v>
          </cell>
          <cell r="S1913" t="str">
            <v>Standard</v>
          </cell>
        </row>
        <row r="1914">
          <cell r="J1914">
            <v>355761676</v>
          </cell>
          <cell r="K1914">
            <v>19198.11</v>
          </cell>
          <cell r="L1914">
            <v>7681.89</v>
          </cell>
          <cell r="M1914">
            <v>26880</v>
          </cell>
          <cell r="N1914">
            <v>362</v>
          </cell>
          <cell r="O1914">
            <v>362</v>
          </cell>
          <cell r="P1914" t="str">
            <v>Y</v>
          </cell>
          <cell r="Q1914" t="str">
            <v/>
          </cell>
          <cell r="R1914" t="str">
            <v>W/O for written off cases</v>
          </cell>
          <cell r="S1914" t="str">
            <v>&gt;180</v>
          </cell>
        </row>
        <row r="1915">
          <cell r="J1915">
            <v>355762746</v>
          </cell>
          <cell r="K1915">
            <v>16300.52</v>
          </cell>
          <cell r="L1915">
            <v>6099.48</v>
          </cell>
          <cell r="M1915">
            <v>22400</v>
          </cell>
          <cell r="N1915">
            <v>298</v>
          </cell>
          <cell r="O1915">
            <v>298</v>
          </cell>
          <cell r="P1915" t="str">
            <v>Y</v>
          </cell>
          <cell r="Q1915" t="str">
            <v/>
          </cell>
          <cell r="R1915" t="str">
            <v>Sub</v>
          </cell>
          <cell r="S1915" t="str">
            <v>&gt;180</v>
          </cell>
        </row>
        <row r="1916">
          <cell r="J1916">
            <v>355763745</v>
          </cell>
          <cell r="K1916">
            <v>5288.42</v>
          </cell>
          <cell r="L1916">
            <v>1431.58</v>
          </cell>
          <cell r="M1916">
            <v>6720</v>
          </cell>
          <cell r="N1916">
            <v>86</v>
          </cell>
          <cell r="O1916">
            <v>86</v>
          </cell>
          <cell r="P1916" t="str">
            <v/>
          </cell>
          <cell r="Q1916" t="str">
            <v/>
          </cell>
          <cell r="R1916" t="str">
            <v>SMA 2</v>
          </cell>
          <cell r="S1916" t="str">
            <v>61-90</v>
          </cell>
        </row>
        <row r="1917">
          <cell r="J1917">
            <v>355816210</v>
          </cell>
          <cell r="K1917">
            <v>8615.24</v>
          </cell>
          <cell r="L1917">
            <v>2584.7600000000002</v>
          </cell>
          <cell r="M1917">
            <v>11200</v>
          </cell>
          <cell r="N1917">
            <v>151</v>
          </cell>
          <cell r="O1917">
            <v>151</v>
          </cell>
          <cell r="P1917" t="str">
            <v>Y</v>
          </cell>
          <cell r="Q1917" t="str">
            <v/>
          </cell>
          <cell r="R1917" t="str">
            <v>Sub</v>
          </cell>
          <cell r="S1917" t="str">
            <v>151-180</v>
          </cell>
        </row>
        <row r="1918">
          <cell r="J1918">
            <v>355821564</v>
          </cell>
          <cell r="K1918" t="str">
            <v/>
          </cell>
          <cell r="L1918" t="str">
            <v/>
          </cell>
          <cell r="M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>Standard</v>
          </cell>
          <cell r="S1918" t="str">
            <v>Standard</v>
          </cell>
        </row>
        <row r="1919">
          <cell r="J1919">
            <v>355821775</v>
          </cell>
          <cell r="K1919">
            <v>6973.99</v>
          </cell>
          <cell r="L1919">
            <v>1986.01</v>
          </cell>
          <cell r="M1919">
            <v>8960</v>
          </cell>
          <cell r="N1919">
            <v>119</v>
          </cell>
          <cell r="O1919">
            <v>119</v>
          </cell>
          <cell r="P1919" t="str">
            <v>Y</v>
          </cell>
          <cell r="Q1919" t="str">
            <v/>
          </cell>
          <cell r="R1919" t="str">
            <v>Sub</v>
          </cell>
          <cell r="S1919" t="str">
            <v>91-120</v>
          </cell>
        </row>
        <row r="1920">
          <cell r="J1920">
            <v>355859726</v>
          </cell>
          <cell r="K1920" t="str">
            <v/>
          </cell>
          <cell r="L1920" t="str">
            <v/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>Standard</v>
          </cell>
          <cell r="S1920" t="str">
            <v>Standard</v>
          </cell>
        </row>
        <row r="1921">
          <cell r="J1921">
            <v>355863195</v>
          </cell>
          <cell r="K1921" t="str">
            <v/>
          </cell>
          <cell r="L1921" t="str">
            <v/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>Standard</v>
          </cell>
          <cell r="S1921" t="str">
            <v>Standard</v>
          </cell>
        </row>
        <row r="1922">
          <cell r="J1922">
            <v>355874411</v>
          </cell>
          <cell r="K1922">
            <v>13381.46</v>
          </cell>
          <cell r="L1922">
            <v>4538.54</v>
          </cell>
          <cell r="M1922">
            <v>17920</v>
          </cell>
          <cell r="N1922">
            <v>243</v>
          </cell>
          <cell r="O1922">
            <v>243</v>
          </cell>
          <cell r="P1922" t="str">
            <v>Y</v>
          </cell>
          <cell r="Q1922" t="str">
            <v/>
          </cell>
          <cell r="R1922" t="str">
            <v>Sub</v>
          </cell>
          <cell r="S1922" t="str">
            <v>&gt;180</v>
          </cell>
        </row>
        <row r="1923">
          <cell r="J1923">
            <v>355874752</v>
          </cell>
          <cell r="K1923">
            <v>10235.24</v>
          </cell>
          <cell r="L1923">
            <v>3204.76</v>
          </cell>
          <cell r="M1923">
            <v>13440</v>
          </cell>
          <cell r="N1923">
            <v>179</v>
          </cell>
          <cell r="O1923">
            <v>179</v>
          </cell>
          <cell r="P1923" t="str">
            <v>Y</v>
          </cell>
          <cell r="Q1923" t="str">
            <v/>
          </cell>
          <cell r="R1923" t="str">
            <v>Sub</v>
          </cell>
          <cell r="S1923" t="str">
            <v>151-180</v>
          </cell>
        </row>
        <row r="1924">
          <cell r="J1924">
            <v>355874877</v>
          </cell>
          <cell r="K1924">
            <v>5301.63</v>
          </cell>
          <cell r="L1924">
            <v>1418.37</v>
          </cell>
          <cell r="M1924">
            <v>6720</v>
          </cell>
          <cell r="N1924">
            <v>89</v>
          </cell>
          <cell r="O1924">
            <v>89</v>
          </cell>
          <cell r="P1924" t="str">
            <v/>
          </cell>
          <cell r="Q1924" t="str">
            <v/>
          </cell>
          <cell r="R1924" t="str">
            <v>SMA 2</v>
          </cell>
          <cell r="S1924" t="str">
            <v>61-90</v>
          </cell>
        </row>
        <row r="1925">
          <cell r="J1925">
            <v>355893174</v>
          </cell>
          <cell r="K1925" t="str">
            <v/>
          </cell>
          <cell r="L1925" t="str">
            <v/>
          </cell>
          <cell r="M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>Standard</v>
          </cell>
          <cell r="S1925" t="str">
            <v>Standard</v>
          </cell>
        </row>
        <row r="1926">
          <cell r="J1926">
            <v>355906755</v>
          </cell>
          <cell r="K1926" t="str">
            <v/>
          </cell>
          <cell r="L1926" t="str">
            <v/>
          </cell>
          <cell r="M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>Standard</v>
          </cell>
          <cell r="S1926" t="str">
            <v>Standard</v>
          </cell>
        </row>
        <row r="1927">
          <cell r="J1927">
            <v>355907149</v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>Standard</v>
          </cell>
          <cell r="S1927" t="str">
            <v>Standard</v>
          </cell>
        </row>
        <row r="1928">
          <cell r="J1928">
            <v>355912500</v>
          </cell>
          <cell r="K1928" t="str">
            <v/>
          </cell>
          <cell r="L1928" t="str">
            <v/>
          </cell>
          <cell r="M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>Standard</v>
          </cell>
          <cell r="S1928" t="str">
            <v>Standard</v>
          </cell>
        </row>
        <row r="1929">
          <cell r="J1929">
            <v>355914560</v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>Standard</v>
          </cell>
          <cell r="S1929" t="str">
            <v>Standard</v>
          </cell>
        </row>
        <row r="1930">
          <cell r="J1930">
            <v>358896144</v>
          </cell>
          <cell r="K1930">
            <v>6691.02</v>
          </cell>
          <cell r="L1930">
            <v>4508.9799999999996</v>
          </cell>
          <cell r="M1930">
            <v>11200</v>
          </cell>
          <cell r="N1930">
            <v>151</v>
          </cell>
          <cell r="O1930">
            <v>151</v>
          </cell>
          <cell r="P1930" t="str">
            <v>Y</v>
          </cell>
          <cell r="Q1930" t="str">
            <v/>
          </cell>
          <cell r="R1930" t="str">
            <v>Sub</v>
          </cell>
          <cell r="S1930" t="str">
            <v>151-180</v>
          </cell>
        </row>
        <row r="1931">
          <cell r="J1931">
            <v>355940186</v>
          </cell>
          <cell r="K1931" t="str">
            <v/>
          </cell>
          <cell r="L1931" t="str">
            <v/>
          </cell>
          <cell r="M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>Standard</v>
          </cell>
          <cell r="S1931" t="str">
            <v>Standard</v>
          </cell>
        </row>
        <row r="1932">
          <cell r="J1932">
            <v>355940241</v>
          </cell>
          <cell r="K1932">
            <v>14389.73</v>
          </cell>
          <cell r="L1932">
            <v>5770.27</v>
          </cell>
          <cell r="M1932">
            <v>20160</v>
          </cell>
          <cell r="N1932">
            <v>271</v>
          </cell>
          <cell r="O1932">
            <v>271</v>
          </cell>
          <cell r="P1932" t="str">
            <v>Y</v>
          </cell>
          <cell r="Q1932" t="str">
            <v/>
          </cell>
          <cell r="R1932" t="str">
            <v>Sub</v>
          </cell>
          <cell r="S1932" t="str">
            <v>&gt;180</v>
          </cell>
        </row>
        <row r="1933">
          <cell r="J1933">
            <v>355940384</v>
          </cell>
          <cell r="K1933">
            <v>12935.07</v>
          </cell>
          <cell r="L1933">
            <v>4984.93</v>
          </cell>
          <cell r="M1933">
            <v>17920</v>
          </cell>
          <cell r="N1933">
            <v>241</v>
          </cell>
          <cell r="O1933">
            <v>241</v>
          </cell>
          <cell r="P1933" t="str">
            <v>Y</v>
          </cell>
          <cell r="Q1933" t="str">
            <v/>
          </cell>
          <cell r="R1933" t="str">
            <v>Sub</v>
          </cell>
          <cell r="S1933" t="str">
            <v>&gt;180</v>
          </cell>
        </row>
        <row r="1934">
          <cell r="J1934">
            <v>355940539</v>
          </cell>
          <cell r="K1934" t="str">
            <v/>
          </cell>
          <cell r="L1934" t="str">
            <v/>
          </cell>
          <cell r="M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>Standard</v>
          </cell>
          <cell r="S1934" t="str">
            <v>Standard</v>
          </cell>
        </row>
        <row r="1935">
          <cell r="J1935">
            <v>355951632</v>
          </cell>
          <cell r="K1935" t="str">
            <v/>
          </cell>
          <cell r="L1935" t="str">
            <v/>
          </cell>
          <cell r="M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 t="str">
            <v>Standard</v>
          </cell>
          <cell r="S1935" t="str">
            <v>Standard</v>
          </cell>
        </row>
        <row r="1936">
          <cell r="J1936">
            <v>355957956</v>
          </cell>
          <cell r="K1936" t="str">
            <v/>
          </cell>
          <cell r="L1936" t="str">
            <v/>
          </cell>
          <cell r="M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 t="str">
            <v>Standard</v>
          </cell>
          <cell r="S1936" t="str">
            <v>Standard</v>
          </cell>
        </row>
        <row r="1937">
          <cell r="J1937">
            <v>355964765</v>
          </cell>
          <cell r="K1937">
            <v>6763.8</v>
          </cell>
          <cell r="L1937">
            <v>2196.1999999999998</v>
          </cell>
          <cell r="M1937">
            <v>8960</v>
          </cell>
          <cell r="N1937">
            <v>120</v>
          </cell>
          <cell r="O1937">
            <v>120</v>
          </cell>
          <cell r="P1937" t="str">
            <v>Y</v>
          </cell>
          <cell r="Q1937" t="str">
            <v/>
          </cell>
          <cell r="R1937" t="str">
            <v>Sub</v>
          </cell>
          <cell r="S1937" t="str">
            <v>91-120</v>
          </cell>
        </row>
        <row r="1938">
          <cell r="J1938">
            <v>355985722</v>
          </cell>
          <cell r="K1938">
            <v>5131.1499999999996</v>
          </cell>
          <cell r="L1938">
            <v>1588.85</v>
          </cell>
          <cell r="M1938">
            <v>6720</v>
          </cell>
          <cell r="N1938">
            <v>85</v>
          </cell>
          <cell r="O1938">
            <v>85</v>
          </cell>
          <cell r="P1938" t="str">
            <v/>
          </cell>
          <cell r="Q1938" t="str">
            <v/>
          </cell>
          <cell r="R1938" t="str">
            <v>SMA 2</v>
          </cell>
          <cell r="S1938" t="str">
            <v>61-90</v>
          </cell>
        </row>
        <row r="1939">
          <cell r="J1939">
            <v>355986508</v>
          </cell>
          <cell r="K1939">
            <v>14414.62</v>
          </cell>
          <cell r="L1939">
            <v>5745.38</v>
          </cell>
          <cell r="M1939">
            <v>20160</v>
          </cell>
          <cell r="N1939">
            <v>273</v>
          </cell>
          <cell r="O1939">
            <v>273</v>
          </cell>
          <cell r="P1939" t="str">
            <v>Y</v>
          </cell>
          <cell r="Q1939" t="str">
            <v/>
          </cell>
          <cell r="R1939" t="str">
            <v>W/O for written off cases</v>
          </cell>
          <cell r="S1939" t="str">
            <v>&gt;180</v>
          </cell>
        </row>
        <row r="1940">
          <cell r="J1940">
            <v>355987567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>Standard</v>
          </cell>
          <cell r="S1940" t="str">
            <v>Standard</v>
          </cell>
        </row>
        <row r="1941">
          <cell r="J1941">
            <v>355993178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>Standard</v>
          </cell>
          <cell r="S1941" t="str">
            <v>Standard</v>
          </cell>
        </row>
        <row r="1942">
          <cell r="J1942">
            <v>355994750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>Standard</v>
          </cell>
          <cell r="S1942" t="str">
            <v>Standard</v>
          </cell>
        </row>
        <row r="1943">
          <cell r="J1943">
            <v>355995390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>Standard</v>
          </cell>
          <cell r="S1943" t="str">
            <v>Standard</v>
          </cell>
        </row>
        <row r="1944">
          <cell r="J1944">
            <v>356016394</v>
          </cell>
          <cell r="K1944">
            <v>9251.4500000000007</v>
          </cell>
          <cell r="L1944">
            <v>2028.55</v>
          </cell>
          <cell r="M1944">
            <v>11280</v>
          </cell>
          <cell r="N1944">
            <v>243</v>
          </cell>
          <cell r="O1944">
            <v>243</v>
          </cell>
          <cell r="P1944" t="str">
            <v>Y</v>
          </cell>
          <cell r="Q1944" t="str">
            <v/>
          </cell>
          <cell r="R1944" t="str">
            <v>Sub</v>
          </cell>
          <cell r="S1944" t="str">
            <v>&gt;180</v>
          </cell>
        </row>
        <row r="1945">
          <cell r="J1945">
            <v>356040913</v>
          </cell>
          <cell r="K1945" t="str">
            <v/>
          </cell>
          <cell r="L1945" t="str">
            <v/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>Standard</v>
          </cell>
          <cell r="S1945" t="str">
            <v>Standard</v>
          </cell>
        </row>
        <row r="1946">
          <cell r="J1946">
            <v>356042700</v>
          </cell>
          <cell r="K1946" t="str">
            <v/>
          </cell>
          <cell r="L1946" t="str">
            <v/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>Standard</v>
          </cell>
          <cell r="S1946" t="str">
            <v>Standard</v>
          </cell>
        </row>
        <row r="1947">
          <cell r="J1947">
            <v>356044948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>Standard</v>
          </cell>
          <cell r="S1947" t="str">
            <v>Standard</v>
          </cell>
        </row>
        <row r="1948">
          <cell r="J1948">
            <v>356048246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>Standard</v>
          </cell>
          <cell r="S1948" t="str">
            <v>Standard</v>
          </cell>
        </row>
        <row r="1949">
          <cell r="J1949">
            <v>356064345</v>
          </cell>
          <cell r="K1949">
            <v>6775.32</v>
          </cell>
          <cell r="L1949">
            <v>2184.6799999999998</v>
          </cell>
          <cell r="M1949">
            <v>8960</v>
          </cell>
          <cell r="N1949">
            <v>120</v>
          </cell>
          <cell r="O1949">
            <v>120</v>
          </cell>
          <cell r="P1949" t="str">
            <v>Y</v>
          </cell>
          <cell r="Q1949" t="str">
            <v/>
          </cell>
          <cell r="R1949" t="str">
            <v>Sub</v>
          </cell>
          <cell r="S1949" t="str">
            <v>91-120</v>
          </cell>
        </row>
        <row r="1950">
          <cell r="J1950">
            <v>356064432</v>
          </cell>
          <cell r="K1950">
            <v>15869.01</v>
          </cell>
          <cell r="L1950">
            <v>6530.99</v>
          </cell>
          <cell r="M1950">
            <v>22400</v>
          </cell>
          <cell r="N1950">
            <v>304</v>
          </cell>
          <cell r="O1950">
            <v>304</v>
          </cell>
          <cell r="P1950" t="str">
            <v>Y</v>
          </cell>
          <cell r="Q1950" t="str">
            <v/>
          </cell>
          <cell r="R1950" t="str">
            <v>W/O for written off cases</v>
          </cell>
          <cell r="S1950" t="str">
            <v>&gt;180</v>
          </cell>
        </row>
        <row r="1951">
          <cell r="J1951">
            <v>356072433</v>
          </cell>
          <cell r="K1951">
            <v>1750.3</v>
          </cell>
          <cell r="L1951">
            <v>489.7</v>
          </cell>
          <cell r="M1951">
            <v>2240</v>
          </cell>
          <cell r="N1951">
            <v>31</v>
          </cell>
          <cell r="O1951">
            <v>31</v>
          </cell>
          <cell r="P1951" t="str">
            <v/>
          </cell>
          <cell r="Q1951" t="str">
            <v/>
          </cell>
          <cell r="R1951" t="str">
            <v>SMA 1</v>
          </cell>
          <cell r="S1951" t="str">
            <v>31-60</v>
          </cell>
        </row>
        <row r="1952">
          <cell r="J1952">
            <v>356072441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>Standard</v>
          </cell>
          <cell r="S1952" t="str">
            <v>Standard</v>
          </cell>
        </row>
        <row r="1953">
          <cell r="J1953">
            <v>356072487</v>
          </cell>
          <cell r="K1953">
            <v>5165.68</v>
          </cell>
          <cell r="L1953">
            <v>1554.32</v>
          </cell>
          <cell r="M1953">
            <v>6720</v>
          </cell>
          <cell r="N1953">
            <v>92</v>
          </cell>
          <cell r="O1953">
            <v>92</v>
          </cell>
          <cell r="P1953" t="str">
            <v>Y</v>
          </cell>
          <cell r="Q1953" t="str">
            <v/>
          </cell>
          <cell r="R1953" t="str">
            <v>Sub</v>
          </cell>
          <cell r="S1953" t="str">
            <v>91-120</v>
          </cell>
        </row>
        <row r="1954">
          <cell r="J1954">
            <v>356075551</v>
          </cell>
          <cell r="K1954">
            <v>3436.29</v>
          </cell>
          <cell r="L1954">
            <v>1033.71</v>
          </cell>
          <cell r="M1954">
            <v>4470</v>
          </cell>
          <cell r="N1954">
            <v>59</v>
          </cell>
          <cell r="O1954">
            <v>59</v>
          </cell>
          <cell r="P1954" t="str">
            <v/>
          </cell>
          <cell r="Q1954" t="str">
            <v/>
          </cell>
          <cell r="R1954" t="str">
            <v>SMA 1</v>
          </cell>
          <cell r="S1954" t="str">
            <v>31-60</v>
          </cell>
        </row>
        <row r="1955">
          <cell r="J1955">
            <v>356091450</v>
          </cell>
          <cell r="K1955">
            <v>11464.63</v>
          </cell>
          <cell r="L1955">
            <v>4215.37</v>
          </cell>
          <cell r="M1955">
            <v>15680</v>
          </cell>
          <cell r="N1955">
            <v>212</v>
          </cell>
          <cell r="O1955">
            <v>212</v>
          </cell>
          <cell r="P1955" t="str">
            <v>Y</v>
          </cell>
          <cell r="Q1955" t="str">
            <v/>
          </cell>
          <cell r="R1955" t="str">
            <v>Sub</v>
          </cell>
          <cell r="S1955" t="str">
            <v>&gt;180</v>
          </cell>
        </row>
        <row r="1956">
          <cell r="J1956">
            <v>356162234</v>
          </cell>
          <cell r="K1956" t="str">
            <v/>
          </cell>
          <cell r="L1956" t="str">
            <v/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>Standard</v>
          </cell>
          <cell r="S1956" t="str">
            <v>Standard</v>
          </cell>
        </row>
        <row r="1957">
          <cell r="J1957">
            <v>356162466</v>
          </cell>
          <cell r="K1957">
            <v>5152.7299999999996</v>
          </cell>
          <cell r="L1957">
            <v>1567.27</v>
          </cell>
          <cell r="M1957">
            <v>6720</v>
          </cell>
          <cell r="N1957">
            <v>86</v>
          </cell>
          <cell r="O1957">
            <v>86</v>
          </cell>
          <cell r="P1957" t="str">
            <v/>
          </cell>
          <cell r="Q1957" t="str">
            <v/>
          </cell>
          <cell r="R1957" t="str">
            <v>SMA 2</v>
          </cell>
          <cell r="S1957" t="str">
            <v>61-90</v>
          </cell>
        </row>
        <row r="1958">
          <cell r="J1958">
            <v>356175952</v>
          </cell>
          <cell r="K1958" t="str">
            <v/>
          </cell>
          <cell r="L1958" t="str">
            <v/>
          </cell>
          <cell r="M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>Standard</v>
          </cell>
          <cell r="S1958" t="str">
            <v>Standard</v>
          </cell>
        </row>
        <row r="1959">
          <cell r="J1959">
            <v>356178761</v>
          </cell>
          <cell r="K1959" t="str">
            <v/>
          </cell>
          <cell r="L1959" t="str">
            <v/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>Standard</v>
          </cell>
          <cell r="S1959" t="str">
            <v>Standard</v>
          </cell>
        </row>
        <row r="1960">
          <cell r="J1960">
            <v>356180276</v>
          </cell>
          <cell r="K1960">
            <v>5152.7299999999996</v>
          </cell>
          <cell r="L1960">
            <v>1567.27</v>
          </cell>
          <cell r="M1960">
            <v>6720</v>
          </cell>
          <cell r="N1960">
            <v>85</v>
          </cell>
          <cell r="O1960">
            <v>85</v>
          </cell>
          <cell r="P1960" t="str">
            <v/>
          </cell>
          <cell r="Q1960" t="str">
            <v/>
          </cell>
          <cell r="R1960" t="str">
            <v>SMA 2</v>
          </cell>
          <cell r="S1960" t="str">
            <v>61-90</v>
          </cell>
        </row>
        <row r="1961">
          <cell r="J1961">
            <v>356182706</v>
          </cell>
          <cell r="K1961">
            <v>8382.1</v>
          </cell>
          <cell r="L1961">
            <v>2817.9</v>
          </cell>
          <cell r="M1961">
            <v>11200</v>
          </cell>
          <cell r="N1961">
            <v>145</v>
          </cell>
          <cell r="O1961">
            <v>145</v>
          </cell>
          <cell r="P1961" t="str">
            <v>Y</v>
          </cell>
          <cell r="Q1961" t="str">
            <v/>
          </cell>
          <cell r="R1961" t="str">
            <v>Sub</v>
          </cell>
          <cell r="S1961" t="str">
            <v>121-150</v>
          </cell>
        </row>
        <row r="1962">
          <cell r="J1962">
            <v>356190456</v>
          </cell>
          <cell r="K1962">
            <v>8414.92</v>
          </cell>
          <cell r="L1962">
            <v>2825.08</v>
          </cell>
          <cell r="M1962">
            <v>11240</v>
          </cell>
          <cell r="N1962">
            <v>176</v>
          </cell>
          <cell r="O1962">
            <v>176</v>
          </cell>
          <cell r="P1962" t="str">
            <v>Y</v>
          </cell>
          <cell r="Q1962" t="str">
            <v/>
          </cell>
          <cell r="R1962" t="str">
            <v>Sub</v>
          </cell>
          <cell r="S1962" t="str">
            <v>151-180</v>
          </cell>
        </row>
        <row r="1963">
          <cell r="J1963">
            <v>356190540</v>
          </cell>
          <cell r="K1963">
            <v>12996.37</v>
          </cell>
          <cell r="L1963">
            <v>4923.63</v>
          </cell>
          <cell r="M1963">
            <v>17920</v>
          </cell>
          <cell r="N1963">
            <v>237</v>
          </cell>
          <cell r="O1963">
            <v>237</v>
          </cell>
          <cell r="P1963" t="str">
            <v>Y</v>
          </cell>
          <cell r="Q1963" t="str">
            <v/>
          </cell>
          <cell r="R1963" t="str">
            <v>Sub</v>
          </cell>
          <cell r="S1963" t="str">
            <v>&gt;180</v>
          </cell>
        </row>
        <row r="1964">
          <cell r="J1964">
            <v>356190793</v>
          </cell>
          <cell r="K1964">
            <v>14458.18</v>
          </cell>
          <cell r="L1964">
            <v>5701.82</v>
          </cell>
          <cell r="M1964">
            <v>20160</v>
          </cell>
          <cell r="N1964">
            <v>267</v>
          </cell>
          <cell r="O1964">
            <v>267</v>
          </cell>
          <cell r="P1964" t="str">
            <v>Y</v>
          </cell>
          <cell r="Q1964" t="str">
            <v/>
          </cell>
          <cell r="R1964" t="str">
            <v>Sub</v>
          </cell>
          <cell r="S1964" t="str">
            <v>&gt;180</v>
          </cell>
        </row>
        <row r="1965">
          <cell r="J1965">
            <v>356196500</v>
          </cell>
          <cell r="K1965">
            <v>15896.47</v>
          </cell>
          <cell r="L1965">
            <v>6503.53</v>
          </cell>
          <cell r="M1965">
            <v>22400</v>
          </cell>
          <cell r="N1965">
            <v>297</v>
          </cell>
          <cell r="O1965">
            <v>297</v>
          </cell>
          <cell r="P1965" t="str">
            <v>Y</v>
          </cell>
          <cell r="Q1965" t="str">
            <v/>
          </cell>
          <cell r="R1965" t="str">
            <v>Sub</v>
          </cell>
          <cell r="S1965" t="str">
            <v>&gt;180</v>
          </cell>
        </row>
        <row r="1966">
          <cell r="J1966">
            <v>356207121</v>
          </cell>
          <cell r="K1966" t="str">
            <v/>
          </cell>
          <cell r="L1966" t="str">
            <v/>
          </cell>
          <cell r="M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>Standard</v>
          </cell>
          <cell r="S1966" t="str">
            <v>Standard</v>
          </cell>
        </row>
        <row r="1967">
          <cell r="J1967">
            <v>356209602</v>
          </cell>
          <cell r="K1967" t="str">
            <v/>
          </cell>
          <cell r="L1967" t="str">
            <v/>
          </cell>
          <cell r="M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>Standard</v>
          </cell>
          <cell r="S1967" t="str">
            <v>Standard</v>
          </cell>
        </row>
        <row r="1968">
          <cell r="J1968">
            <v>356240611</v>
          </cell>
          <cell r="K1968" t="str">
            <v/>
          </cell>
          <cell r="L1968" t="str">
            <v/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>Standard</v>
          </cell>
          <cell r="S1968" t="str">
            <v>Standard</v>
          </cell>
        </row>
        <row r="1969">
          <cell r="J1969">
            <v>356255277</v>
          </cell>
          <cell r="K1969">
            <v>15923.92</v>
          </cell>
          <cell r="L1969">
            <v>6476.08</v>
          </cell>
          <cell r="M1969">
            <v>22400</v>
          </cell>
          <cell r="N1969">
            <v>301</v>
          </cell>
          <cell r="O1969">
            <v>301</v>
          </cell>
          <cell r="P1969" t="str">
            <v>Y</v>
          </cell>
          <cell r="Q1969" t="str">
            <v/>
          </cell>
          <cell r="R1969" t="str">
            <v>W/O for written off cases</v>
          </cell>
          <cell r="S1969" t="str">
            <v>&gt;180</v>
          </cell>
        </row>
        <row r="1970">
          <cell r="J1970">
            <v>356274854</v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>Standard</v>
          </cell>
          <cell r="S1970" t="str">
            <v>Standard</v>
          </cell>
        </row>
        <row r="1971">
          <cell r="J1971">
            <v>356275076</v>
          </cell>
          <cell r="K1971">
            <v>3455.69</v>
          </cell>
          <cell r="L1971">
            <v>1024.31</v>
          </cell>
          <cell r="M1971">
            <v>4480</v>
          </cell>
          <cell r="N1971">
            <v>61</v>
          </cell>
          <cell r="O1971">
            <v>61</v>
          </cell>
          <cell r="P1971" t="str">
            <v/>
          </cell>
          <cell r="Q1971" t="str">
            <v/>
          </cell>
          <cell r="R1971" t="str">
            <v>SMA 2</v>
          </cell>
          <cell r="S1971" t="str">
            <v>61-90</v>
          </cell>
        </row>
        <row r="1972">
          <cell r="J1972">
            <v>356275186</v>
          </cell>
          <cell r="K1972" t="str">
            <v/>
          </cell>
          <cell r="L1972" t="str">
            <v/>
          </cell>
          <cell r="M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>Standard</v>
          </cell>
          <cell r="S1972" t="str">
            <v>Standard</v>
          </cell>
        </row>
        <row r="1973">
          <cell r="J1973">
            <v>356279017</v>
          </cell>
          <cell r="K1973">
            <v>15930.77</v>
          </cell>
          <cell r="L1973">
            <v>6469.23</v>
          </cell>
          <cell r="M1973">
            <v>22400</v>
          </cell>
          <cell r="N1973">
            <v>302</v>
          </cell>
          <cell r="O1973">
            <v>302</v>
          </cell>
          <cell r="P1973" t="str">
            <v>Y</v>
          </cell>
          <cell r="Q1973" t="str">
            <v/>
          </cell>
          <cell r="R1973" t="str">
            <v>Sub</v>
          </cell>
          <cell r="S1973" t="str">
            <v>&gt;180</v>
          </cell>
        </row>
        <row r="1974">
          <cell r="J1974">
            <v>356305066</v>
          </cell>
          <cell r="K1974" t="str">
            <v/>
          </cell>
          <cell r="L1974" t="str">
            <v/>
          </cell>
          <cell r="M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>Standard</v>
          </cell>
          <cell r="S1974" t="str">
            <v>Standard</v>
          </cell>
        </row>
        <row r="1975">
          <cell r="J1975">
            <v>356305443</v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>Standard</v>
          </cell>
          <cell r="S1975" t="str">
            <v>Standard</v>
          </cell>
        </row>
        <row r="1976">
          <cell r="J1976">
            <v>356305461</v>
          </cell>
          <cell r="K1976">
            <v>3592.71</v>
          </cell>
          <cell r="L1976">
            <v>1027.29</v>
          </cell>
          <cell r="M1976">
            <v>4620</v>
          </cell>
          <cell r="N1976">
            <v>90</v>
          </cell>
          <cell r="O1976">
            <v>90</v>
          </cell>
          <cell r="P1976" t="str">
            <v/>
          </cell>
          <cell r="Q1976" t="str">
            <v/>
          </cell>
          <cell r="R1976" t="str">
            <v>SMA 2</v>
          </cell>
          <cell r="S1976" t="str">
            <v>61-90</v>
          </cell>
        </row>
        <row r="1977">
          <cell r="J1977">
            <v>356311119</v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>Standard</v>
          </cell>
          <cell r="S1977" t="str">
            <v>Standard</v>
          </cell>
        </row>
        <row r="1978">
          <cell r="J1978">
            <v>356312465</v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>Standard</v>
          </cell>
          <cell r="S1978" t="str">
            <v>Standard</v>
          </cell>
        </row>
        <row r="1979">
          <cell r="J1979">
            <v>356321099</v>
          </cell>
          <cell r="K1979">
            <v>3449.72</v>
          </cell>
          <cell r="L1979">
            <v>1030.28</v>
          </cell>
          <cell r="M1979">
            <v>4480</v>
          </cell>
          <cell r="N1979">
            <v>57</v>
          </cell>
          <cell r="O1979">
            <v>57</v>
          </cell>
          <cell r="P1979" t="str">
            <v/>
          </cell>
          <cell r="Q1979" t="str">
            <v/>
          </cell>
          <cell r="R1979" t="str">
            <v>SMA 1</v>
          </cell>
          <cell r="S1979" t="str">
            <v>31-60</v>
          </cell>
        </row>
        <row r="1980">
          <cell r="J1980">
            <v>356321456</v>
          </cell>
          <cell r="K1980">
            <v>6795.47</v>
          </cell>
          <cell r="L1980">
            <v>2164.5300000000002</v>
          </cell>
          <cell r="M1980">
            <v>8960</v>
          </cell>
          <cell r="N1980">
            <v>116</v>
          </cell>
          <cell r="O1980">
            <v>116</v>
          </cell>
          <cell r="P1980" t="str">
            <v>Y</v>
          </cell>
          <cell r="Q1980" t="str">
            <v/>
          </cell>
          <cell r="R1980" t="str">
            <v>Sub</v>
          </cell>
          <cell r="S1980" t="str">
            <v>91-120</v>
          </cell>
        </row>
        <row r="1981">
          <cell r="J1981">
            <v>356719960</v>
          </cell>
          <cell r="K1981" t="str">
            <v/>
          </cell>
          <cell r="L1981" t="str">
            <v/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>Standard</v>
          </cell>
          <cell r="S1981" t="str">
            <v>Standard</v>
          </cell>
        </row>
        <row r="1982">
          <cell r="J1982">
            <v>356332947</v>
          </cell>
          <cell r="K1982" t="str">
            <v/>
          </cell>
          <cell r="L1982" t="str">
            <v/>
          </cell>
          <cell r="M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>Standard</v>
          </cell>
          <cell r="S1982" t="str">
            <v>Standard</v>
          </cell>
        </row>
        <row r="1983">
          <cell r="J1983">
            <v>356335530</v>
          </cell>
          <cell r="K1983">
            <v>13007.53</v>
          </cell>
          <cell r="L1983">
            <v>4912.47</v>
          </cell>
          <cell r="M1983">
            <v>17920</v>
          </cell>
          <cell r="N1983">
            <v>237</v>
          </cell>
          <cell r="O1983">
            <v>237</v>
          </cell>
          <cell r="P1983" t="str">
            <v>Y</v>
          </cell>
          <cell r="Q1983" t="str">
            <v/>
          </cell>
          <cell r="R1983" t="str">
            <v>Sub</v>
          </cell>
          <cell r="S1983" t="str">
            <v>&gt;180</v>
          </cell>
        </row>
        <row r="1984">
          <cell r="J1984">
            <v>356365953</v>
          </cell>
          <cell r="K1984">
            <v>6786.84</v>
          </cell>
          <cell r="L1984">
            <v>2173.16</v>
          </cell>
          <cell r="M1984">
            <v>8960</v>
          </cell>
          <cell r="N1984">
            <v>113</v>
          </cell>
          <cell r="O1984">
            <v>113</v>
          </cell>
          <cell r="P1984" t="str">
            <v>Y</v>
          </cell>
          <cell r="Q1984" t="str">
            <v/>
          </cell>
          <cell r="R1984" t="str">
            <v>Sub</v>
          </cell>
          <cell r="S1984" t="str">
            <v>91-120</v>
          </cell>
        </row>
        <row r="1985">
          <cell r="J1985">
            <v>356365987</v>
          </cell>
          <cell r="K1985" t="str">
            <v/>
          </cell>
          <cell r="L1985" t="str">
            <v/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>Standard</v>
          </cell>
          <cell r="S1985" t="str">
            <v>Standard</v>
          </cell>
        </row>
        <row r="1986">
          <cell r="J1986">
            <v>356367379</v>
          </cell>
          <cell r="K1986">
            <v>18697.8</v>
          </cell>
          <cell r="L1986">
            <v>8182.2</v>
          </cell>
          <cell r="M1986">
            <v>26880</v>
          </cell>
          <cell r="N1986">
            <v>358</v>
          </cell>
          <cell r="O1986">
            <v>358</v>
          </cell>
          <cell r="P1986" t="str">
            <v>Y</v>
          </cell>
          <cell r="Q1986" t="str">
            <v/>
          </cell>
          <cell r="R1986" t="str">
            <v>W/O for written off cases</v>
          </cell>
          <cell r="S1986" t="str">
            <v>&gt;180</v>
          </cell>
        </row>
        <row r="1987">
          <cell r="J1987">
            <v>356368175</v>
          </cell>
          <cell r="K1987">
            <v>9958.64</v>
          </cell>
          <cell r="L1987">
            <v>3481.36</v>
          </cell>
          <cell r="M1987">
            <v>13440</v>
          </cell>
          <cell r="N1987">
            <v>175</v>
          </cell>
          <cell r="O1987">
            <v>175</v>
          </cell>
          <cell r="P1987" t="str">
            <v>Y</v>
          </cell>
          <cell r="Q1987" t="str">
            <v/>
          </cell>
          <cell r="R1987" t="str">
            <v>Sub</v>
          </cell>
          <cell r="S1987" t="str">
            <v>151-180</v>
          </cell>
        </row>
        <row r="1988">
          <cell r="J1988">
            <v>356387500</v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>Standard</v>
          </cell>
          <cell r="S1988" t="str">
            <v>Standard</v>
          </cell>
        </row>
        <row r="1989">
          <cell r="J1989">
            <v>356387880</v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>Standard</v>
          </cell>
          <cell r="S1989" t="str">
            <v>Standard</v>
          </cell>
        </row>
        <row r="1990">
          <cell r="J1990">
            <v>356388037</v>
          </cell>
          <cell r="K1990">
            <v>5161.37</v>
          </cell>
          <cell r="L1990">
            <v>1558.63</v>
          </cell>
          <cell r="M1990">
            <v>6720</v>
          </cell>
          <cell r="N1990">
            <v>85</v>
          </cell>
          <cell r="O1990">
            <v>85</v>
          </cell>
          <cell r="P1990" t="str">
            <v>Y</v>
          </cell>
          <cell r="Q1990">
            <v>84</v>
          </cell>
          <cell r="R1990" t="str">
            <v>Sub</v>
          </cell>
          <cell r="S1990" t="str">
            <v>61-90</v>
          </cell>
        </row>
        <row r="1991">
          <cell r="J1991">
            <v>356390617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>Standard</v>
          </cell>
          <cell r="S1991" t="str">
            <v>Standard</v>
          </cell>
        </row>
        <row r="1992">
          <cell r="J1992">
            <v>356395551</v>
          </cell>
          <cell r="K1992">
            <v>8403.6</v>
          </cell>
          <cell r="L1992">
            <v>2796.4</v>
          </cell>
          <cell r="M1992">
            <v>11200</v>
          </cell>
          <cell r="N1992">
            <v>151</v>
          </cell>
          <cell r="O1992">
            <v>151</v>
          </cell>
          <cell r="P1992" t="str">
            <v>Y</v>
          </cell>
          <cell r="Q1992" t="str">
            <v/>
          </cell>
          <cell r="R1992" t="str">
            <v>Sub</v>
          </cell>
          <cell r="S1992" t="str">
            <v>151-180</v>
          </cell>
        </row>
        <row r="1993">
          <cell r="J1993">
            <v>356395699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>Standard</v>
          </cell>
          <cell r="S1993" t="str">
            <v>Standard</v>
          </cell>
        </row>
        <row r="1994">
          <cell r="J1994">
            <v>356395792</v>
          </cell>
          <cell r="K1994" t="str">
            <v/>
          </cell>
          <cell r="L1994" t="str">
            <v/>
          </cell>
          <cell r="M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>Standard</v>
          </cell>
          <cell r="S1994" t="str">
            <v>Standard</v>
          </cell>
        </row>
        <row r="1995">
          <cell r="J1995">
            <v>356397459</v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>Standard</v>
          </cell>
          <cell r="S1995" t="str">
            <v>Standard</v>
          </cell>
        </row>
        <row r="1996">
          <cell r="J1996">
            <v>356397886</v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>Standard</v>
          </cell>
          <cell r="S1996" t="str">
            <v>Standard</v>
          </cell>
        </row>
        <row r="1997">
          <cell r="J1997">
            <v>356407585</v>
          </cell>
          <cell r="K1997">
            <v>10568.41</v>
          </cell>
          <cell r="L1997">
            <v>3451.59</v>
          </cell>
          <cell r="M1997">
            <v>14020</v>
          </cell>
          <cell r="N1997">
            <v>212</v>
          </cell>
          <cell r="O1997">
            <v>212</v>
          </cell>
          <cell r="P1997" t="str">
            <v>Y</v>
          </cell>
          <cell r="Q1997" t="str">
            <v/>
          </cell>
          <cell r="R1997" t="str">
            <v>Sub</v>
          </cell>
          <cell r="S1997" t="str">
            <v>&gt;180</v>
          </cell>
        </row>
        <row r="1998">
          <cell r="J1998">
            <v>356412224</v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>Standard</v>
          </cell>
          <cell r="S1998" t="str">
            <v>Standard</v>
          </cell>
        </row>
        <row r="1999">
          <cell r="J1999">
            <v>356425159</v>
          </cell>
          <cell r="K1999">
            <v>15910.19</v>
          </cell>
          <cell r="L1999">
            <v>6489.81</v>
          </cell>
          <cell r="M1999">
            <v>22400</v>
          </cell>
          <cell r="N1999">
            <v>299</v>
          </cell>
          <cell r="O1999">
            <v>299</v>
          </cell>
          <cell r="P1999" t="str">
            <v>Y</v>
          </cell>
          <cell r="Q1999" t="str">
            <v/>
          </cell>
          <cell r="R1999" t="str">
            <v>W/O for written off cases</v>
          </cell>
          <cell r="S1999" t="str">
            <v>&gt;180</v>
          </cell>
        </row>
        <row r="2000">
          <cell r="J2000">
            <v>356427123</v>
          </cell>
          <cell r="K2000">
            <v>14228.45</v>
          </cell>
          <cell r="L2000">
            <v>5931.55</v>
          </cell>
          <cell r="M2000">
            <v>20160</v>
          </cell>
          <cell r="N2000">
            <v>273</v>
          </cell>
          <cell r="O2000">
            <v>273</v>
          </cell>
          <cell r="P2000" t="str">
            <v>Y</v>
          </cell>
          <cell r="Q2000" t="str">
            <v/>
          </cell>
          <cell r="R2000" t="str">
            <v>Sub</v>
          </cell>
          <cell r="S2000" t="str">
            <v>&gt;180</v>
          </cell>
        </row>
        <row r="2001">
          <cell r="J2001">
            <v>356427566</v>
          </cell>
          <cell r="K2001">
            <v>5172.1499999999996</v>
          </cell>
          <cell r="L2001">
            <v>1547.85</v>
          </cell>
          <cell r="M2001">
            <v>6720</v>
          </cell>
          <cell r="N2001">
            <v>90</v>
          </cell>
          <cell r="O2001">
            <v>90</v>
          </cell>
          <cell r="P2001" t="str">
            <v/>
          </cell>
          <cell r="Q2001" t="str">
            <v/>
          </cell>
          <cell r="R2001" t="str">
            <v>SMA 2</v>
          </cell>
          <cell r="S2001" t="str">
            <v>61-90</v>
          </cell>
        </row>
        <row r="2002">
          <cell r="J2002">
            <v>356427571</v>
          </cell>
          <cell r="K2002">
            <v>6801.23</v>
          </cell>
          <cell r="L2002">
            <v>2158.77</v>
          </cell>
          <cell r="M2002">
            <v>8960</v>
          </cell>
          <cell r="N2002">
            <v>118</v>
          </cell>
          <cell r="O2002">
            <v>118</v>
          </cell>
          <cell r="P2002" t="str">
            <v>Y</v>
          </cell>
          <cell r="Q2002" t="str">
            <v/>
          </cell>
          <cell r="R2002" t="str">
            <v>Sub</v>
          </cell>
          <cell r="S2002" t="str">
            <v>91-120</v>
          </cell>
        </row>
        <row r="2003">
          <cell r="J2003">
            <v>356441569</v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>Standard</v>
          </cell>
          <cell r="S2003" t="str">
            <v>Standard</v>
          </cell>
        </row>
        <row r="2004">
          <cell r="J2004">
            <v>356442188</v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>Standard</v>
          </cell>
          <cell r="S2004" t="str">
            <v>Standard</v>
          </cell>
        </row>
        <row r="2005">
          <cell r="J2005">
            <v>356446480</v>
          </cell>
          <cell r="K2005" t="str">
            <v/>
          </cell>
          <cell r="L2005" t="str">
            <v/>
          </cell>
          <cell r="M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>Standard</v>
          </cell>
          <cell r="S2005" t="str">
            <v>Standard</v>
          </cell>
        </row>
        <row r="2006">
          <cell r="J2006">
            <v>356451790</v>
          </cell>
          <cell r="K2006" t="str">
            <v/>
          </cell>
          <cell r="L2006" t="str">
            <v/>
          </cell>
          <cell r="M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>Standard</v>
          </cell>
          <cell r="S2006" t="str">
            <v>Standard</v>
          </cell>
        </row>
        <row r="2007">
          <cell r="J2007">
            <v>356480476</v>
          </cell>
          <cell r="K2007">
            <v>10011.18</v>
          </cell>
          <cell r="L2007">
            <v>4068.82</v>
          </cell>
          <cell r="M2007">
            <v>14080</v>
          </cell>
          <cell r="N2007">
            <v>238</v>
          </cell>
          <cell r="O2007">
            <v>238</v>
          </cell>
          <cell r="P2007" t="str">
            <v>Y</v>
          </cell>
          <cell r="Q2007" t="str">
            <v/>
          </cell>
          <cell r="R2007" t="str">
            <v>Sub</v>
          </cell>
          <cell r="S2007" t="str">
            <v>&gt;180</v>
          </cell>
        </row>
        <row r="2008">
          <cell r="J2008">
            <v>356538849</v>
          </cell>
          <cell r="K2008" t="str">
            <v/>
          </cell>
          <cell r="L2008" t="str">
            <v/>
          </cell>
          <cell r="M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>Standard</v>
          </cell>
          <cell r="S2008" t="str">
            <v>Standard</v>
          </cell>
        </row>
        <row r="2009">
          <cell r="J2009">
            <v>356538878</v>
          </cell>
          <cell r="K2009" t="str">
            <v/>
          </cell>
          <cell r="L2009" t="str">
            <v/>
          </cell>
          <cell r="M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>Standard</v>
          </cell>
          <cell r="S2009" t="str">
            <v>Standard</v>
          </cell>
        </row>
        <row r="2010">
          <cell r="J2010">
            <v>356545096</v>
          </cell>
          <cell r="K2010" t="str">
            <v/>
          </cell>
          <cell r="L2010" t="str">
            <v/>
          </cell>
          <cell r="M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>Standard</v>
          </cell>
          <cell r="S2010" t="str">
            <v>Standard</v>
          </cell>
        </row>
        <row r="2011">
          <cell r="J2011">
            <v>356562059</v>
          </cell>
          <cell r="K2011">
            <v>11258.77</v>
          </cell>
          <cell r="L2011">
            <v>4421.2299999999996</v>
          </cell>
          <cell r="M2011">
            <v>15680</v>
          </cell>
          <cell r="N2011">
            <v>212</v>
          </cell>
          <cell r="O2011">
            <v>212</v>
          </cell>
          <cell r="P2011" t="str">
            <v>Y</v>
          </cell>
          <cell r="Q2011" t="str">
            <v/>
          </cell>
          <cell r="R2011" t="str">
            <v>Sub</v>
          </cell>
          <cell r="S2011" t="str">
            <v>&gt;180</v>
          </cell>
        </row>
        <row r="2012">
          <cell r="J2012">
            <v>356568961</v>
          </cell>
          <cell r="K2012" t="str">
            <v/>
          </cell>
          <cell r="L2012" t="str">
            <v/>
          </cell>
          <cell r="M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 t="str">
            <v>Standard</v>
          </cell>
          <cell r="S2012" t="str">
            <v>Standard</v>
          </cell>
        </row>
        <row r="2013">
          <cell r="J2013">
            <v>356582252</v>
          </cell>
          <cell r="K2013">
            <v>8200.48</v>
          </cell>
          <cell r="L2013">
            <v>2999.52</v>
          </cell>
          <cell r="M2013">
            <v>11200</v>
          </cell>
          <cell r="N2013">
            <v>146</v>
          </cell>
          <cell r="O2013">
            <v>146</v>
          </cell>
          <cell r="P2013" t="str">
            <v>Y</v>
          </cell>
          <cell r="Q2013" t="str">
            <v/>
          </cell>
          <cell r="R2013" t="str">
            <v>Sub</v>
          </cell>
          <cell r="S2013" t="str">
            <v>121-150</v>
          </cell>
        </row>
        <row r="2014">
          <cell r="J2014">
            <v>356582303</v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>Standard</v>
          </cell>
          <cell r="S2014" t="str">
            <v>Standard</v>
          </cell>
        </row>
        <row r="2015">
          <cell r="J2015">
            <v>356582317</v>
          </cell>
          <cell r="K2015">
            <v>11249.09</v>
          </cell>
          <cell r="L2015">
            <v>4430.91</v>
          </cell>
          <cell r="M2015">
            <v>15680</v>
          </cell>
          <cell r="N2015">
            <v>210</v>
          </cell>
          <cell r="O2015">
            <v>210</v>
          </cell>
          <cell r="P2015" t="str">
            <v>Y</v>
          </cell>
          <cell r="Q2015" t="str">
            <v/>
          </cell>
          <cell r="R2015" t="str">
            <v>Sub</v>
          </cell>
          <cell r="S2015" t="str">
            <v>&gt;180</v>
          </cell>
        </row>
        <row r="2016">
          <cell r="J2016">
            <v>356591180</v>
          </cell>
          <cell r="K2016">
            <v>15582.62</v>
          </cell>
          <cell r="L2016">
            <v>6817.38</v>
          </cell>
          <cell r="M2016">
            <v>22400</v>
          </cell>
          <cell r="N2016">
            <v>298</v>
          </cell>
          <cell r="O2016">
            <v>298</v>
          </cell>
          <cell r="P2016" t="str">
            <v>Y</v>
          </cell>
          <cell r="Q2016" t="str">
            <v/>
          </cell>
          <cell r="R2016" t="str">
            <v>Sub</v>
          </cell>
          <cell r="S2016" t="str">
            <v>&gt;180</v>
          </cell>
        </row>
        <row r="2017">
          <cell r="J2017">
            <v>356591225</v>
          </cell>
          <cell r="K2017">
            <v>14179.69</v>
          </cell>
          <cell r="L2017">
            <v>5980.31</v>
          </cell>
          <cell r="M2017">
            <v>20160</v>
          </cell>
          <cell r="N2017">
            <v>267</v>
          </cell>
          <cell r="O2017">
            <v>267</v>
          </cell>
          <cell r="P2017" t="str">
            <v>Y</v>
          </cell>
          <cell r="Q2017" t="str">
            <v/>
          </cell>
          <cell r="R2017" t="str">
            <v>W/O for written off cases</v>
          </cell>
          <cell r="S2017" t="str">
            <v>&gt;180</v>
          </cell>
        </row>
        <row r="2018">
          <cell r="J2018">
            <v>356593948</v>
          </cell>
          <cell r="K2018" t="str">
            <v/>
          </cell>
          <cell r="L2018" t="str">
            <v/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>Standard</v>
          </cell>
          <cell r="S2018" t="str">
            <v>Standard</v>
          </cell>
        </row>
        <row r="2019">
          <cell r="J2019">
            <v>356596098</v>
          </cell>
          <cell r="K2019">
            <v>16998.37</v>
          </cell>
          <cell r="L2019">
            <v>7641.63</v>
          </cell>
          <cell r="M2019">
            <v>24640</v>
          </cell>
          <cell r="N2019">
            <v>333</v>
          </cell>
          <cell r="O2019">
            <v>333</v>
          </cell>
          <cell r="P2019" t="str">
            <v>Y</v>
          </cell>
          <cell r="Q2019" t="str">
            <v/>
          </cell>
          <cell r="R2019" t="str">
            <v>W/O for written off cases</v>
          </cell>
          <cell r="S2019" t="str">
            <v>&gt;180</v>
          </cell>
        </row>
        <row r="2020">
          <cell r="J2020">
            <v>356596120</v>
          </cell>
          <cell r="K2020">
            <v>3379.9</v>
          </cell>
          <cell r="L2020">
            <v>1100.0999999999999</v>
          </cell>
          <cell r="M2020">
            <v>4480</v>
          </cell>
          <cell r="N2020">
            <v>59</v>
          </cell>
          <cell r="O2020">
            <v>59</v>
          </cell>
          <cell r="P2020" t="str">
            <v/>
          </cell>
          <cell r="Q2020" t="str">
            <v/>
          </cell>
          <cell r="R2020" t="str">
            <v>SMA 1</v>
          </cell>
          <cell r="S2020" t="str">
            <v>31-60</v>
          </cell>
        </row>
        <row r="2021">
          <cell r="J2021">
            <v>356604140</v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>Standard</v>
          </cell>
          <cell r="S2021" t="str">
            <v>Standard</v>
          </cell>
        </row>
        <row r="2022">
          <cell r="J2022">
            <v>356624159</v>
          </cell>
          <cell r="K2022">
            <v>5075.3500000000004</v>
          </cell>
          <cell r="L2022">
            <v>1644.65</v>
          </cell>
          <cell r="M2022">
            <v>6720</v>
          </cell>
          <cell r="N2022">
            <v>92</v>
          </cell>
          <cell r="O2022">
            <v>92</v>
          </cell>
          <cell r="P2022" t="str">
            <v>Y</v>
          </cell>
          <cell r="Q2022" t="str">
            <v/>
          </cell>
          <cell r="R2022" t="str">
            <v>Sub</v>
          </cell>
          <cell r="S2022" t="str">
            <v>91-120</v>
          </cell>
        </row>
        <row r="2023">
          <cell r="J2023">
            <v>356624208</v>
          </cell>
          <cell r="K2023">
            <v>5075.3500000000004</v>
          </cell>
          <cell r="L2023">
            <v>1644.65</v>
          </cell>
          <cell r="M2023">
            <v>6720</v>
          </cell>
          <cell r="N2023">
            <v>92</v>
          </cell>
          <cell r="O2023">
            <v>92</v>
          </cell>
          <cell r="P2023" t="str">
            <v>Y</v>
          </cell>
          <cell r="Q2023" t="str">
            <v/>
          </cell>
          <cell r="R2023" t="str">
            <v>Sub</v>
          </cell>
          <cell r="S2023" t="str">
            <v>91-120</v>
          </cell>
        </row>
        <row r="2024">
          <cell r="J2024">
            <v>356624342</v>
          </cell>
          <cell r="K2024">
            <v>14216.27</v>
          </cell>
          <cell r="L2024">
            <v>5943.73</v>
          </cell>
          <cell r="M2024">
            <v>20160</v>
          </cell>
          <cell r="N2024">
            <v>273</v>
          </cell>
          <cell r="O2024">
            <v>273</v>
          </cell>
          <cell r="P2024" t="str">
            <v>Y</v>
          </cell>
          <cell r="Q2024" t="str">
            <v/>
          </cell>
          <cell r="R2024" t="str">
            <v>Sub</v>
          </cell>
          <cell r="S2024" t="str">
            <v>&gt;180</v>
          </cell>
        </row>
        <row r="2025">
          <cell r="J2025">
            <v>356624678</v>
          </cell>
          <cell r="K2025">
            <v>9789.0300000000007</v>
          </cell>
          <cell r="L2025">
            <v>3650.97</v>
          </cell>
          <cell r="M2025">
            <v>13440</v>
          </cell>
          <cell r="N2025">
            <v>182</v>
          </cell>
          <cell r="O2025">
            <v>182</v>
          </cell>
          <cell r="P2025" t="str">
            <v>Y</v>
          </cell>
          <cell r="Q2025" t="str">
            <v/>
          </cell>
          <cell r="R2025" t="str">
            <v>Sub</v>
          </cell>
          <cell r="S2025" t="str">
            <v>&gt;180</v>
          </cell>
        </row>
        <row r="2026">
          <cell r="J2026">
            <v>356629143</v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>Standard</v>
          </cell>
          <cell r="S2026" t="str">
            <v>Standard</v>
          </cell>
        </row>
        <row r="2027">
          <cell r="J2027">
            <v>356629461</v>
          </cell>
          <cell r="K2027" t="str">
            <v/>
          </cell>
          <cell r="L2027" t="str">
            <v/>
          </cell>
          <cell r="M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>Standard</v>
          </cell>
          <cell r="S2027" t="str">
            <v>Standard</v>
          </cell>
        </row>
        <row r="2028">
          <cell r="J2028">
            <v>356641344</v>
          </cell>
          <cell r="K2028">
            <v>12779.73</v>
          </cell>
          <cell r="L2028">
            <v>5140.2700000000004</v>
          </cell>
          <cell r="M2028">
            <v>17920</v>
          </cell>
          <cell r="N2028">
            <v>243</v>
          </cell>
          <cell r="O2028">
            <v>243</v>
          </cell>
          <cell r="P2028" t="str">
            <v>Y</v>
          </cell>
          <cell r="Q2028" t="str">
            <v/>
          </cell>
          <cell r="R2028" t="str">
            <v>Sub</v>
          </cell>
          <cell r="S2028" t="str">
            <v>&gt;180</v>
          </cell>
        </row>
        <row r="2029">
          <cell r="J2029">
            <v>356664543</v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>Standard</v>
          </cell>
          <cell r="S2029" t="str">
            <v>Standard</v>
          </cell>
        </row>
        <row r="2030">
          <cell r="J2030">
            <v>356664588</v>
          </cell>
          <cell r="K2030" t="str">
            <v/>
          </cell>
          <cell r="L2030" t="str">
            <v/>
          </cell>
          <cell r="M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>Standard</v>
          </cell>
          <cell r="S2030" t="str">
            <v>Standard</v>
          </cell>
        </row>
        <row r="2031">
          <cell r="J2031">
            <v>356686535</v>
          </cell>
          <cell r="K2031">
            <v>3384.29</v>
          </cell>
          <cell r="L2031">
            <v>1095.71</v>
          </cell>
          <cell r="M2031">
            <v>4480</v>
          </cell>
          <cell r="N2031">
            <v>59</v>
          </cell>
          <cell r="O2031">
            <v>59</v>
          </cell>
          <cell r="P2031" t="str">
            <v/>
          </cell>
          <cell r="Q2031" t="str">
            <v/>
          </cell>
          <cell r="R2031" t="str">
            <v>SMA 1</v>
          </cell>
          <cell r="S2031" t="str">
            <v>31-60</v>
          </cell>
        </row>
        <row r="2032">
          <cell r="J2032">
            <v>358896146</v>
          </cell>
          <cell r="K2032">
            <v>6927.78</v>
          </cell>
          <cell r="L2032">
            <v>4522.22</v>
          </cell>
          <cell r="M2032">
            <v>11450</v>
          </cell>
          <cell r="N2032">
            <v>151</v>
          </cell>
          <cell r="O2032">
            <v>151</v>
          </cell>
          <cell r="P2032" t="str">
            <v>Y</v>
          </cell>
          <cell r="Q2032" t="str">
            <v/>
          </cell>
          <cell r="R2032" t="str">
            <v>Sub</v>
          </cell>
          <cell r="S2032" t="str">
            <v>151-180</v>
          </cell>
        </row>
        <row r="2033">
          <cell r="J2033">
            <v>356689424</v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>Standard</v>
          </cell>
          <cell r="S2033" t="str">
            <v>Standard</v>
          </cell>
        </row>
        <row r="2034">
          <cell r="J2034">
            <v>356689506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>Standard</v>
          </cell>
          <cell r="S2034" t="str">
            <v>Standard</v>
          </cell>
        </row>
        <row r="2035">
          <cell r="J2035">
            <v>356700791</v>
          </cell>
          <cell r="K2035" t="str">
            <v/>
          </cell>
          <cell r="L2035" t="str">
            <v/>
          </cell>
          <cell r="M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>Standard</v>
          </cell>
          <cell r="S2035" t="str">
            <v>Standard</v>
          </cell>
        </row>
        <row r="2036">
          <cell r="J2036">
            <v>356700830</v>
          </cell>
          <cell r="K2036" t="str">
            <v/>
          </cell>
          <cell r="L2036" t="str">
            <v/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>Standard</v>
          </cell>
          <cell r="S2036" t="str">
            <v>Standard</v>
          </cell>
        </row>
        <row r="2037">
          <cell r="J2037">
            <v>358943144</v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>Standard</v>
          </cell>
          <cell r="S2037" t="str">
            <v>Standard</v>
          </cell>
        </row>
        <row r="2038">
          <cell r="J2038">
            <v>356700911</v>
          </cell>
          <cell r="K2038">
            <v>5071.12</v>
          </cell>
          <cell r="L2038">
            <v>1648.88</v>
          </cell>
          <cell r="M2038">
            <v>6720</v>
          </cell>
          <cell r="N2038">
            <v>89</v>
          </cell>
          <cell r="O2038">
            <v>89</v>
          </cell>
          <cell r="P2038" t="str">
            <v/>
          </cell>
          <cell r="Q2038" t="str">
            <v/>
          </cell>
          <cell r="R2038" t="str">
            <v>SMA 2</v>
          </cell>
          <cell r="S2038" t="str">
            <v>61-90</v>
          </cell>
        </row>
        <row r="2039">
          <cell r="J2039">
            <v>356718283</v>
          </cell>
          <cell r="K2039" t="str">
            <v/>
          </cell>
          <cell r="L2039" t="str">
            <v/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>Standard</v>
          </cell>
          <cell r="S2039" t="str">
            <v>Standard</v>
          </cell>
        </row>
        <row r="2040">
          <cell r="J2040">
            <v>356722603</v>
          </cell>
          <cell r="K2040">
            <v>8279.11</v>
          </cell>
          <cell r="L2040">
            <v>2960.89</v>
          </cell>
          <cell r="M2040">
            <v>11240</v>
          </cell>
          <cell r="N2040">
            <v>182</v>
          </cell>
          <cell r="O2040">
            <v>182</v>
          </cell>
          <cell r="P2040" t="str">
            <v>Y</v>
          </cell>
          <cell r="Q2040" t="str">
            <v/>
          </cell>
          <cell r="R2040" t="str">
            <v>Sub</v>
          </cell>
          <cell r="S2040" t="str">
            <v>&gt;180</v>
          </cell>
        </row>
        <row r="2041">
          <cell r="J2041">
            <v>356722830</v>
          </cell>
          <cell r="K2041">
            <v>1060</v>
          </cell>
          <cell r="L2041">
            <v>0</v>
          </cell>
          <cell r="M2041">
            <v>1060</v>
          </cell>
          <cell r="N2041">
            <v>31</v>
          </cell>
          <cell r="O2041">
            <v>31</v>
          </cell>
          <cell r="P2041" t="str">
            <v/>
          </cell>
          <cell r="Q2041" t="str">
            <v/>
          </cell>
          <cell r="R2041" t="str">
            <v>SMA 1</v>
          </cell>
          <cell r="S2041" t="str">
            <v>31-60</v>
          </cell>
        </row>
        <row r="2042">
          <cell r="J2042">
            <v>356722832</v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>Standard</v>
          </cell>
          <cell r="S2042" t="str">
            <v>Standard</v>
          </cell>
        </row>
        <row r="2043">
          <cell r="J2043">
            <v>356748313</v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>Standard</v>
          </cell>
          <cell r="S2043" t="str">
            <v>Standard</v>
          </cell>
        </row>
        <row r="2044">
          <cell r="J2044">
            <v>356748333</v>
          </cell>
          <cell r="K2044">
            <v>3388.67</v>
          </cell>
          <cell r="L2044">
            <v>1091.33</v>
          </cell>
          <cell r="M2044">
            <v>4480</v>
          </cell>
          <cell r="N2044">
            <v>60</v>
          </cell>
          <cell r="O2044">
            <v>60</v>
          </cell>
          <cell r="P2044" t="str">
            <v/>
          </cell>
          <cell r="Q2044" t="str">
            <v/>
          </cell>
          <cell r="R2044" t="str">
            <v>SMA 1</v>
          </cell>
          <cell r="S2044" t="str">
            <v>31-60</v>
          </cell>
        </row>
        <row r="2045">
          <cell r="J2045">
            <v>356751143</v>
          </cell>
          <cell r="K2045" t="str">
            <v/>
          </cell>
          <cell r="L2045" t="str">
            <v/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>Standard</v>
          </cell>
          <cell r="S2045" t="str">
            <v>Standard</v>
          </cell>
        </row>
        <row r="2046">
          <cell r="J2046">
            <v>356757698</v>
          </cell>
          <cell r="K2046">
            <v>6663.62</v>
          </cell>
          <cell r="L2046">
            <v>2296.38</v>
          </cell>
          <cell r="M2046">
            <v>8960</v>
          </cell>
          <cell r="N2046">
            <v>115</v>
          </cell>
          <cell r="O2046">
            <v>115</v>
          </cell>
          <cell r="P2046" t="str">
            <v>Y</v>
          </cell>
          <cell r="Q2046" t="str">
            <v/>
          </cell>
          <cell r="R2046" t="str">
            <v>Sub</v>
          </cell>
          <cell r="S2046" t="str">
            <v>91-120</v>
          </cell>
        </row>
        <row r="2047">
          <cell r="J2047">
            <v>356760226</v>
          </cell>
          <cell r="K2047">
            <v>3384.29</v>
          </cell>
          <cell r="L2047">
            <v>1095.71</v>
          </cell>
          <cell r="M2047">
            <v>4480</v>
          </cell>
          <cell r="N2047">
            <v>58</v>
          </cell>
          <cell r="O2047">
            <v>58</v>
          </cell>
          <cell r="P2047" t="str">
            <v/>
          </cell>
          <cell r="Q2047" t="str">
            <v/>
          </cell>
          <cell r="R2047" t="str">
            <v>SMA 1</v>
          </cell>
          <cell r="S2047" t="str">
            <v>31-60</v>
          </cell>
        </row>
        <row r="2048">
          <cell r="J2048">
            <v>356761239</v>
          </cell>
          <cell r="K2048" t="str">
            <v/>
          </cell>
          <cell r="L2048" t="str">
            <v/>
          </cell>
          <cell r="M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>Standard</v>
          </cell>
          <cell r="S2048" t="str">
            <v>Standard</v>
          </cell>
        </row>
        <row r="2049">
          <cell r="J2049">
            <v>356769249</v>
          </cell>
          <cell r="K2049" t="str">
            <v/>
          </cell>
          <cell r="L2049" t="str">
            <v/>
          </cell>
          <cell r="M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>Standard</v>
          </cell>
          <cell r="S2049" t="str">
            <v>Standard</v>
          </cell>
        </row>
        <row r="2050">
          <cell r="J2050">
            <v>356779260</v>
          </cell>
          <cell r="K2050" t="str">
            <v/>
          </cell>
          <cell r="L2050" t="str">
            <v/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>Standard</v>
          </cell>
          <cell r="S2050" t="str">
            <v>Standard</v>
          </cell>
        </row>
        <row r="2051">
          <cell r="J2051">
            <v>356779430</v>
          </cell>
          <cell r="K2051">
            <v>11169.92</v>
          </cell>
          <cell r="L2051">
            <v>4670.08</v>
          </cell>
          <cell r="M2051">
            <v>15840</v>
          </cell>
          <cell r="N2051">
            <v>270</v>
          </cell>
          <cell r="O2051">
            <v>270</v>
          </cell>
          <cell r="P2051" t="str">
            <v>Y</v>
          </cell>
          <cell r="Q2051" t="str">
            <v/>
          </cell>
          <cell r="R2051" t="str">
            <v>Sub</v>
          </cell>
          <cell r="S2051" t="str">
            <v>&gt;180</v>
          </cell>
        </row>
        <row r="2052">
          <cell r="J2052">
            <v>356782037</v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>Standard</v>
          </cell>
          <cell r="S2052" t="str">
            <v>Standard</v>
          </cell>
        </row>
        <row r="2053">
          <cell r="J2053">
            <v>356782366</v>
          </cell>
          <cell r="K2053" t="str">
            <v/>
          </cell>
          <cell r="L2053" t="str">
            <v/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>Standard</v>
          </cell>
          <cell r="S2053" t="str">
            <v>Standard</v>
          </cell>
        </row>
        <row r="2054">
          <cell r="J2054">
            <v>356782464</v>
          </cell>
          <cell r="K2054" t="str">
            <v/>
          </cell>
          <cell r="L2054" t="str">
            <v/>
          </cell>
          <cell r="M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>Standard</v>
          </cell>
          <cell r="S2054" t="str">
            <v>Standard</v>
          </cell>
        </row>
        <row r="2055">
          <cell r="J2055">
            <v>356784651</v>
          </cell>
          <cell r="K2055">
            <v>15629.64</v>
          </cell>
          <cell r="L2055">
            <v>6770.36</v>
          </cell>
          <cell r="M2055">
            <v>22400</v>
          </cell>
          <cell r="N2055">
            <v>303</v>
          </cell>
          <cell r="O2055">
            <v>303</v>
          </cell>
          <cell r="P2055" t="str">
            <v>Y</v>
          </cell>
          <cell r="Q2055" t="str">
            <v/>
          </cell>
          <cell r="R2055" t="str">
            <v>Sub</v>
          </cell>
          <cell r="S2055" t="str">
            <v>&gt;180</v>
          </cell>
        </row>
        <row r="2056">
          <cell r="J2056">
            <v>356785258</v>
          </cell>
          <cell r="K2056">
            <v>15636.37</v>
          </cell>
          <cell r="L2056">
            <v>6763.63</v>
          </cell>
          <cell r="M2056">
            <v>22400</v>
          </cell>
          <cell r="N2056">
            <v>304</v>
          </cell>
          <cell r="O2056">
            <v>304</v>
          </cell>
          <cell r="P2056" t="str">
            <v>Y</v>
          </cell>
          <cell r="Q2056" t="str">
            <v/>
          </cell>
          <cell r="R2056" t="str">
            <v>Sub</v>
          </cell>
          <cell r="S2056" t="str">
            <v>&gt;180</v>
          </cell>
        </row>
        <row r="2057">
          <cell r="J2057">
            <v>356835659</v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>Standard</v>
          </cell>
          <cell r="S2057" t="str">
            <v>Standard</v>
          </cell>
        </row>
        <row r="2058">
          <cell r="J2058">
            <v>356835686</v>
          </cell>
          <cell r="K2058" t="str">
            <v/>
          </cell>
          <cell r="L2058" t="str">
            <v/>
          </cell>
          <cell r="M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 t="str">
            <v>Standard</v>
          </cell>
          <cell r="S2058" t="str">
            <v>Standard</v>
          </cell>
        </row>
        <row r="2059">
          <cell r="J2059">
            <v>356836035</v>
          </cell>
          <cell r="K2059" t="str">
            <v/>
          </cell>
          <cell r="L2059" t="str">
            <v/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>Standard</v>
          </cell>
          <cell r="S2059" t="str">
            <v>Standard</v>
          </cell>
        </row>
        <row r="2060">
          <cell r="J2060">
            <v>356836162</v>
          </cell>
          <cell r="K2060" t="str">
            <v/>
          </cell>
          <cell r="L2060" t="str">
            <v/>
          </cell>
          <cell r="M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>Standard</v>
          </cell>
          <cell r="S2060" t="str">
            <v>Standard</v>
          </cell>
        </row>
        <row r="2061">
          <cell r="J2061">
            <v>356842710</v>
          </cell>
          <cell r="K2061" t="str">
            <v/>
          </cell>
          <cell r="L2061" t="str">
            <v/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>Standard</v>
          </cell>
          <cell r="S2061" t="str">
            <v>Standard</v>
          </cell>
        </row>
        <row r="2062">
          <cell r="J2062">
            <v>356851556</v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>Standard</v>
          </cell>
          <cell r="S2062" t="str">
            <v>Standard</v>
          </cell>
        </row>
        <row r="2063">
          <cell r="J2063">
            <v>356855405</v>
          </cell>
          <cell r="K2063" t="str">
            <v/>
          </cell>
          <cell r="L2063" t="str">
            <v/>
          </cell>
          <cell r="M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>Standard</v>
          </cell>
          <cell r="S2063" t="str">
            <v>Standard</v>
          </cell>
        </row>
        <row r="2064">
          <cell r="J2064">
            <v>356892518</v>
          </cell>
          <cell r="K2064" t="str">
            <v/>
          </cell>
          <cell r="L2064" t="str">
            <v/>
          </cell>
          <cell r="M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>Standard</v>
          </cell>
          <cell r="S2064" t="str">
            <v>Standard</v>
          </cell>
        </row>
        <row r="2065">
          <cell r="J2065">
            <v>356892704</v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>Standard</v>
          </cell>
          <cell r="S2065" t="str">
            <v>Standard</v>
          </cell>
        </row>
        <row r="2066">
          <cell r="J2066">
            <v>356892710</v>
          </cell>
          <cell r="K2066">
            <v>6680.52</v>
          </cell>
          <cell r="L2066">
            <v>2279.48</v>
          </cell>
          <cell r="M2066">
            <v>8960</v>
          </cell>
          <cell r="N2066">
            <v>120</v>
          </cell>
          <cell r="O2066">
            <v>120</v>
          </cell>
          <cell r="P2066" t="str">
            <v>Y</v>
          </cell>
          <cell r="Q2066" t="str">
            <v/>
          </cell>
          <cell r="R2066" t="str">
            <v>Sub</v>
          </cell>
          <cell r="S2066" t="str">
            <v>91-120</v>
          </cell>
        </row>
        <row r="2067">
          <cell r="J2067">
            <v>356892792</v>
          </cell>
          <cell r="K2067">
            <v>11302.22</v>
          </cell>
          <cell r="L2067">
            <v>4377.78</v>
          </cell>
          <cell r="M2067">
            <v>15680</v>
          </cell>
          <cell r="N2067">
            <v>212</v>
          </cell>
          <cell r="O2067">
            <v>212</v>
          </cell>
          <cell r="P2067" t="str">
            <v>Y</v>
          </cell>
          <cell r="Q2067" t="str">
            <v/>
          </cell>
          <cell r="R2067" t="str">
            <v>Sub</v>
          </cell>
          <cell r="S2067" t="str">
            <v>&gt;180</v>
          </cell>
        </row>
        <row r="2068">
          <cell r="J2068">
            <v>358896151</v>
          </cell>
          <cell r="K2068">
            <v>5915.81</v>
          </cell>
          <cell r="L2068">
            <v>3244.19</v>
          </cell>
          <cell r="M2068">
            <v>9160</v>
          </cell>
          <cell r="N2068">
            <v>120</v>
          </cell>
          <cell r="O2068">
            <v>120</v>
          </cell>
          <cell r="P2068" t="str">
            <v>Y</v>
          </cell>
          <cell r="Q2068" t="str">
            <v/>
          </cell>
          <cell r="R2068" t="str">
            <v>Sub</v>
          </cell>
          <cell r="S2068" t="str">
            <v>91-120</v>
          </cell>
        </row>
        <row r="2069">
          <cell r="J2069">
            <v>356911190</v>
          </cell>
          <cell r="K2069">
            <v>11037.72</v>
          </cell>
          <cell r="L2069">
            <v>4642.28</v>
          </cell>
          <cell r="M2069">
            <v>15680</v>
          </cell>
          <cell r="N2069">
            <v>212</v>
          </cell>
          <cell r="O2069">
            <v>212</v>
          </cell>
          <cell r="P2069" t="str">
            <v>Y</v>
          </cell>
          <cell r="Q2069" t="str">
            <v/>
          </cell>
          <cell r="R2069" t="str">
            <v>Sub</v>
          </cell>
          <cell r="S2069" t="str">
            <v>&gt;180</v>
          </cell>
        </row>
        <row r="2070">
          <cell r="J2070">
            <v>356914000</v>
          </cell>
          <cell r="K2070" t="str">
            <v/>
          </cell>
          <cell r="L2070" t="str">
            <v/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>Standard</v>
          </cell>
          <cell r="S2070" t="str">
            <v>Standard</v>
          </cell>
        </row>
        <row r="2071">
          <cell r="J2071">
            <v>356916707</v>
          </cell>
          <cell r="K2071" t="str">
            <v/>
          </cell>
          <cell r="L2071" t="str">
            <v/>
          </cell>
          <cell r="M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>Standard</v>
          </cell>
          <cell r="S2071" t="str">
            <v>Standard</v>
          </cell>
        </row>
        <row r="2072">
          <cell r="J2072">
            <v>356929669</v>
          </cell>
          <cell r="K2072">
            <v>1716.34</v>
          </cell>
          <cell r="L2072">
            <v>523.66</v>
          </cell>
          <cell r="M2072">
            <v>2240</v>
          </cell>
          <cell r="N2072">
            <v>24</v>
          </cell>
          <cell r="O2072">
            <v>24</v>
          </cell>
          <cell r="P2072" t="str">
            <v/>
          </cell>
          <cell r="Q2072" t="str">
            <v/>
          </cell>
          <cell r="R2072" t="str">
            <v>SMA 0</v>
          </cell>
          <cell r="S2072" t="str">
            <v>1-30 Days</v>
          </cell>
        </row>
        <row r="2073">
          <cell r="J2073">
            <v>356929828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>Standard</v>
          </cell>
          <cell r="S2073" t="str">
            <v>Standard</v>
          </cell>
        </row>
        <row r="2074">
          <cell r="J2074">
            <v>356932508</v>
          </cell>
          <cell r="K2074">
            <v>5083.79</v>
          </cell>
          <cell r="L2074">
            <v>1636.21</v>
          </cell>
          <cell r="M2074">
            <v>6720</v>
          </cell>
          <cell r="N2074">
            <v>89</v>
          </cell>
          <cell r="O2074">
            <v>89</v>
          </cell>
          <cell r="P2074" t="str">
            <v/>
          </cell>
          <cell r="Q2074" t="str">
            <v/>
          </cell>
          <cell r="R2074" t="str">
            <v>SMA 2</v>
          </cell>
          <cell r="S2074" t="str">
            <v>61-90</v>
          </cell>
        </row>
        <row r="2075">
          <cell r="J2075">
            <v>356932595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>Standard</v>
          </cell>
          <cell r="S2075" t="str">
            <v>Standard</v>
          </cell>
        </row>
        <row r="2076">
          <cell r="J2076">
            <v>356932695</v>
          </cell>
          <cell r="K2076">
            <v>3994.41</v>
          </cell>
          <cell r="L2076">
            <v>1285.5899999999999</v>
          </cell>
          <cell r="M2076">
            <v>5280</v>
          </cell>
          <cell r="N2076">
            <v>89</v>
          </cell>
          <cell r="O2076">
            <v>89</v>
          </cell>
          <cell r="P2076" t="str">
            <v>Y</v>
          </cell>
          <cell r="Q2076">
            <v>88</v>
          </cell>
          <cell r="R2076" t="str">
            <v>Sub</v>
          </cell>
          <cell r="S2076" t="str">
            <v>61-90</v>
          </cell>
        </row>
        <row r="2077">
          <cell r="J2077">
            <v>356932871</v>
          </cell>
          <cell r="K2077">
            <v>6683.34</v>
          </cell>
          <cell r="L2077">
            <v>2276.66</v>
          </cell>
          <cell r="M2077">
            <v>8960</v>
          </cell>
          <cell r="N2077">
            <v>117</v>
          </cell>
          <cell r="O2077">
            <v>117</v>
          </cell>
          <cell r="P2077" t="str">
            <v>Y</v>
          </cell>
          <cell r="Q2077" t="str">
            <v/>
          </cell>
          <cell r="R2077" t="str">
            <v>Sub</v>
          </cell>
          <cell r="S2077" t="str">
            <v>91-120</v>
          </cell>
        </row>
        <row r="2078">
          <cell r="J2078">
            <v>356946989</v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>Standard</v>
          </cell>
          <cell r="S2078" t="str">
            <v>Standard</v>
          </cell>
        </row>
        <row r="2079">
          <cell r="J2079">
            <v>356947055</v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>Standard</v>
          </cell>
          <cell r="S2079" t="str">
            <v>Standard</v>
          </cell>
        </row>
        <row r="2080">
          <cell r="J2080">
            <v>356965186</v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>Standard</v>
          </cell>
          <cell r="S2080" t="str">
            <v>Standard</v>
          </cell>
        </row>
        <row r="2081">
          <cell r="J2081">
            <v>356967225</v>
          </cell>
          <cell r="K2081">
            <v>4957.7</v>
          </cell>
          <cell r="L2081">
            <v>1762.3</v>
          </cell>
          <cell r="M2081">
            <v>6720</v>
          </cell>
          <cell r="N2081">
            <v>90</v>
          </cell>
          <cell r="O2081">
            <v>90</v>
          </cell>
          <cell r="P2081" t="str">
            <v/>
          </cell>
          <cell r="Q2081" t="str">
            <v/>
          </cell>
          <cell r="R2081" t="str">
            <v>SMA 2</v>
          </cell>
          <cell r="S2081" t="str">
            <v>61-90</v>
          </cell>
        </row>
        <row r="2082">
          <cell r="J2082">
            <v>356967270</v>
          </cell>
          <cell r="K2082">
            <v>8040.12</v>
          </cell>
          <cell r="L2082">
            <v>3159.88</v>
          </cell>
          <cell r="M2082">
            <v>11200</v>
          </cell>
          <cell r="N2082">
            <v>149</v>
          </cell>
          <cell r="O2082">
            <v>149</v>
          </cell>
          <cell r="P2082" t="str">
            <v>Y</v>
          </cell>
          <cell r="Q2082" t="str">
            <v/>
          </cell>
          <cell r="R2082" t="str">
            <v>Sub</v>
          </cell>
          <cell r="S2082" t="str">
            <v>121-150</v>
          </cell>
        </row>
        <row r="2083">
          <cell r="J2083">
            <v>356970946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>Standard</v>
          </cell>
          <cell r="S2083" t="str">
            <v>Standard</v>
          </cell>
        </row>
        <row r="2084">
          <cell r="J2084">
            <v>357410471</v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>Standard</v>
          </cell>
          <cell r="S2084" t="str">
            <v>Standard</v>
          </cell>
        </row>
        <row r="2085">
          <cell r="J2085">
            <v>357027675</v>
          </cell>
          <cell r="K2085">
            <v>8064.18</v>
          </cell>
          <cell r="L2085">
            <v>3135.82</v>
          </cell>
          <cell r="M2085">
            <v>11200</v>
          </cell>
          <cell r="N2085">
            <v>151</v>
          </cell>
          <cell r="O2085">
            <v>151</v>
          </cell>
          <cell r="P2085" t="str">
            <v>Y</v>
          </cell>
          <cell r="Q2085" t="str">
            <v/>
          </cell>
          <cell r="R2085" t="str">
            <v>Sub</v>
          </cell>
          <cell r="S2085" t="str">
            <v>151-180</v>
          </cell>
        </row>
        <row r="2086">
          <cell r="J2086">
            <v>357027732</v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>Standard</v>
          </cell>
          <cell r="S2086" t="str">
            <v>Standard</v>
          </cell>
        </row>
        <row r="2087">
          <cell r="J2087">
            <v>357065916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>Standard</v>
          </cell>
          <cell r="S2087" t="str">
            <v>Standard</v>
          </cell>
        </row>
        <row r="2088">
          <cell r="J2088">
            <v>357071452</v>
          </cell>
          <cell r="K2088">
            <v>1683.78</v>
          </cell>
          <cell r="L2088">
            <v>556.22</v>
          </cell>
          <cell r="M2088">
            <v>2240</v>
          </cell>
          <cell r="N2088">
            <v>31</v>
          </cell>
          <cell r="O2088">
            <v>31</v>
          </cell>
          <cell r="P2088" t="str">
            <v/>
          </cell>
          <cell r="Q2088" t="str">
            <v/>
          </cell>
          <cell r="R2088" t="str">
            <v>SMA 1</v>
          </cell>
          <cell r="S2088" t="str">
            <v>31-60</v>
          </cell>
        </row>
        <row r="2089">
          <cell r="J2089">
            <v>357208842</v>
          </cell>
          <cell r="K2089">
            <v>4961.83</v>
          </cell>
          <cell r="L2089">
            <v>1758.17</v>
          </cell>
          <cell r="M2089">
            <v>6720</v>
          </cell>
          <cell r="N2089">
            <v>87</v>
          </cell>
          <cell r="O2089">
            <v>87</v>
          </cell>
          <cell r="P2089" t="str">
            <v/>
          </cell>
          <cell r="Q2089" t="str">
            <v/>
          </cell>
          <cell r="R2089" t="str">
            <v>SMA 2</v>
          </cell>
          <cell r="S2089" t="str">
            <v>61-90</v>
          </cell>
        </row>
        <row r="2090">
          <cell r="J2090">
            <v>357209245</v>
          </cell>
          <cell r="K2090" t="str">
            <v/>
          </cell>
          <cell r="L2090" t="str">
            <v/>
          </cell>
          <cell r="M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>Standard</v>
          </cell>
          <cell r="S2090" t="str">
            <v>Standard</v>
          </cell>
        </row>
        <row r="2091">
          <cell r="J2091">
            <v>357209247</v>
          </cell>
          <cell r="K2091" t="str">
            <v/>
          </cell>
          <cell r="L2091" t="str">
            <v/>
          </cell>
          <cell r="M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>Standard</v>
          </cell>
          <cell r="S2091" t="str">
            <v>Standard</v>
          </cell>
        </row>
        <row r="2092">
          <cell r="J2092">
            <v>357209334</v>
          </cell>
          <cell r="K2092">
            <v>11028.26</v>
          </cell>
          <cell r="L2092">
            <v>4651.74</v>
          </cell>
          <cell r="M2092">
            <v>15680</v>
          </cell>
          <cell r="N2092">
            <v>207</v>
          </cell>
          <cell r="O2092">
            <v>207</v>
          </cell>
          <cell r="P2092" t="str">
            <v>Y</v>
          </cell>
          <cell r="Q2092" t="str">
            <v/>
          </cell>
          <cell r="R2092" t="str">
            <v>Sub</v>
          </cell>
          <cell r="S2092" t="str">
            <v>&gt;180</v>
          </cell>
        </row>
        <row r="2093">
          <cell r="J2093">
            <v>357211146</v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>Standard</v>
          </cell>
          <cell r="S2093" t="str">
            <v>Standard</v>
          </cell>
        </row>
        <row r="2094">
          <cell r="J2094">
            <v>357250802</v>
          </cell>
          <cell r="K2094">
            <v>3314.39</v>
          </cell>
          <cell r="L2094">
            <v>1155.6099999999999</v>
          </cell>
          <cell r="M2094">
            <v>4470</v>
          </cell>
          <cell r="N2094">
            <v>61</v>
          </cell>
          <cell r="O2094">
            <v>61</v>
          </cell>
          <cell r="P2094" t="str">
            <v/>
          </cell>
          <cell r="Q2094" t="str">
            <v/>
          </cell>
          <cell r="R2094" t="str">
            <v>SMA 2</v>
          </cell>
          <cell r="S2094" t="str">
            <v>61-90</v>
          </cell>
        </row>
        <row r="2095">
          <cell r="J2095">
            <v>357252516</v>
          </cell>
          <cell r="K2095">
            <v>3314.39</v>
          </cell>
          <cell r="L2095">
            <v>1165.6099999999999</v>
          </cell>
          <cell r="M2095">
            <v>4480</v>
          </cell>
          <cell r="N2095">
            <v>61</v>
          </cell>
          <cell r="O2095">
            <v>61</v>
          </cell>
          <cell r="P2095" t="str">
            <v/>
          </cell>
          <cell r="Q2095" t="str">
            <v/>
          </cell>
          <cell r="R2095" t="str">
            <v>SMA 2</v>
          </cell>
          <cell r="S2095" t="str">
            <v>61-90</v>
          </cell>
        </row>
        <row r="2096">
          <cell r="J2096">
            <v>357307521</v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>Standard</v>
          </cell>
          <cell r="S2096" t="str">
            <v>Standard</v>
          </cell>
        </row>
        <row r="2097">
          <cell r="J2097">
            <v>357331283</v>
          </cell>
          <cell r="K2097">
            <v>4972.18</v>
          </cell>
          <cell r="L2097">
            <v>1747.82</v>
          </cell>
          <cell r="M2097">
            <v>6720</v>
          </cell>
          <cell r="N2097">
            <v>92</v>
          </cell>
          <cell r="O2097">
            <v>92</v>
          </cell>
          <cell r="P2097" t="str">
            <v>Y</v>
          </cell>
          <cell r="Q2097" t="str">
            <v/>
          </cell>
          <cell r="R2097" t="str">
            <v>Sub</v>
          </cell>
          <cell r="S2097" t="str">
            <v>91-120</v>
          </cell>
        </row>
        <row r="2098">
          <cell r="J2098">
            <v>357331404</v>
          </cell>
          <cell r="K2098" t="str">
            <v/>
          </cell>
          <cell r="L2098" t="str">
            <v/>
          </cell>
          <cell r="M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>Standard</v>
          </cell>
          <cell r="S2098" t="str">
            <v>Standard</v>
          </cell>
        </row>
        <row r="2099">
          <cell r="J2099">
            <v>357355161</v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>Standard</v>
          </cell>
          <cell r="S2099" t="str">
            <v>Standard</v>
          </cell>
        </row>
        <row r="2100">
          <cell r="J2100">
            <v>357355720</v>
          </cell>
          <cell r="K2100">
            <v>3314.39</v>
          </cell>
          <cell r="L2100">
            <v>1165.6099999999999</v>
          </cell>
          <cell r="M2100">
            <v>4480</v>
          </cell>
          <cell r="N2100">
            <v>61</v>
          </cell>
          <cell r="O2100">
            <v>61</v>
          </cell>
          <cell r="P2100" t="str">
            <v/>
          </cell>
          <cell r="Q2100" t="str">
            <v/>
          </cell>
          <cell r="R2100" t="str">
            <v>SMA 2</v>
          </cell>
          <cell r="S2100" t="str">
            <v>61-90</v>
          </cell>
        </row>
        <row r="2101">
          <cell r="J2101">
            <v>357410637</v>
          </cell>
          <cell r="K2101">
            <v>1685.91</v>
          </cell>
          <cell r="L2101">
            <v>554.09</v>
          </cell>
          <cell r="M2101">
            <v>2240</v>
          </cell>
          <cell r="N2101">
            <v>31</v>
          </cell>
          <cell r="O2101">
            <v>31</v>
          </cell>
          <cell r="P2101" t="str">
            <v/>
          </cell>
          <cell r="Q2101" t="str">
            <v/>
          </cell>
          <cell r="R2101" t="str">
            <v>SMA 1</v>
          </cell>
          <cell r="S2101" t="str">
            <v>31-60</v>
          </cell>
        </row>
        <row r="2102">
          <cell r="J2102">
            <v>357423569</v>
          </cell>
          <cell r="K2102" t="str">
            <v/>
          </cell>
          <cell r="L2102" t="str">
            <v/>
          </cell>
          <cell r="M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>Standard</v>
          </cell>
          <cell r="S2102" t="str">
            <v>Standard</v>
          </cell>
        </row>
        <row r="2103">
          <cell r="J2103">
            <v>357460347</v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>Standard</v>
          </cell>
          <cell r="S2103" t="str">
            <v>Standard</v>
          </cell>
        </row>
        <row r="2104">
          <cell r="J2104">
            <v>357473087</v>
          </cell>
          <cell r="K2104" t="str">
            <v/>
          </cell>
          <cell r="L2104" t="str">
            <v/>
          </cell>
          <cell r="M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>Standard</v>
          </cell>
          <cell r="S2104" t="str">
            <v>Standard</v>
          </cell>
        </row>
        <row r="2105">
          <cell r="J2105">
            <v>358896147</v>
          </cell>
          <cell r="K2105">
            <v>7412.32</v>
          </cell>
          <cell r="L2105">
            <v>4837.68</v>
          </cell>
          <cell r="M2105">
            <v>12250</v>
          </cell>
          <cell r="N2105">
            <v>151</v>
          </cell>
          <cell r="O2105">
            <v>151</v>
          </cell>
          <cell r="P2105" t="str">
            <v>Y</v>
          </cell>
          <cell r="Q2105" t="str">
            <v/>
          </cell>
          <cell r="R2105" t="str">
            <v>Sub</v>
          </cell>
          <cell r="S2105" t="str">
            <v>151-180</v>
          </cell>
        </row>
        <row r="2106">
          <cell r="J2106">
            <v>357496582</v>
          </cell>
          <cell r="K2106">
            <v>4873.18</v>
          </cell>
          <cell r="L2106">
            <v>1846.82</v>
          </cell>
          <cell r="M2106">
            <v>6720</v>
          </cell>
          <cell r="N2106">
            <v>92</v>
          </cell>
          <cell r="O2106">
            <v>92</v>
          </cell>
          <cell r="P2106" t="str">
            <v>Y</v>
          </cell>
          <cell r="Q2106" t="str">
            <v/>
          </cell>
          <cell r="R2106" t="str">
            <v>Sub</v>
          </cell>
          <cell r="S2106" t="str">
            <v>91-120</v>
          </cell>
        </row>
        <row r="2107">
          <cell r="J2107">
            <v>357496605</v>
          </cell>
          <cell r="K2107">
            <v>4873.18</v>
          </cell>
          <cell r="L2107">
            <v>1846.82</v>
          </cell>
          <cell r="M2107">
            <v>6720</v>
          </cell>
          <cell r="N2107">
            <v>92</v>
          </cell>
          <cell r="O2107">
            <v>92</v>
          </cell>
          <cell r="P2107" t="str">
            <v>Y</v>
          </cell>
          <cell r="Q2107" t="str">
            <v/>
          </cell>
          <cell r="R2107" t="str">
            <v>Sub</v>
          </cell>
          <cell r="S2107" t="str">
            <v>91-120</v>
          </cell>
        </row>
        <row r="2108">
          <cell r="J2108">
            <v>357500059</v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>Standard</v>
          </cell>
          <cell r="S2108" t="str">
            <v>Standard</v>
          </cell>
        </row>
        <row r="2109">
          <cell r="J2109">
            <v>357500876</v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>Standard</v>
          </cell>
          <cell r="S2109" t="str">
            <v>Standard</v>
          </cell>
        </row>
        <row r="2110">
          <cell r="J2110">
            <v>357502112</v>
          </cell>
          <cell r="K2110">
            <v>4865.07</v>
          </cell>
          <cell r="L2110">
            <v>1854.93</v>
          </cell>
          <cell r="M2110">
            <v>6720</v>
          </cell>
          <cell r="N2110">
            <v>88</v>
          </cell>
          <cell r="O2110">
            <v>88</v>
          </cell>
          <cell r="P2110" t="str">
            <v/>
          </cell>
          <cell r="Q2110" t="str">
            <v/>
          </cell>
          <cell r="R2110" t="str">
            <v>SMA 2</v>
          </cell>
          <cell r="S2110" t="str">
            <v>61-90</v>
          </cell>
        </row>
        <row r="2111">
          <cell r="J2111">
            <v>357511768</v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>Standard</v>
          </cell>
          <cell r="S2111" t="str">
            <v>Standard</v>
          </cell>
        </row>
        <row r="2112">
          <cell r="J2112">
            <v>357517990</v>
          </cell>
          <cell r="K2112" t="str">
            <v/>
          </cell>
          <cell r="L2112" t="str">
            <v/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>Standard</v>
          </cell>
          <cell r="S2112" t="str">
            <v>Standard</v>
          </cell>
        </row>
        <row r="2113">
          <cell r="J2113">
            <v>357537013</v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>Standard</v>
          </cell>
          <cell r="S2113" t="str">
            <v>Standard</v>
          </cell>
        </row>
        <row r="2114">
          <cell r="J2114">
            <v>357573513</v>
          </cell>
          <cell r="K2114">
            <v>9162.85</v>
          </cell>
          <cell r="L2114">
            <v>3317.15</v>
          </cell>
          <cell r="M2114">
            <v>12480</v>
          </cell>
          <cell r="N2114">
            <v>177</v>
          </cell>
          <cell r="O2114">
            <v>177</v>
          </cell>
          <cell r="P2114" t="str">
            <v>Y</v>
          </cell>
          <cell r="Q2114" t="str">
            <v/>
          </cell>
          <cell r="R2114" t="str">
            <v>Sub</v>
          </cell>
          <cell r="S2114" t="str">
            <v>151-180</v>
          </cell>
        </row>
        <row r="2115">
          <cell r="J2115">
            <v>357591370</v>
          </cell>
          <cell r="K2115" t="str">
            <v/>
          </cell>
          <cell r="L2115" t="str">
            <v/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>Standard</v>
          </cell>
          <cell r="S2115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2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1" t="str">
        <f>IF('Physical Cash at Safe'!D28="Yes",'Physical Cash at Safe'!B4,'Borrower Wise Details'!B5)</f>
        <v>BH3571</v>
      </c>
      <c r="D5" s="112" t="str">
        <f>IF('Physical Cash at Safe'!D28="Yes",'Physical Cash at Safe'!A4,'Borrower Wise Details'!C5)</f>
        <v>Patahi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45800</v>
      </c>
      <c r="H5" s="114" t="s">
        <v>89</v>
      </c>
      <c r="I5" s="113">
        <v>45804</v>
      </c>
      <c r="J5" s="116" t="str">
        <f>IF('Physical Cash at Safe'!D28="Yes",'Physical Cash at Safe'!E28,IF('Borrower Wise Details'!D5&lt;&gt;"",'Borrower Wise Details'!D5,""))</f>
        <v>FN25-26-00764</v>
      </c>
      <c r="K5" s="117">
        <v>1</v>
      </c>
      <c r="L5" s="118">
        <v>2240</v>
      </c>
      <c r="M5" s="118">
        <v>0</v>
      </c>
      <c r="N5" s="119" t="s">
        <v>90</v>
      </c>
      <c r="O5" s="118" t="s">
        <v>91</v>
      </c>
      <c r="P5" s="118" t="s">
        <v>92</v>
      </c>
      <c r="Q5" s="118" t="s">
        <v>93</v>
      </c>
      <c r="R5" s="121" t="str">
        <f>IF('Physical Cash at Safe'!$D$28="Yes",'Physical Cash at Safe'!$A$28,IF('Borrower Wise Details'!F5&lt;&gt;"",'Borrower Wise Details'!F5,""))</f>
        <v>Vivek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SF0097907</v>
      </c>
      <c r="U5" s="122" t="s">
        <v>15</v>
      </c>
      <c r="V5" s="113"/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534</v>
      </c>
      <c r="Z5" s="113">
        <v>45818</v>
      </c>
      <c r="AA5" s="113">
        <v>45824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4480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4480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45824</v>
      </c>
      <c r="AH5" s="126" t="s">
        <v>532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N5" activePane="bottomRight" state="frozen"/>
      <selection pane="topRight"/>
      <selection pane="bottomLeft"/>
      <selection pane="bottomRight" activeCell="W5" sqref="W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2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94</v>
      </c>
      <c r="B3" s="94"/>
      <c r="C3" s="94"/>
      <c r="D3" s="94"/>
      <c r="E3" s="94"/>
      <c r="F3" s="94"/>
      <c r="G3" s="94"/>
      <c r="H3" s="132" t="s">
        <v>95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96</v>
      </c>
      <c r="C4" s="96" t="s">
        <v>97</v>
      </c>
      <c r="D4" s="96" t="s">
        <v>98</v>
      </c>
      <c r="E4" s="96" t="s">
        <v>99</v>
      </c>
      <c r="F4" s="96" t="s">
        <v>100</v>
      </c>
      <c r="G4" s="96" t="s">
        <v>101</v>
      </c>
      <c r="H4" s="96" t="s">
        <v>102</v>
      </c>
      <c r="I4" s="96" t="s">
        <v>103</v>
      </c>
      <c r="J4" s="96" t="s">
        <v>104</v>
      </c>
      <c r="K4" s="96" t="s">
        <v>105</v>
      </c>
      <c r="L4" s="96" t="s">
        <v>106</v>
      </c>
      <c r="M4" s="96" t="s">
        <v>107</v>
      </c>
      <c r="N4" s="96" t="s">
        <v>108</v>
      </c>
      <c r="O4" s="96" t="s">
        <v>109</v>
      </c>
      <c r="P4" s="96" t="s">
        <v>110</v>
      </c>
      <c r="Q4" s="96" t="s">
        <v>111</v>
      </c>
      <c r="R4" s="104" t="s">
        <v>112</v>
      </c>
    </row>
    <row r="5" spans="1:18" ht="24.75" customHeight="1">
      <c r="A5" s="97">
        <v>1</v>
      </c>
      <c r="B5" s="39" t="str">
        <f>IF('Fraud Investigation Report'!C5="","",'Fraud Investigation Report'!C5)</f>
        <v>BH3571</v>
      </c>
      <c r="C5" s="97" t="str">
        <f>IF('Fraud Investigation Report'!D5="","",'Fraud Investigation Report'!D5)</f>
        <v>Patahi</v>
      </c>
      <c r="D5" s="98" t="str">
        <f>IF(OR('Fraud Investigation Report'!R5="",'Fraud Investigation Report'!R5=0),"",'Fraud Investigation Report'!R5)</f>
        <v>Vivek Kumar</v>
      </c>
      <c r="E5" s="98" t="str">
        <f>IF(OR('Fraud Investigation Report'!T5="",'Fraud Investigation Report'!T5=0),"",'Fraud Investigation Report'!T5)</f>
        <v>SF0097907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FN25-26-00764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4480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4480</v>
      </c>
      <c r="O5" s="99">
        <f>IF('Fraud Investigation Report'!AD5="","",'Fraud Investigation Report'!AD5)</f>
        <v>4480</v>
      </c>
      <c r="P5" s="102">
        <f>IF(AND(N5="",O5=""),"",IF(O5="",N5,N5-IF(ISNUMBER(O5),O5,0)))</f>
        <v>0</v>
      </c>
      <c r="Q5" s="43"/>
      <c r="R5" s="12" t="s">
        <v>113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4"/>
      <c r="B2" s="157" t="s">
        <v>53</v>
      </c>
      <c r="C2" s="157"/>
      <c r="D2" s="157"/>
      <c r="E2" s="55"/>
    </row>
    <row r="3" spans="1:5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4" t="s">
        <v>120</v>
      </c>
      <c r="C4" s="44" t="s">
        <v>121</v>
      </c>
      <c r="D4" s="44" t="s">
        <v>122</v>
      </c>
      <c r="E4" s="44" t="s">
        <v>122</v>
      </c>
    </row>
    <row r="5" spans="1:5" ht="35.25" customHeight="1">
      <c r="A5" s="58" t="s">
        <v>123</v>
      </c>
      <c r="B5" s="58" t="s">
        <v>124</v>
      </c>
      <c r="C5" s="58" t="s">
        <v>125</v>
      </c>
      <c r="D5" s="58" t="s">
        <v>126</v>
      </c>
      <c r="E5" s="58" t="s">
        <v>127</v>
      </c>
    </row>
    <row r="6" spans="1:5" ht="25.5" customHeight="1">
      <c r="A6" s="59" t="s">
        <v>128</v>
      </c>
      <c r="B6" s="60">
        <v>45815</v>
      </c>
      <c r="C6" s="60">
        <v>45814</v>
      </c>
      <c r="D6" s="60">
        <v>45815</v>
      </c>
      <c r="E6" s="61">
        <v>0.29166666666666702</v>
      </c>
    </row>
    <row r="7" spans="1:5" ht="15.6">
      <c r="A7" s="158" t="s">
        <v>129</v>
      </c>
      <c r="B7" s="159"/>
      <c r="C7" s="159"/>
      <c r="D7" s="159"/>
      <c r="E7" s="159"/>
    </row>
    <row r="8" spans="1:5" ht="15" customHeight="1">
      <c r="A8" s="164" t="s">
        <v>130</v>
      </c>
      <c r="B8" s="160" t="s">
        <v>131</v>
      </c>
      <c r="C8" s="161"/>
      <c r="D8" s="162" t="s">
        <v>132</v>
      </c>
      <c r="E8" s="163"/>
    </row>
    <row r="9" spans="1:5">
      <c r="A9" s="165"/>
      <c r="B9" s="62" t="s">
        <v>133</v>
      </c>
      <c r="C9" s="63" t="s">
        <v>134</v>
      </c>
      <c r="D9" s="63" t="s">
        <v>133</v>
      </c>
      <c r="E9" s="63" t="s">
        <v>134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273</v>
      </c>
      <c r="C11" s="66">
        <f>B11*A11</f>
        <v>136500</v>
      </c>
      <c r="D11" s="68">
        <v>273</v>
      </c>
      <c r="E11" s="66">
        <f t="shared" ref="E11:E17" si="0">D11*A11</f>
        <v>136500</v>
      </c>
    </row>
    <row r="12" spans="1:5">
      <c r="A12" s="67">
        <v>200</v>
      </c>
      <c r="B12" s="68">
        <v>93</v>
      </c>
      <c r="C12" s="66">
        <f>B12*A12</f>
        <v>18600</v>
      </c>
      <c r="D12" s="68">
        <v>93</v>
      </c>
      <c r="E12" s="66">
        <f t="shared" si="0"/>
        <v>18600</v>
      </c>
    </row>
    <row r="13" spans="1:5">
      <c r="A13" s="67">
        <v>100</v>
      </c>
      <c r="B13" s="68">
        <v>126</v>
      </c>
      <c r="C13" s="66">
        <f t="shared" ref="C13:C17" si="1">B13*A13</f>
        <v>12600</v>
      </c>
      <c r="D13" s="68">
        <v>126</v>
      </c>
      <c r="E13" s="66">
        <f t="shared" si="0"/>
        <v>12600</v>
      </c>
    </row>
    <row r="14" spans="1:5">
      <c r="A14" s="67">
        <v>50</v>
      </c>
      <c r="B14" s="68">
        <v>15</v>
      </c>
      <c r="C14" s="66">
        <f t="shared" si="1"/>
        <v>750</v>
      </c>
      <c r="D14" s="68">
        <v>15</v>
      </c>
      <c r="E14" s="66">
        <f t="shared" si="0"/>
        <v>750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135</v>
      </c>
      <c r="B18" s="70">
        <v>91</v>
      </c>
      <c r="C18" s="66">
        <f>B18</f>
        <v>91</v>
      </c>
      <c r="D18" s="70">
        <v>91</v>
      </c>
      <c r="E18" s="71">
        <f>D18</f>
        <v>91</v>
      </c>
    </row>
    <row r="19" spans="1:5">
      <c r="A19" s="72"/>
      <c r="B19" s="73" t="s">
        <v>136</v>
      </c>
      <c r="C19" s="74">
        <f>SUM(C10:C18)</f>
        <v>168541</v>
      </c>
      <c r="D19" s="73" t="s">
        <v>136</v>
      </c>
      <c r="E19" s="74">
        <f>SUM(E10:E18)</f>
        <v>168541</v>
      </c>
    </row>
    <row r="20" spans="1:5" ht="30" customHeight="1">
      <c r="A20" s="149" t="s">
        <v>137</v>
      </c>
      <c r="B20" s="150"/>
      <c r="C20" s="75">
        <v>168541</v>
      </c>
      <c r="D20" s="76" t="s">
        <v>138</v>
      </c>
      <c r="E20" s="77">
        <v>0</v>
      </c>
    </row>
    <row r="21" spans="1:5" ht="30" customHeight="1">
      <c r="A21" s="151" t="s">
        <v>139</v>
      </c>
      <c r="B21" s="152"/>
      <c r="C21" s="77">
        <v>0</v>
      </c>
      <c r="D21" s="76" t="s">
        <v>140</v>
      </c>
      <c r="E21" s="77">
        <v>0</v>
      </c>
    </row>
    <row r="22" spans="1:5" ht="30" customHeight="1">
      <c r="A22" s="151" t="s">
        <v>141</v>
      </c>
      <c r="B22" s="152"/>
      <c r="C22" s="77">
        <v>0</v>
      </c>
      <c r="D22" s="78" t="s">
        <v>142</v>
      </c>
      <c r="E22" s="77"/>
    </row>
    <row r="23" spans="1:5" ht="30" customHeight="1">
      <c r="A23" s="151" t="s">
        <v>143</v>
      </c>
      <c r="B23" s="152"/>
      <c r="C23" s="79">
        <f>(C19+C21)-(E20+E21)-E19</f>
        <v>0</v>
      </c>
      <c r="D23" s="80" t="s">
        <v>144</v>
      </c>
      <c r="E23" s="77"/>
    </row>
    <row r="24" spans="1:5" ht="82.5" customHeight="1">
      <c r="A24" s="76" t="s">
        <v>145</v>
      </c>
      <c r="B24" s="153"/>
      <c r="C24" s="153"/>
      <c r="D24" s="153"/>
      <c r="E24" s="153"/>
    </row>
    <row r="25" spans="1:5" ht="57.75" customHeight="1">
      <c r="A25" s="81" t="s">
        <v>146</v>
      </c>
      <c r="B25" s="140"/>
      <c r="C25" s="140"/>
      <c r="D25" s="140"/>
      <c r="E25" s="140"/>
    </row>
    <row r="26" spans="1:5" ht="20.100000000000001" customHeight="1">
      <c r="A26" s="141" t="s">
        <v>147</v>
      </c>
      <c r="B26" s="141"/>
      <c r="C26" s="141"/>
      <c r="D26" s="141"/>
      <c r="E26" s="141"/>
    </row>
    <row r="27" spans="1:5" ht="27.75" customHeight="1">
      <c r="A27" s="82" t="s">
        <v>148</v>
      </c>
      <c r="B27" s="82" t="s">
        <v>149</v>
      </c>
      <c r="C27" s="82" t="s">
        <v>150</v>
      </c>
      <c r="D27" s="82" t="s">
        <v>151</v>
      </c>
      <c r="E27" s="82" t="s">
        <v>152</v>
      </c>
    </row>
    <row r="28" spans="1:5" ht="30" customHeight="1">
      <c r="A28" s="44"/>
      <c r="B28" s="44"/>
      <c r="C28" s="83"/>
      <c r="D28" s="83"/>
      <c r="E28" s="84"/>
    </row>
    <row r="29" spans="1:5" ht="30" customHeight="1">
      <c r="A29" s="82" t="s">
        <v>153</v>
      </c>
      <c r="B29" s="85" t="s">
        <v>154</v>
      </c>
      <c r="C29" s="82" t="s">
        <v>155</v>
      </c>
      <c r="D29" s="142" t="s">
        <v>156</v>
      </c>
      <c r="E29" s="143"/>
    </row>
    <row r="30" spans="1:5" ht="40.049999999999997" customHeight="1">
      <c r="A30" s="86"/>
      <c r="B30" s="86"/>
      <c r="C30" s="87"/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157</v>
      </c>
      <c r="B32" s="14" t="s">
        <v>158</v>
      </c>
      <c r="C32" s="88" t="s">
        <v>159</v>
      </c>
      <c r="D32" s="133" t="s">
        <v>160</v>
      </c>
      <c r="E32" s="134"/>
    </row>
    <row r="33" spans="1:5" ht="18" customHeight="1">
      <c r="A33" s="88" t="s">
        <v>161</v>
      </c>
      <c r="B33" s="14" t="s">
        <v>162</v>
      </c>
      <c r="C33" s="89" t="s">
        <v>163</v>
      </c>
      <c r="D33" s="135" t="s">
        <v>164</v>
      </c>
      <c r="E33" s="136"/>
    </row>
    <row r="34" spans="1:5" ht="27.6">
      <c r="A34" s="89" t="s">
        <v>165</v>
      </c>
      <c r="B34" s="14" t="s">
        <v>166</v>
      </c>
      <c r="C34" s="89" t="s">
        <v>167</v>
      </c>
      <c r="D34" s="137" t="s">
        <v>168</v>
      </c>
      <c r="E34" s="138"/>
    </row>
    <row r="35" spans="1:5" ht="27.6">
      <c r="A35" s="89" t="s">
        <v>169</v>
      </c>
      <c r="B35" s="14" t="s">
        <v>170</v>
      </c>
      <c r="C35" s="89" t="s">
        <v>171</v>
      </c>
      <c r="D35" s="137" t="s">
        <v>172</v>
      </c>
      <c r="E35" s="138"/>
    </row>
    <row r="36" spans="1:5" ht="25.5" customHeight="1">
      <c r="A36" s="89" t="s">
        <v>173</v>
      </c>
      <c r="B36" s="14" t="s">
        <v>174</v>
      </c>
      <c r="C36" s="89" t="s">
        <v>175</v>
      </c>
      <c r="D36" s="139" t="s">
        <v>176</v>
      </c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X5" sqref="X5"/>
    </sheetView>
  </sheetViews>
  <sheetFormatPr defaultColWidth="0" defaultRowHeight="13.8" zeroHeight="1"/>
  <cols>
    <col min="1" max="1" width="8.77734375" style="30" customWidth="1"/>
    <col min="2" max="2" width="13.21875" style="30" customWidth="1"/>
    <col min="3" max="3" width="18.77734375" style="30" customWidth="1"/>
    <col min="4" max="4" width="16.44140625" style="30" customWidth="1"/>
    <col min="5" max="5" width="14.88671875" style="30" customWidth="1"/>
    <col min="6" max="6" width="20.33203125" style="30" customWidth="1"/>
    <col min="7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177</v>
      </c>
      <c r="E3" s="35" t="s">
        <v>178</v>
      </c>
      <c r="F3" s="35" t="s">
        <v>179</v>
      </c>
      <c r="U3" s="35" t="s">
        <v>178</v>
      </c>
      <c r="V3" s="35" t="s">
        <v>179</v>
      </c>
    </row>
    <row r="4" spans="1:23" ht="42.75" customHeight="1">
      <c r="A4" s="36" t="s">
        <v>55</v>
      </c>
      <c r="B4" s="37" t="s">
        <v>180</v>
      </c>
      <c r="C4" s="37" t="s">
        <v>97</v>
      </c>
      <c r="D4" s="37" t="s">
        <v>181</v>
      </c>
      <c r="E4" s="37" t="s">
        <v>182</v>
      </c>
      <c r="F4" s="37" t="s">
        <v>183</v>
      </c>
      <c r="G4" s="37" t="s">
        <v>184</v>
      </c>
      <c r="H4" s="37" t="s">
        <v>185</v>
      </c>
      <c r="I4" s="37" t="s">
        <v>186</v>
      </c>
      <c r="J4" s="37" t="s">
        <v>187</v>
      </c>
      <c r="K4" s="37" t="s">
        <v>188</v>
      </c>
      <c r="L4" s="37" t="s">
        <v>189</v>
      </c>
      <c r="M4" s="45" t="s">
        <v>190</v>
      </c>
      <c r="N4" s="37" t="s">
        <v>191</v>
      </c>
      <c r="O4" s="37" t="s">
        <v>192</v>
      </c>
      <c r="P4" s="37" t="s">
        <v>193</v>
      </c>
      <c r="Q4" s="37" t="s">
        <v>194</v>
      </c>
      <c r="R4" s="37" t="s">
        <v>195</v>
      </c>
      <c r="S4" s="37" t="s">
        <v>196</v>
      </c>
      <c r="T4" s="37" t="s">
        <v>197</v>
      </c>
      <c r="U4" s="37" t="s">
        <v>198</v>
      </c>
      <c r="V4" s="37" t="s">
        <v>8</v>
      </c>
      <c r="W4" s="37" t="s">
        <v>199</v>
      </c>
    </row>
    <row r="5" spans="1:23" ht="25.05" customHeight="1">
      <c r="A5" s="38">
        <v>1</v>
      </c>
      <c r="B5" s="39" t="str">
        <f>IF('Loan Outstanding Report'!$G$5="","",'Loan Outstanding Report'!$G$5)</f>
        <v>BH3571</v>
      </c>
      <c r="C5" s="40" t="str">
        <f>IF('Loan Outstanding Report'!$H$5="","",'Loan Outstanding Report'!$H$5)</f>
        <v>Patahi</v>
      </c>
      <c r="D5" s="41" t="s">
        <v>200</v>
      </c>
      <c r="E5" s="42">
        <v>45810</v>
      </c>
      <c r="F5" s="14" t="s">
        <v>201</v>
      </c>
      <c r="G5" s="41" t="s">
        <v>202</v>
      </c>
      <c r="H5" s="43" t="s">
        <v>203</v>
      </c>
      <c r="I5" s="13" t="s">
        <v>204</v>
      </c>
      <c r="J5" s="13" t="s">
        <v>205</v>
      </c>
      <c r="K5" s="13" t="s">
        <v>206</v>
      </c>
      <c r="L5" s="13">
        <v>355554804</v>
      </c>
      <c r="M5" s="13" t="s">
        <v>207</v>
      </c>
      <c r="N5" s="15">
        <v>42000</v>
      </c>
      <c r="O5" s="15">
        <v>2240</v>
      </c>
      <c r="P5" s="46" t="s">
        <v>9</v>
      </c>
      <c r="Q5" s="50">
        <v>45758</v>
      </c>
      <c r="R5" s="49">
        <v>4480</v>
      </c>
      <c r="S5" s="49">
        <v>4480</v>
      </c>
      <c r="T5" s="49">
        <v>0</v>
      </c>
      <c r="U5" s="51">
        <f t="shared" ref="U5" si="0">IF(AND(ISBLANK(R5),ISBLANK(S5),ISBLANK(T5)),"",R5-(S5+T5))</f>
        <v>0</v>
      </c>
      <c r="V5" s="28" t="s">
        <v>7</v>
      </c>
      <c r="W5" s="29" t="s">
        <v>208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4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7"/>
      <c r="J6" s="47"/>
      <c r="K6" s="47"/>
      <c r="L6" s="48"/>
      <c r="M6" s="42"/>
      <c r="N6" s="49"/>
      <c r="O6" s="49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4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7"/>
      <c r="J7" s="47"/>
      <c r="K7" s="47"/>
      <c r="L7" s="48"/>
      <c r="M7" s="42"/>
      <c r="N7" s="49"/>
      <c r="O7" s="49"/>
      <c r="P7" s="46"/>
      <c r="Q7" s="50"/>
      <c r="R7" s="49"/>
      <c r="S7" s="49"/>
      <c r="T7" s="49"/>
      <c r="U7" s="51" t="str">
        <f t="shared" si="1"/>
        <v/>
      </c>
      <c r="V7" s="28"/>
      <c r="W7" s="52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4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7"/>
      <c r="J8" s="47"/>
      <c r="K8" s="47"/>
      <c r="L8" s="48"/>
      <c r="M8" s="42"/>
      <c r="N8" s="49"/>
      <c r="O8" s="49"/>
      <c r="P8" s="46"/>
      <c r="Q8" s="50"/>
      <c r="R8" s="49"/>
      <c r="S8" s="49"/>
      <c r="T8" s="49"/>
      <c r="U8" s="51" t="str">
        <f t="shared" si="1"/>
        <v/>
      </c>
      <c r="V8" s="28"/>
      <c r="W8" s="52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4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7"/>
      <c r="J9" s="47"/>
      <c r="K9" s="47"/>
      <c r="L9" s="48"/>
      <c r="M9" s="42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4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7"/>
      <c r="J10" s="47"/>
      <c r="K10" s="47"/>
      <c r="L10" s="48"/>
      <c r="M10" s="42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4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7"/>
      <c r="J11" s="47"/>
      <c r="K11" s="47"/>
      <c r="L11" s="48"/>
      <c r="M11" s="42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4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7"/>
      <c r="J12" s="47"/>
      <c r="K12" s="47"/>
      <c r="L12" s="48"/>
      <c r="M12" s="42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4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7"/>
      <c r="J13" s="47"/>
      <c r="K13" s="47"/>
      <c r="L13" s="48"/>
      <c r="M13" s="42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4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7"/>
      <c r="J14" s="47"/>
      <c r="K14" s="47"/>
      <c r="L14" s="48"/>
      <c r="M14" s="42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4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7"/>
      <c r="J15" s="47"/>
      <c r="K15" s="47"/>
      <c r="L15" s="48"/>
      <c r="M15" s="42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4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7"/>
      <c r="J16" s="47"/>
      <c r="K16" s="47"/>
      <c r="L16" s="48"/>
      <c r="M16" s="42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4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7"/>
      <c r="J17" s="47"/>
      <c r="K17" s="47"/>
      <c r="L17" s="48"/>
      <c r="M17" s="42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4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7"/>
      <c r="J18" s="47"/>
      <c r="K18" s="47"/>
      <c r="L18" s="48"/>
      <c r="M18" s="42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4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7"/>
      <c r="J19" s="47"/>
      <c r="K19" s="47"/>
      <c r="L19" s="48"/>
      <c r="M19" s="42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4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7"/>
      <c r="J20" s="47"/>
      <c r="K20" s="47"/>
      <c r="L20" s="48"/>
      <c r="M20" s="42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4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7"/>
      <c r="J21" s="47"/>
      <c r="K21" s="47"/>
      <c r="L21" s="48"/>
      <c r="M21" s="42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4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7"/>
      <c r="J22" s="47"/>
      <c r="K22" s="47"/>
      <c r="L22" s="48"/>
      <c r="M22" s="42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4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7"/>
      <c r="J23" s="47"/>
      <c r="K23" s="47"/>
      <c r="L23" s="48"/>
      <c r="M23" s="42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4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7"/>
      <c r="J24" s="47"/>
      <c r="K24" s="47"/>
      <c r="L24" s="48"/>
      <c r="M24" s="42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4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7"/>
      <c r="J25" s="47"/>
      <c r="K25" s="47"/>
      <c r="L25" s="48"/>
      <c r="M25" s="42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4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7"/>
      <c r="J26" s="47"/>
      <c r="K26" s="47"/>
      <c r="L26" s="48"/>
      <c r="M26" s="42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4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7"/>
      <c r="J27" s="47"/>
      <c r="K27" s="47"/>
      <c r="L27" s="48"/>
      <c r="M27" s="42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4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7"/>
      <c r="J28" s="47"/>
      <c r="K28" s="47"/>
      <c r="L28" s="48"/>
      <c r="M28" s="42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4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7"/>
      <c r="J29" s="47"/>
      <c r="K29" s="47"/>
      <c r="L29" s="48"/>
      <c r="M29" s="42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4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7"/>
      <c r="J30" s="47"/>
      <c r="K30" s="47"/>
      <c r="L30" s="48"/>
      <c r="M30" s="42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4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7"/>
      <c r="J31" s="47"/>
      <c r="K31" s="47"/>
      <c r="L31" s="48"/>
      <c r="M31" s="42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4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7"/>
      <c r="J32" s="47"/>
      <c r="K32" s="47"/>
      <c r="L32" s="48"/>
      <c r="M32" s="42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4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7"/>
      <c r="J33" s="47"/>
      <c r="K33" s="47"/>
      <c r="L33" s="48"/>
      <c r="M33" s="42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4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7"/>
      <c r="J34" s="47"/>
      <c r="K34" s="47"/>
      <c r="L34" s="48"/>
      <c r="M34" s="42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4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7"/>
      <c r="J35" s="47"/>
      <c r="K35" s="47"/>
      <c r="L35" s="48"/>
      <c r="M35" s="42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4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7"/>
      <c r="J36" s="47"/>
      <c r="K36" s="47"/>
      <c r="L36" s="48"/>
      <c r="M36" s="42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4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7"/>
      <c r="J37" s="47"/>
      <c r="K37" s="47"/>
      <c r="L37" s="48"/>
      <c r="M37" s="42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4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7"/>
      <c r="J38" s="47"/>
      <c r="K38" s="47"/>
      <c r="L38" s="48"/>
      <c r="M38" s="42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4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7"/>
      <c r="J39" s="47"/>
      <c r="K39" s="47"/>
      <c r="L39" s="48"/>
      <c r="M39" s="42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4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7"/>
      <c r="J40" s="47"/>
      <c r="K40" s="47"/>
      <c r="L40" s="48"/>
      <c r="M40" s="42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4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7"/>
      <c r="J41" s="47"/>
      <c r="K41" s="47"/>
      <c r="L41" s="48"/>
      <c r="M41" s="42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4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7"/>
      <c r="J42" s="47"/>
      <c r="K42" s="47"/>
      <c r="L42" s="48"/>
      <c r="M42" s="42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4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7"/>
      <c r="J43" s="47"/>
      <c r="K43" s="47"/>
      <c r="L43" s="48"/>
      <c r="M43" s="42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4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7"/>
      <c r="J44" s="47"/>
      <c r="K44" s="47"/>
      <c r="L44" s="48"/>
      <c r="M44" s="42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4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7"/>
      <c r="J45" s="47"/>
      <c r="K45" s="47"/>
      <c r="L45" s="48"/>
      <c r="M45" s="42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4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7"/>
      <c r="J46" s="47"/>
      <c r="K46" s="47"/>
      <c r="L46" s="48"/>
      <c r="M46" s="42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4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7"/>
      <c r="J47" s="47"/>
      <c r="K47" s="47"/>
      <c r="L47" s="48"/>
      <c r="M47" s="42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4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7"/>
      <c r="J48" s="47"/>
      <c r="K48" s="47"/>
      <c r="L48" s="48"/>
      <c r="M48" s="42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4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7"/>
      <c r="J49" s="47"/>
      <c r="K49" s="47"/>
      <c r="L49" s="48"/>
      <c r="M49" s="42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4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7"/>
      <c r="J50" s="47"/>
      <c r="K50" s="47"/>
      <c r="L50" s="48"/>
      <c r="M50" s="42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4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7"/>
      <c r="J51" s="47"/>
      <c r="K51" s="47"/>
      <c r="L51" s="48"/>
      <c r="M51" s="42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4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7"/>
      <c r="J52" s="47"/>
      <c r="K52" s="47"/>
      <c r="L52" s="48"/>
      <c r="M52" s="42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4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7"/>
      <c r="J53" s="47"/>
      <c r="K53" s="47"/>
      <c r="L53" s="48"/>
      <c r="M53" s="42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4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7"/>
      <c r="J54" s="47"/>
      <c r="K54" s="47"/>
      <c r="L54" s="48"/>
      <c r="M54" s="42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4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7"/>
      <c r="J55" s="47"/>
      <c r="K55" s="47"/>
      <c r="L55" s="48"/>
      <c r="M55" s="42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4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7"/>
      <c r="J56" s="47"/>
      <c r="K56" s="47"/>
      <c r="L56" s="48"/>
      <c r="M56" s="42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4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7"/>
      <c r="J57" s="47"/>
      <c r="K57" s="47"/>
      <c r="L57" s="48"/>
      <c r="M57" s="42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4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7"/>
      <c r="J58" s="47"/>
      <c r="K58" s="47"/>
      <c r="L58" s="48"/>
      <c r="M58" s="42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4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7"/>
      <c r="J59" s="47"/>
      <c r="K59" s="47"/>
      <c r="L59" s="48"/>
      <c r="M59" s="42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4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7"/>
      <c r="J60" s="47"/>
      <c r="K60" s="47"/>
      <c r="L60" s="48"/>
      <c r="M60" s="42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4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7"/>
      <c r="J61" s="47"/>
      <c r="K61" s="47"/>
      <c r="L61" s="48"/>
      <c r="M61" s="42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4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7"/>
      <c r="J62" s="47"/>
      <c r="K62" s="47"/>
      <c r="L62" s="48"/>
      <c r="M62" s="42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4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7"/>
      <c r="J63" s="47"/>
      <c r="K63" s="47"/>
      <c r="L63" s="48"/>
      <c r="M63" s="42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4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7"/>
      <c r="J64" s="47"/>
      <c r="K64" s="47"/>
      <c r="L64" s="48"/>
      <c r="M64" s="42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4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7"/>
      <c r="J65" s="47"/>
      <c r="K65" s="47"/>
      <c r="L65" s="48"/>
      <c r="M65" s="42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4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7"/>
      <c r="J66" s="47"/>
      <c r="K66" s="47"/>
      <c r="L66" s="48"/>
      <c r="M66" s="42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4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7"/>
      <c r="J67" s="47"/>
      <c r="K67" s="47"/>
      <c r="L67" s="48"/>
      <c r="M67" s="42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4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7"/>
      <c r="J68" s="47"/>
      <c r="K68" s="47"/>
      <c r="L68" s="48"/>
      <c r="M68" s="42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4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7"/>
      <c r="J69" s="47"/>
      <c r="K69" s="47"/>
      <c r="L69" s="48"/>
      <c r="M69" s="42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4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7"/>
      <c r="J70" s="47"/>
      <c r="K70" s="47"/>
      <c r="L70" s="48"/>
      <c r="M70" s="42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4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7"/>
      <c r="J71" s="47"/>
      <c r="K71" s="47"/>
      <c r="L71" s="48"/>
      <c r="M71" s="42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4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7"/>
      <c r="J72" s="47"/>
      <c r="K72" s="47"/>
      <c r="L72" s="48"/>
      <c r="M72" s="42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4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7"/>
      <c r="J73" s="47"/>
      <c r="K73" s="47"/>
      <c r="L73" s="48"/>
      <c r="M73" s="42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4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7"/>
      <c r="J74" s="47"/>
      <c r="K74" s="47"/>
      <c r="L74" s="48"/>
      <c r="M74" s="42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4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7"/>
      <c r="J75" s="47"/>
      <c r="K75" s="47"/>
      <c r="L75" s="48"/>
      <c r="M75" s="42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4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7"/>
      <c r="J76" s="47"/>
      <c r="K76" s="47"/>
      <c r="L76" s="48"/>
      <c r="M76" s="42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4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7"/>
      <c r="J77" s="47"/>
      <c r="K77" s="47"/>
      <c r="L77" s="48"/>
      <c r="M77" s="42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4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7"/>
      <c r="J78" s="47"/>
      <c r="K78" s="47"/>
      <c r="L78" s="48"/>
      <c r="M78" s="42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4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7"/>
      <c r="J79" s="47"/>
      <c r="K79" s="47"/>
      <c r="L79" s="48"/>
      <c r="M79" s="42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4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7"/>
      <c r="J80" s="47"/>
      <c r="K80" s="47"/>
      <c r="L80" s="48"/>
      <c r="M80" s="42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4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7"/>
      <c r="J81" s="47"/>
      <c r="K81" s="47"/>
      <c r="L81" s="48"/>
      <c r="M81" s="42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4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7"/>
      <c r="J82" s="47"/>
      <c r="K82" s="47"/>
      <c r="L82" s="48"/>
      <c r="M82" s="42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4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7"/>
      <c r="J83" s="47"/>
      <c r="K83" s="47"/>
      <c r="L83" s="48"/>
      <c r="M83" s="42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4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7"/>
      <c r="J84" s="47"/>
      <c r="K84" s="47"/>
      <c r="L84" s="48"/>
      <c r="M84" s="42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4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7"/>
      <c r="J85" s="47"/>
      <c r="K85" s="47"/>
      <c r="L85" s="48"/>
      <c r="M85" s="42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4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7"/>
      <c r="J86" s="47"/>
      <c r="K86" s="47"/>
      <c r="L86" s="48"/>
      <c r="M86" s="42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4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7"/>
      <c r="J87" s="47"/>
      <c r="K87" s="47"/>
      <c r="L87" s="48"/>
      <c r="M87" s="42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4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7"/>
      <c r="J88" s="47"/>
      <c r="K88" s="47"/>
      <c r="L88" s="48"/>
      <c r="M88" s="42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4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7"/>
      <c r="J89" s="47"/>
      <c r="K89" s="47"/>
      <c r="L89" s="48"/>
      <c r="M89" s="42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4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7"/>
      <c r="J90" s="47"/>
      <c r="K90" s="47"/>
      <c r="L90" s="48"/>
      <c r="M90" s="42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4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7"/>
      <c r="J91" s="47"/>
      <c r="K91" s="47"/>
      <c r="L91" s="48"/>
      <c r="M91" s="42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4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7"/>
      <c r="J92" s="47"/>
      <c r="K92" s="47"/>
      <c r="L92" s="48"/>
      <c r="M92" s="42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4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7"/>
      <c r="J93" s="47"/>
      <c r="K93" s="47"/>
      <c r="L93" s="48"/>
      <c r="M93" s="42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4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7"/>
      <c r="J94" s="47"/>
      <c r="K94" s="47"/>
      <c r="L94" s="48"/>
      <c r="M94" s="42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4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7"/>
      <c r="J95" s="47"/>
      <c r="K95" s="47"/>
      <c r="L95" s="48"/>
      <c r="M95" s="42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4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7"/>
      <c r="J96" s="47"/>
      <c r="K96" s="47"/>
      <c r="L96" s="48"/>
      <c r="M96" s="42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4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7"/>
      <c r="J97" s="47"/>
      <c r="K97" s="47"/>
      <c r="L97" s="48"/>
      <c r="M97" s="42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4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7"/>
      <c r="J98" s="47"/>
      <c r="K98" s="47"/>
      <c r="L98" s="48"/>
      <c r="M98" s="42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4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7"/>
      <c r="J99" s="47"/>
      <c r="K99" s="47"/>
      <c r="L99" s="48"/>
      <c r="M99" s="42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4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7"/>
      <c r="J100" s="47"/>
      <c r="K100" s="47"/>
      <c r="L100" s="48"/>
      <c r="M100" s="42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4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7"/>
      <c r="J101" s="47"/>
      <c r="K101" s="47"/>
      <c r="L101" s="48"/>
      <c r="M101" s="42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4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7"/>
      <c r="J102" s="47"/>
      <c r="K102" s="47"/>
      <c r="L102" s="48"/>
      <c r="M102" s="42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4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7"/>
      <c r="J103" s="47"/>
      <c r="K103" s="47"/>
      <c r="L103" s="48"/>
      <c r="M103" s="42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4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7"/>
      <c r="J104" s="47"/>
      <c r="K104" s="47"/>
      <c r="L104" s="48"/>
      <c r="M104" s="42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4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7"/>
      <c r="J105" s="47"/>
      <c r="K105" s="47"/>
      <c r="L105" s="48"/>
      <c r="M105" s="42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4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7"/>
      <c r="J106" s="47"/>
      <c r="K106" s="47"/>
      <c r="L106" s="48"/>
      <c r="M106" s="42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4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7"/>
      <c r="J107" s="47"/>
      <c r="K107" s="47"/>
      <c r="L107" s="48"/>
      <c r="M107" s="42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4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7"/>
      <c r="J108" s="47"/>
      <c r="K108" s="47"/>
      <c r="L108" s="48"/>
      <c r="M108" s="42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4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7"/>
      <c r="J109" s="47"/>
      <c r="K109" s="47"/>
      <c r="L109" s="48"/>
      <c r="M109" s="42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4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7"/>
      <c r="J110" s="47"/>
      <c r="K110" s="47"/>
      <c r="L110" s="48"/>
      <c r="M110" s="42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4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7"/>
      <c r="J111" s="47"/>
      <c r="K111" s="47"/>
      <c r="L111" s="48"/>
      <c r="M111" s="42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4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7"/>
      <c r="J112" s="47"/>
      <c r="K112" s="47"/>
      <c r="L112" s="48"/>
      <c r="M112" s="42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4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7"/>
      <c r="J113" s="47"/>
      <c r="K113" s="47"/>
      <c r="L113" s="48"/>
      <c r="M113" s="42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4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7"/>
      <c r="J114" s="47"/>
      <c r="K114" s="47"/>
      <c r="L114" s="48"/>
      <c r="M114" s="42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4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7"/>
      <c r="J115" s="47"/>
      <c r="K115" s="47"/>
      <c r="L115" s="48"/>
      <c r="M115" s="42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4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7"/>
      <c r="J116" s="47"/>
      <c r="K116" s="47"/>
      <c r="L116" s="48"/>
      <c r="M116" s="42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4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7"/>
      <c r="J117" s="47"/>
      <c r="K117" s="47"/>
      <c r="L117" s="48"/>
      <c r="M117" s="42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4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7"/>
      <c r="J118" s="47"/>
      <c r="K118" s="47"/>
      <c r="L118" s="48"/>
      <c r="M118" s="42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4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7"/>
      <c r="J119" s="47"/>
      <c r="K119" s="47"/>
      <c r="L119" s="48"/>
      <c r="M119" s="42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4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7"/>
      <c r="J120" s="47"/>
      <c r="K120" s="47"/>
      <c r="L120" s="48"/>
      <c r="M120" s="42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4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7"/>
      <c r="J121" s="47"/>
      <c r="K121" s="47"/>
      <c r="L121" s="48"/>
      <c r="M121" s="42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4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7"/>
      <c r="J122" s="47"/>
      <c r="K122" s="47"/>
      <c r="L122" s="48"/>
      <c r="M122" s="42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4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7"/>
      <c r="J123" s="47"/>
      <c r="K123" s="47"/>
      <c r="L123" s="48"/>
      <c r="M123" s="42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4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7"/>
      <c r="J124" s="47"/>
      <c r="K124" s="47"/>
      <c r="L124" s="48"/>
      <c r="M124" s="42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4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7"/>
      <c r="J125" s="47"/>
      <c r="K125" s="47"/>
      <c r="L125" s="48"/>
      <c r="M125" s="42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4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7"/>
      <c r="J126" s="47"/>
      <c r="K126" s="47"/>
      <c r="L126" s="48"/>
      <c r="M126" s="42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4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7"/>
      <c r="J127" s="47"/>
      <c r="K127" s="47"/>
      <c r="L127" s="48"/>
      <c r="M127" s="42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4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7"/>
      <c r="J128" s="47"/>
      <c r="K128" s="47"/>
      <c r="L128" s="48"/>
      <c r="M128" s="42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4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7"/>
      <c r="J129" s="47"/>
      <c r="K129" s="47"/>
      <c r="L129" s="48"/>
      <c r="M129" s="42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4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7"/>
      <c r="J130" s="47"/>
      <c r="K130" s="47"/>
      <c r="L130" s="48"/>
      <c r="M130" s="42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4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7"/>
      <c r="J131" s="47"/>
      <c r="K131" s="47"/>
      <c r="L131" s="48"/>
      <c r="M131" s="42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4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7"/>
      <c r="J132" s="47"/>
      <c r="K132" s="47"/>
      <c r="L132" s="48"/>
      <c r="M132" s="42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4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7"/>
      <c r="J133" s="47"/>
      <c r="K133" s="47"/>
      <c r="L133" s="48"/>
      <c r="M133" s="42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4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7"/>
      <c r="J134" s="47"/>
      <c r="K134" s="47"/>
      <c r="L134" s="48"/>
      <c r="M134" s="42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4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7"/>
      <c r="J135" s="47"/>
      <c r="K135" s="47"/>
      <c r="L135" s="48"/>
      <c r="M135" s="42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4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7"/>
      <c r="J136" s="47"/>
      <c r="K136" s="47"/>
      <c r="L136" s="48"/>
      <c r="M136" s="42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4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7"/>
      <c r="J137" s="47"/>
      <c r="K137" s="47"/>
      <c r="L137" s="48"/>
      <c r="M137" s="42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4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7"/>
      <c r="J138" s="47"/>
      <c r="K138" s="47"/>
      <c r="L138" s="48"/>
      <c r="M138" s="42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4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7"/>
      <c r="J139" s="47"/>
      <c r="K139" s="47"/>
      <c r="L139" s="48"/>
      <c r="M139" s="42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4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7"/>
      <c r="J140" s="47"/>
      <c r="K140" s="47"/>
      <c r="L140" s="48"/>
      <c r="M140" s="42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4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7"/>
      <c r="J141" s="47"/>
      <c r="K141" s="47"/>
      <c r="L141" s="48"/>
      <c r="M141" s="42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4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7"/>
      <c r="J142" s="47"/>
      <c r="K142" s="47"/>
      <c r="L142" s="48"/>
      <c r="M142" s="42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4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7"/>
      <c r="J143" s="47"/>
      <c r="K143" s="47"/>
      <c r="L143" s="48"/>
      <c r="M143" s="42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4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7"/>
      <c r="J144" s="47"/>
      <c r="K144" s="47"/>
      <c r="L144" s="48"/>
      <c r="M144" s="42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4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7"/>
      <c r="J145" s="47"/>
      <c r="K145" s="47"/>
      <c r="L145" s="48"/>
      <c r="M145" s="42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4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7"/>
      <c r="J146" s="47"/>
      <c r="K146" s="47"/>
      <c r="L146" s="48"/>
      <c r="M146" s="42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4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7"/>
      <c r="J147" s="47"/>
      <c r="K147" s="47"/>
      <c r="L147" s="48"/>
      <c r="M147" s="42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4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7"/>
      <c r="J148" s="47"/>
      <c r="K148" s="47"/>
      <c r="L148" s="48"/>
      <c r="M148" s="42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4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7"/>
      <c r="J149" s="47"/>
      <c r="K149" s="47"/>
      <c r="L149" s="48"/>
      <c r="M149" s="42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4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7"/>
      <c r="J150" s="47"/>
      <c r="K150" s="47"/>
      <c r="L150" s="48"/>
      <c r="M150" s="42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4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7"/>
      <c r="J151" s="47"/>
      <c r="K151" s="47"/>
      <c r="L151" s="48"/>
      <c r="M151" s="42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4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7"/>
      <c r="J152" s="47"/>
      <c r="K152" s="47"/>
      <c r="L152" s="48"/>
      <c r="M152" s="42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4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7"/>
      <c r="J153" s="47"/>
      <c r="K153" s="47"/>
      <c r="L153" s="48"/>
      <c r="M153" s="42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4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7"/>
      <c r="J154" s="47"/>
      <c r="K154" s="47"/>
      <c r="L154" s="48"/>
      <c r="M154" s="42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4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7"/>
      <c r="J155" s="47"/>
      <c r="K155" s="47"/>
      <c r="L155" s="48"/>
      <c r="M155" s="42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4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7"/>
      <c r="J156" s="47"/>
      <c r="K156" s="47"/>
      <c r="L156" s="48"/>
      <c r="M156" s="42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4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7"/>
      <c r="J157" s="47"/>
      <c r="K157" s="47"/>
      <c r="L157" s="48"/>
      <c r="M157" s="42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4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7"/>
      <c r="J158" s="47"/>
      <c r="K158" s="47"/>
      <c r="L158" s="48"/>
      <c r="M158" s="42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4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7"/>
      <c r="J159" s="47"/>
      <c r="K159" s="47"/>
      <c r="L159" s="48"/>
      <c r="M159" s="42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4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7"/>
      <c r="J160" s="47"/>
      <c r="K160" s="47"/>
      <c r="L160" s="48"/>
      <c r="M160" s="42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4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7"/>
      <c r="J161" s="47"/>
      <c r="K161" s="47"/>
      <c r="L161" s="48"/>
      <c r="M161" s="42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4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7"/>
      <c r="J162" s="47"/>
      <c r="K162" s="47"/>
      <c r="L162" s="48"/>
      <c r="M162" s="42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4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7"/>
      <c r="J163" s="47"/>
      <c r="K163" s="47"/>
      <c r="L163" s="48"/>
      <c r="M163" s="42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4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7"/>
      <c r="J164" s="47"/>
      <c r="K164" s="47"/>
      <c r="L164" s="48"/>
      <c r="M164" s="42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4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7"/>
      <c r="J165" s="47"/>
      <c r="K165" s="47"/>
      <c r="L165" s="48"/>
      <c r="M165" s="42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4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7"/>
      <c r="J166" s="47"/>
      <c r="K166" s="47"/>
      <c r="L166" s="48"/>
      <c r="M166" s="42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4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7"/>
      <c r="J167" s="47"/>
      <c r="K167" s="47"/>
      <c r="L167" s="48"/>
      <c r="M167" s="42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4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7"/>
      <c r="J168" s="47"/>
      <c r="K168" s="47"/>
      <c r="L168" s="48"/>
      <c r="M168" s="42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4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7"/>
      <c r="J169" s="47"/>
      <c r="K169" s="47"/>
      <c r="L169" s="48"/>
      <c r="M169" s="42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4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7"/>
      <c r="J170" s="47"/>
      <c r="K170" s="47"/>
      <c r="L170" s="48"/>
      <c r="M170" s="42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4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7"/>
      <c r="J171" s="47"/>
      <c r="K171" s="47"/>
      <c r="L171" s="48"/>
      <c r="M171" s="42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4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7"/>
      <c r="J172" s="47"/>
      <c r="K172" s="47"/>
      <c r="L172" s="48"/>
      <c r="M172" s="42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4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7"/>
      <c r="J173" s="47"/>
      <c r="K173" s="47"/>
      <c r="L173" s="48"/>
      <c r="M173" s="42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4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7"/>
      <c r="J174" s="47"/>
      <c r="K174" s="47"/>
      <c r="L174" s="48"/>
      <c r="M174" s="42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4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7"/>
      <c r="J175" s="47"/>
      <c r="K175" s="47"/>
      <c r="L175" s="48"/>
      <c r="M175" s="42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4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7"/>
      <c r="J176" s="47"/>
      <c r="K176" s="47"/>
      <c r="L176" s="48"/>
      <c r="M176" s="42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4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7"/>
      <c r="J177" s="47"/>
      <c r="K177" s="47"/>
      <c r="L177" s="48"/>
      <c r="M177" s="42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4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7"/>
      <c r="J178" s="47"/>
      <c r="K178" s="47"/>
      <c r="L178" s="48"/>
      <c r="M178" s="42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4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7"/>
      <c r="J179" s="47"/>
      <c r="K179" s="47"/>
      <c r="L179" s="48"/>
      <c r="M179" s="42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4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7"/>
      <c r="J180" s="47"/>
      <c r="K180" s="47"/>
      <c r="L180" s="48"/>
      <c r="M180" s="42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4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7"/>
      <c r="J181" s="47"/>
      <c r="K181" s="47"/>
      <c r="L181" s="48"/>
      <c r="M181" s="42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4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7"/>
      <c r="J182" s="47"/>
      <c r="K182" s="47"/>
      <c r="L182" s="48"/>
      <c r="M182" s="42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4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7"/>
      <c r="J183" s="47"/>
      <c r="K183" s="47"/>
      <c r="L183" s="48"/>
      <c r="M183" s="42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4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7"/>
      <c r="J184" s="47"/>
      <c r="K184" s="47"/>
      <c r="L184" s="48"/>
      <c r="M184" s="42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4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7"/>
      <c r="J185" s="47"/>
      <c r="K185" s="47"/>
      <c r="L185" s="48"/>
      <c r="M185" s="42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4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7"/>
      <c r="J186" s="47"/>
      <c r="K186" s="47"/>
      <c r="L186" s="48"/>
      <c r="M186" s="42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4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7"/>
      <c r="J187" s="47"/>
      <c r="K187" s="47"/>
      <c r="L187" s="48"/>
      <c r="M187" s="42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4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7"/>
      <c r="J188" s="47"/>
      <c r="K188" s="47"/>
      <c r="L188" s="48"/>
      <c r="M188" s="42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4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7"/>
      <c r="J189" s="47"/>
      <c r="K189" s="47"/>
      <c r="L189" s="48"/>
      <c r="M189" s="42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4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7"/>
      <c r="J190" s="47"/>
      <c r="K190" s="47"/>
      <c r="L190" s="48"/>
      <c r="M190" s="42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4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7"/>
      <c r="J191" s="47"/>
      <c r="K191" s="47"/>
      <c r="L191" s="48"/>
      <c r="M191" s="42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4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7"/>
      <c r="J192" s="47"/>
      <c r="K192" s="47"/>
      <c r="L192" s="48"/>
      <c r="M192" s="42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4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7"/>
      <c r="J193" s="47"/>
      <c r="K193" s="47"/>
      <c r="L193" s="48"/>
      <c r="M193" s="42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4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7"/>
      <c r="J194" s="47"/>
      <c r="K194" s="47"/>
      <c r="L194" s="48"/>
      <c r="M194" s="42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4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7"/>
      <c r="J195" s="47"/>
      <c r="K195" s="47"/>
      <c r="L195" s="48"/>
      <c r="M195" s="42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4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7"/>
      <c r="J196" s="47"/>
      <c r="K196" s="47"/>
      <c r="L196" s="48"/>
      <c r="M196" s="42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4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7"/>
      <c r="J197" s="47"/>
      <c r="K197" s="47"/>
      <c r="L197" s="48"/>
      <c r="M197" s="42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4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7"/>
      <c r="J198" s="47"/>
      <c r="K198" s="47"/>
      <c r="L198" s="48"/>
      <c r="M198" s="42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4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7"/>
      <c r="J199" s="47"/>
      <c r="K199" s="47"/>
      <c r="L199" s="48"/>
      <c r="M199" s="42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4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7"/>
      <c r="J200" s="47"/>
      <c r="K200" s="47"/>
      <c r="L200" s="48"/>
      <c r="M200" s="42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4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7"/>
      <c r="J201" s="47"/>
      <c r="K201" s="47"/>
      <c r="L201" s="48"/>
      <c r="M201" s="42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4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7"/>
      <c r="J202" s="47"/>
      <c r="K202" s="47"/>
      <c r="L202" s="48"/>
      <c r="M202" s="42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4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7"/>
      <c r="J203" s="47"/>
      <c r="K203" s="47"/>
      <c r="L203" s="48"/>
      <c r="M203" s="42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4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7"/>
      <c r="J204" s="47"/>
      <c r="K204" s="47"/>
      <c r="L204" s="48"/>
      <c r="M204" s="42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4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7"/>
      <c r="J205" s="47"/>
      <c r="K205" s="47"/>
      <c r="L205" s="48"/>
      <c r="M205" s="42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4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7"/>
      <c r="J206" s="47"/>
      <c r="K206" s="47"/>
      <c r="L206" s="48"/>
      <c r="M206" s="42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4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7"/>
      <c r="J207" s="47"/>
      <c r="K207" s="47"/>
      <c r="L207" s="48"/>
      <c r="M207" s="42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4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7"/>
      <c r="J208" s="47"/>
      <c r="K208" s="47"/>
      <c r="L208" s="48"/>
      <c r="M208" s="42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4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7"/>
      <c r="J209" s="47"/>
      <c r="K209" s="47"/>
      <c r="L209" s="48"/>
      <c r="M209" s="42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4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7"/>
      <c r="J210" s="47"/>
      <c r="K210" s="47"/>
      <c r="L210" s="48"/>
      <c r="M210" s="42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4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7"/>
      <c r="J211" s="47"/>
      <c r="K211" s="47"/>
      <c r="L211" s="48"/>
      <c r="M211" s="42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4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7"/>
      <c r="J212" s="47"/>
      <c r="K212" s="47"/>
      <c r="L212" s="48"/>
      <c r="M212" s="42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4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7"/>
      <c r="J213" s="47"/>
      <c r="K213" s="47"/>
      <c r="L213" s="48"/>
      <c r="M213" s="42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4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7"/>
      <c r="J214" s="47"/>
      <c r="K214" s="47"/>
      <c r="L214" s="48"/>
      <c r="M214" s="42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4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7"/>
      <c r="J215" s="47"/>
      <c r="K215" s="47"/>
      <c r="L215" s="48"/>
      <c r="M215" s="42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4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7"/>
      <c r="J216" s="47"/>
      <c r="K216" s="47"/>
      <c r="L216" s="48"/>
      <c r="M216" s="42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4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7"/>
      <c r="J217" s="47"/>
      <c r="K217" s="47"/>
      <c r="L217" s="48"/>
      <c r="M217" s="42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4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7"/>
      <c r="J218" s="47"/>
      <c r="K218" s="47"/>
      <c r="L218" s="48"/>
      <c r="M218" s="42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4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7"/>
      <c r="J219" s="47"/>
      <c r="K219" s="47"/>
      <c r="L219" s="48"/>
      <c r="M219" s="42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4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7"/>
      <c r="J220" s="47"/>
      <c r="K220" s="47"/>
      <c r="L220" s="48"/>
      <c r="M220" s="42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4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7"/>
      <c r="J221" s="47"/>
      <c r="K221" s="47"/>
      <c r="L221" s="48"/>
      <c r="M221" s="42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4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7"/>
      <c r="J222" s="47"/>
      <c r="K222" s="47"/>
      <c r="L222" s="48"/>
      <c r="M222" s="42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4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7"/>
      <c r="J223" s="47"/>
      <c r="K223" s="47"/>
      <c r="L223" s="48"/>
      <c r="M223" s="42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4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7"/>
      <c r="J224" s="47"/>
      <c r="K224" s="47"/>
      <c r="L224" s="48"/>
      <c r="M224" s="42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4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7"/>
      <c r="J225" s="47"/>
      <c r="K225" s="47"/>
      <c r="L225" s="48"/>
      <c r="M225" s="42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4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7"/>
      <c r="J226" s="47"/>
      <c r="K226" s="47"/>
      <c r="L226" s="48"/>
      <c r="M226" s="42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4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7"/>
      <c r="J227" s="47"/>
      <c r="K227" s="47"/>
      <c r="L227" s="48"/>
      <c r="M227" s="42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4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7"/>
      <c r="J228" s="47"/>
      <c r="K228" s="47"/>
      <c r="L228" s="48"/>
      <c r="M228" s="42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4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7"/>
      <c r="J229" s="47"/>
      <c r="K229" s="47"/>
      <c r="L229" s="48"/>
      <c r="M229" s="42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4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7"/>
      <c r="J230" s="47"/>
      <c r="K230" s="47"/>
      <c r="L230" s="48"/>
      <c r="M230" s="42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4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7"/>
      <c r="J231" s="47"/>
      <c r="K231" s="47"/>
      <c r="L231" s="48"/>
      <c r="M231" s="42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4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7"/>
      <c r="J232" s="47"/>
      <c r="K232" s="47"/>
      <c r="L232" s="48"/>
      <c r="M232" s="42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4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7"/>
      <c r="J233" s="47"/>
      <c r="K233" s="47"/>
      <c r="L233" s="48"/>
      <c r="M233" s="42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4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7"/>
      <c r="J234" s="47"/>
      <c r="K234" s="47"/>
      <c r="L234" s="48"/>
      <c r="M234" s="42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4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7"/>
      <c r="J235" s="47"/>
      <c r="K235" s="47"/>
      <c r="L235" s="48"/>
      <c r="M235" s="42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4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7"/>
      <c r="J236" s="47"/>
      <c r="K236" s="47"/>
      <c r="L236" s="48"/>
      <c r="M236" s="42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4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7"/>
      <c r="J237" s="47"/>
      <c r="K237" s="47"/>
      <c r="L237" s="48"/>
      <c r="M237" s="42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4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7"/>
      <c r="J238" s="47"/>
      <c r="K238" s="47"/>
      <c r="L238" s="48"/>
      <c r="M238" s="42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4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7"/>
      <c r="J239" s="47"/>
      <c r="K239" s="47"/>
      <c r="L239" s="48"/>
      <c r="M239" s="42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4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7"/>
      <c r="J240" s="47"/>
      <c r="K240" s="47"/>
      <c r="L240" s="48"/>
      <c r="M240" s="42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4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7"/>
      <c r="J241" s="47"/>
      <c r="K241" s="47"/>
      <c r="L241" s="48"/>
      <c r="M241" s="42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4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7"/>
      <c r="J242" s="47"/>
      <c r="K242" s="47"/>
      <c r="L242" s="48"/>
      <c r="M242" s="42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4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7"/>
      <c r="J243" s="47"/>
      <c r="K243" s="47"/>
      <c r="L243" s="48"/>
      <c r="M243" s="42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4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7"/>
      <c r="J244" s="47"/>
      <c r="K244" s="47"/>
      <c r="L244" s="48"/>
      <c r="M244" s="42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4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7"/>
      <c r="J245" s="47"/>
      <c r="K245" s="47"/>
      <c r="L245" s="48"/>
      <c r="M245" s="42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4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7"/>
      <c r="J246" s="47"/>
      <c r="K246" s="47"/>
      <c r="L246" s="48"/>
      <c r="M246" s="42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4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7"/>
      <c r="J247" s="47"/>
      <c r="K247" s="47"/>
      <c r="L247" s="48"/>
      <c r="M247" s="42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4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7"/>
      <c r="J248" s="47"/>
      <c r="K248" s="47"/>
      <c r="L248" s="48"/>
      <c r="M248" s="42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4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7"/>
      <c r="J249" s="47"/>
      <c r="K249" s="47"/>
      <c r="L249" s="48"/>
      <c r="M249" s="42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4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7"/>
      <c r="J250" s="47"/>
      <c r="K250" s="47"/>
      <c r="L250" s="48"/>
      <c r="M250" s="42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4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7"/>
      <c r="J251" s="47"/>
      <c r="K251" s="47"/>
      <c r="L251" s="48"/>
      <c r="M251" s="42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4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7"/>
      <c r="J252" s="47"/>
      <c r="K252" s="47"/>
      <c r="L252" s="48"/>
      <c r="M252" s="42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4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7"/>
      <c r="J253" s="47"/>
      <c r="K253" s="47"/>
      <c r="L253" s="48"/>
      <c r="M253" s="42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4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7"/>
      <c r="J254" s="47"/>
      <c r="K254" s="47"/>
      <c r="L254" s="48"/>
      <c r="M254" s="42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4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7"/>
      <c r="J255" s="47"/>
      <c r="K255" s="47"/>
      <c r="L255" s="48"/>
      <c r="M255" s="42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4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7"/>
      <c r="J256" s="47"/>
      <c r="K256" s="47"/>
      <c r="L256" s="48"/>
      <c r="M256" s="42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4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7"/>
      <c r="J257" s="47"/>
      <c r="K257" s="47"/>
      <c r="L257" s="48"/>
      <c r="M257" s="42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4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7"/>
      <c r="J258" s="47"/>
      <c r="K258" s="47"/>
      <c r="L258" s="48"/>
      <c r="M258" s="42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4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7"/>
      <c r="J259" s="47"/>
      <c r="K259" s="47"/>
      <c r="L259" s="48"/>
      <c r="M259" s="42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4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7"/>
      <c r="J260" s="47"/>
      <c r="K260" s="47"/>
      <c r="L260" s="48"/>
      <c r="M260" s="42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4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7"/>
      <c r="J261" s="47"/>
      <c r="K261" s="47"/>
      <c r="L261" s="48"/>
      <c r="M261" s="42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4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7"/>
      <c r="J262" s="47"/>
      <c r="K262" s="47"/>
      <c r="L262" s="48"/>
      <c r="M262" s="42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4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7"/>
      <c r="J263" s="47"/>
      <c r="K263" s="47"/>
      <c r="L263" s="48"/>
      <c r="M263" s="42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4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7"/>
      <c r="J264" s="47"/>
      <c r="K264" s="47"/>
      <c r="L264" s="48"/>
      <c r="M264" s="42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4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7"/>
      <c r="J265" s="47"/>
      <c r="K265" s="47"/>
      <c r="L265" s="48"/>
      <c r="M265" s="42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4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7"/>
      <c r="J266" s="47"/>
      <c r="K266" s="47"/>
      <c r="L266" s="48"/>
      <c r="M266" s="42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4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7"/>
      <c r="J267" s="47"/>
      <c r="K267" s="47"/>
      <c r="L267" s="48"/>
      <c r="M267" s="42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4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7"/>
      <c r="J268" s="47"/>
      <c r="K268" s="47"/>
      <c r="L268" s="48"/>
      <c r="M268" s="42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4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7"/>
      <c r="J269" s="47"/>
      <c r="K269" s="47"/>
      <c r="L269" s="48"/>
      <c r="M269" s="42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4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7"/>
      <c r="J270" s="47"/>
      <c r="K270" s="47"/>
      <c r="L270" s="48"/>
      <c r="M270" s="42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4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7"/>
      <c r="J271" s="47"/>
      <c r="K271" s="47"/>
      <c r="L271" s="48"/>
      <c r="M271" s="42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4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7"/>
      <c r="J272" s="47"/>
      <c r="K272" s="47"/>
      <c r="L272" s="48"/>
      <c r="M272" s="42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4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7"/>
      <c r="J273" s="47"/>
      <c r="K273" s="47"/>
      <c r="L273" s="48"/>
      <c r="M273" s="42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4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7"/>
      <c r="J274" s="47"/>
      <c r="K274" s="47"/>
      <c r="L274" s="48"/>
      <c r="M274" s="42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4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7"/>
      <c r="J275" s="47"/>
      <c r="K275" s="47"/>
      <c r="L275" s="48"/>
      <c r="M275" s="42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4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7"/>
      <c r="J276" s="47"/>
      <c r="K276" s="47"/>
      <c r="L276" s="48"/>
      <c r="M276" s="42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4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7"/>
      <c r="J277" s="47"/>
      <c r="K277" s="47"/>
      <c r="L277" s="48"/>
      <c r="M277" s="42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4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7"/>
      <c r="J278" s="47"/>
      <c r="K278" s="47"/>
      <c r="L278" s="48"/>
      <c r="M278" s="42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4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7"/>
      <c r="J279" s="47"/>
      <c r="K279" s="47"/>
      <c r="L279" s="48"/>
      <c r="M279" s="42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4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7"/>
      <c r="J280" s="47"/>
      <c r="K280" s="47"/>
      <c r="L280" s="48"/>
      <c r="M280" s="42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4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7"/>
      <c r="J281" s="47"/>
      <c r="K281" s="47"/>
      <c r="L281" s="48"/>
      <c r="M281" s="42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4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7"/>
      <c r="J282" s="47"/>
      <c r="K282" s="47"/>
      <c r="L282" s="48"/>
      <c r="M282" s="42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4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7"/>
      <c r="J283" s="47"/>
      <c r="K283" s="47"/>
      <c r="L283" s="48"/>
      <c r="M283" s="42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4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7"/>
      <c r="J284" s="47"/>
      <c r="K284" s="47"/>
      <c r="L284" s="48"/>
      <c r="M284" s="42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4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7"/>
      <c r="J285" s="47"/>
      <c r="K285" s="47"/>
      <c r="L285" s="48"/>
      <c r="M285" s="42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4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7"/>
      <c r="J286" s="47"/>
      <c r="K286" s="47"/>
      <c r="L286" s="48"/>
      <c r="M286" s="42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4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7"/>
      <c r="J287" s="47"/>
      <c r="K287" s="47"/>
      <c r="L287" s="48"/>
      <c r="M287" s="42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4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7"/>
      <c r="J288" s="47"/>
      <c r="K288" s="47"/>
      <c r="L288" s="48"/>
      <c r="M288" s="42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4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7"/>
      <c r="J289" s="47"/>
      <c r="K289" s="47"/>
      <c r="L289" s="48"/>
      <c r="M289" s="42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4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7"/>
      <c r="J290" s="47"/>
      <c r="K290" s="47"/>
      <c r="L290" s="48"/>
      <c r="M290" s="42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4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7"/>
      <c r="J291" s="47"/>
      <c r="K291" s="47"/>
      <c r="L291" s="48"/>
      <c r="M291" s="42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4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7"/>
      <c r="J292" s="47"/>
      <c r="K292" s="47"/>
      <c r="L292" s="48"/>
      <c r="M292" s="42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4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7"/>
      <c r="J293" s="47"/>
      <c r="K293" s="47"/>
      <c r="L293" s="48"/>
      <c r="M293" s="42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4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7"/>
      <c r="J294" s="47"/>
      <c r="K294" s="47"/>
      <c r="L294" s="48"/>
      <c r="M294" s="42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4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7"/>
      <c r="J295" s="47"/>
      <c r="K295" s="47"/>
      <c r="L295" s="48"/>
      <c r="M295" s="42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4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7"/>
      <c r="J296" s="47"/>
      <c r="K296" s="47"/>
      <c r="L296" s="48"/>
      <c r="M296" s="42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4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7"/>
      <c r="J297" s="47"/>
      <c r="K297" s="47"/>
      <c r="L297" s="48"/>
      <c r="M297" s="42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4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7"/>
      <c r="J298" s="47"/>
      <c r="K298" s="47"/>
      <c r="L298" s="48"/>
      <c r="M298" s="42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4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7"/>
      <c r="J299" s="47"/>
      <c r="K299" s="47"/>
      <c r="L299" s="48"/>
      <c r="M299" s="42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4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7"/>
      <c r="J300" s="47"/>
      <c r="K300" s="47"/>
      <c r="L300" s="48"/>
      <c r="M300" s="42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4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7"/>
      <c r="J301" s="47"/>
      <c r="K301" s="47"/>
      <c r="L301" s="48"/>
      <c r="M301" s="42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4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7"/>
      <c r="J302" s="47"/>
      <c r="K302" s="47"/>
      <c r="L302" s="48"/>
      <c r="M302" s="42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4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7"/>
      <c r="J303" s="47"/>
      <c r="K303" s="47"/>
      <c r="L303" s="48"/>
      <c r="M303" s="42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4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7"/>
      <c r="J304" s="47"/>
      <c r="K304" s="47"/>
      <c r="L304" s="48"/>
      <c r="M304" s="42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4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7"/>
      <c r="J305" s="47"/>
      <c r="K305" s="47"/>
      <c r="L305" s="48"/>
      <c r="M305" s="42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4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7"/>
      <c r="J306" s="47"/>
      <c r="K306" s="47"/>
      <c r="L306" s="48"/>
      <c r="M306" s="42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4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7"/>
      <c r="J307" s="47"/>
      <c r="K307" s="47"/>
      <c r="L307" s="48"/>
      <c r="M307" s="42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4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7"/>
      <c r="J308" s="47"/>
      <c r="K308" s="47"/>
      <c r="L308" s="48"/>
      <c r="M308" s="42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4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7"/>
      <c r="J309" s="47"/>
      <c r="K309" s="47"/>
      <c r="L309" s="48"/>
      <c r="M309" s="42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4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7"/>
      <c r="J310" s="47"/>
      <c r="K310" s="47"/>
      <c r="L310" s="48"/>
      <c r="M310" s="42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4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7"/>
      <c r="J311" s="47"/>
      <c r="K311" s="47"/>
      <c r="L311" s="48"/>
      <c r="M311" s="42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4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7"/>
      <c r="J312" s="47"/>
      <c r="K312" s="47"/>
      <c r="L312" s="48"/>
      <c r="M312" s="42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4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7"/>
      <c r="J313" s="47"/>
      <c r="K313" s="47"/>
      <c r="L313" s="48"/>
      <c r="M313" s="42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4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7"/>
      <c r="J314" s="47"/>
      <c r="K314" s="47"/>
      <c r="L314" s="48"/>
      <c r="M314" s="42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4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7"/>
      <c r="J315" s="47"/>
      <c r="K315" s="47"/>
      <c r="L315" s="48"/>
      <c r="M315" s="42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4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7"/>
      <c r="J316" s="47"/>
      <c r="K316" s="47"/>
      <c r="L316" s="48"/>
      <c r="M316" s="42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4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7"/>
      <c r="J317" s="47"/>
      <c r="K317" s="47"/>
      <c r="L317" s="48"/>
      <c r="M317" s="42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4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7"/>
      <c r="J318" s="47"/>
      <c r="K318" s="47"/>
      <c r="L318" s="48"/>
      <c r="M318" s="42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4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7"/>
      <c r="J319" s="47"/>
      <c r="K319" s="47"/>
      <c r="L319" s="48"/>
      <c r="M319" s="42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4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7"/>
      <c r="J320" s="47"/>
      <c r="K320" s="47"/>
      <c r="L320" s="48"/>
      <c r="M320" s="42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4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7"/>
      <c r="J321" s="47"/>
      <c r="K321" s="47"/>
      <c r="L321" s="48"/>
      <c r="M321" s="42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4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7"/>
      <c r="J322" s="47"/>
      <c r="K322" s="47"/>
      <c r="L322" s="48"/>
      <c r="M322" s="42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4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7"/>
      <c r="J323" s="47"/>
      <c r="K323" s="47"/>
      <c r="L323" s="48"/>
      <c r="M323" s="42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4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7"/>
      <c r="J324" s="47"/>
      <c r="K324" s="47"/>
      <c r="L324" s="48"/>
      <c r="M324" s="42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4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7"/>
      <c r="J325" s="47"/>
      <c r="K325" s="47"/>
      <c r="L325" s="48"/>
      <c r="M325" s="42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4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7"/>
      <c r="J326" s="47"/>
      <c r="K326" s="47"/>
      <c r="L326" s="48"/>
      <c r="M326" s="42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4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7"/>
      <c r="J327" s="47"/>
      <c r="K327" s="47"/>
      <c r="L327" s="48"/>
      <c r="M327" s="42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4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7"/>
      <c r="J328" s="47"/>
      <c r="K328" s="47"/>
      <c r="L328" s="48"/>
      <c r="M328" s="42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4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7"/>
      <c r="J329" s="47"/>
      <c r="K329" s="47"/>
      <c r="L329" s="48"/>
      <c r="M329" s="42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4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7"/>
      <c r="J330" s="47"/>
      <c r="K330" s="47"/>
      <c r="L330" s="48"/>
      <c r="M330" s="42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4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7"/>
      <c r="J331" s="47"/>
      <c r="K331" s="47"/>
      <c r="L331" s="48"/>
      <c r="M331" s="42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4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7"/>
      <c r="J332" s="47"/>
      <c r="K332" s="47"/>
      <c r="L332" s="48"/>
      <c r="M332" s="42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4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7"/>
      <c r="J333" s="47"/>
      <c r="K333" s="47"/>
      <c r="L333" s="48"/>
      <c r="M333" s="42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4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7"/>
      <c r="J334" s="47"/>
      <c r="K334" s="47"/>
      <c r="L334" s="48"/>
      <c r="M334" s="42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4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7"/>
      <c r="J335" s="47"/>
      <c r="K335" s="47"/>
      <c r="L335" s="48"/>
      <c r="M335" s="42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4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7"/>
      <c r="J336" s="47"/>
      <c r="K336" s="47"/>
      <c r="L336" s="48"/>
      <c r="M336" s="42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4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7"/>
      <c r="J337" s="47"/>
      <c r="K337" s="47"/>
      <c r="L337" s="48"/>
      <c r="M337" s="42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4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7"/>
      <c r="J338" s="47"/>
      <c r="K338" s="47"/>
      <c r="L338" s="48"/>
      <c r="M338" s="42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4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7"/>
      <c r="J339" s="47"/>
      <c r="K339" s="47"/>
      <c r="L339" s="48"/>
      <c r="M339" s="42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4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7"/>
      <c r="J340" s="47"/>
      <c r="K340" s="47"/>
      <c r="L340" s="48"/>
      <c r="M340" s="42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4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7"/>
      <c r="J341" s="47"/>
      <c r="K341" s="47"/>
      <c r="L341" s="48"/>
      <c r="M341" s="42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4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7"/>
      <c r="J342" s="47"/>
      <c r="K342" s="47"/>
      <c r="L342" s="48"/>
      <c r="M342" s="42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4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7"/>
      <c r="J343" s="47"/>
      <c r="K343" s="47"/>
      <c r="L343" s="48"/>
      <c r="M343" s="42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4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7"/>
      <c r="J344" s="47"/>
      <c r="K344" s="47"/>
      <c r="L344" s="48"/>
      <c r="M344" s="42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4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7"/>
      <c r="J345" s="47"/>
      <c r="K345" s="47"/>
      <c r="L345" s="48"/>
      <c r="M345" s="42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4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7"/>
      <c r="J346" s="47"/>
      <c r="K346" s="47"/>
      <c r="L346" s="48"/>
      <c r="M346" s="42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4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7"/>
      <c r="J347" s="47"/>
      <c r="K347" s="47"/>
      <c r="L347" s="48"/>
      <c r="M347" s="42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4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7"/>
      <c r="J348" s="47"/>
      <c r="K348" s="47"/>
      <c r="L348" s="48"/>
      <c r="M348" s="42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4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7"/>
      <c r="J349" s="47"/>
      <c r="K349" s="47"/>
      <c r="L349" s="48"/>
      <c r="M349" s="42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4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7"/>
      <c r="J350" s="47"/>
      <c r="K350" s="47"/>
      <c r="L350" s="48"/>
      <c r="M350" s="42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4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7"/>
      <c r="J351" s="47"/>
      <c r="K351" s="47"/>
      <c r="L351" s="48"/>
      <c r="M351" s="42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4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7"/>
      <c r="J352" s="47"/>
      <c r="K352" s="47"/>
      <c r="L352" s="48"/>
      <c r="M352" s="42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4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7"/>
      <c r="J353" s="47"/>
      <c r="K353" s="47"/>
      <c r="L353" s="48"/>
      <c r="M353" s="42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4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7"/>
      <c r="J354" s="47"/>
      <c r="K354" s="47"/>
      <c r="L354" s="48"/>
      <c r="M354" s="42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4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7"/>
      <c r="J355" s="47"/>
      <c r="K355" s="47"/>
      <c r="L355" s="48"/>
      <c r="M355" s="42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4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7"/>
      <c r="J356" s="47"/>
      <c r="K356" s="47"/>
      <c r="L356" s="48"/>
      <c r="M356" s="42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4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7"/>
      <c r="J357" s="47"/>
      <c r="K357" s="47"/>
      <c r="L357" s="48"/>
      <c r="M357" s="42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4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7"/>
      <c r="J358" s="47"/>
      <c r="K358" s="47"/>
      <c r="L358" s="48"/>
      <c r="M358" s="42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4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7"/>
      <c r="J359" s="47"/>
      <c r="K359" s="47"/>
      <c r="L359" s="48"/>
      <c r="M359" s="42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4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7"/>
      <c r="J360" s="47"/>
      <c r="K360" s="47"/>
      <c r="L360" s="48"/>
      <c r="M360" s="42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4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7"/>
      <c r="J361" s="47"/>
      <c r="K361" s="47"/>
      <c r="L361" s="48"/>
      <c r="M361" s="42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4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7"/>
      <c r="J362" s="47"/>
      <c r="K362" s="47"/>
      <c r="L362" s="48"/>
      <c r="M362" s="42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4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7"/>
      <c r="J363" s="47"/>
      <c r="K363" s="47"/>
      <c r="L363" s="48"/>
      <c r="M363" s="42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4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7"/>
      <c r="J364" s="47"/>
      <c r="K364" s="47"/>
      <c r="L364" s="48"/>
      <c r="M364" s="42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4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7"/>
      <c r="J365" s="47"/>
      <c r="K365" s="47"/>
      <c r="L365" s="48"/>
      <c r="M365" s="42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4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7"/>
      <c r="J366" s="47"/>
      <c r="K366" s="47"/>
      <c r="L366" s="48"/>
      <c r="M366" s="42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4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7"/>
      <c r="J367" s="47"/>
      <c r="K367" s="47"/>
      <c r="L367" s="48"/>
      <c r="M367" s="42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4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7"/>
      <c r="J368" s="47"/>
      <c r="K368" s="47"/>
      <c r="L368" s="48"/>
      <c r="M368" s="42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4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7"/>
      <c r="J369" s="47"/>
      <c r="K369" s="47"/>
      <c r="L369" s="48"/>
      <c r="M369" s="42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4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7"/>
      <c r="J370" s="47"/>
      <c r="K370" s="47"/>
      <c r="L370" s="48"/>
      <c r="M370" s="42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4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7"/>
      <c r="J371" s="47"/>
      <c r="K371" s="47"/>
      <c r="L371" s="48"/>
      <c r="M371" s="42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4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7"/>
      <c r="J372" s="47"/>
      <c r="K372" s="47"/>
      <c r="L372" s="48"/>
      <c r="M372" s="42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4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7"/>
      <c r="J373" s="47"/>
      <c r="K373" s="47"/>
      <c r="L373" s="48"/>
      <c r="M373" s="42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4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7"/>
      <c r="J374" s="47"/>
      <c r="K374" s="47"/>
      <c r="L374" s="48"/>
      <c r="M374" s="42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4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7"/>
      <c r="J375" s="47"/>
      <c r="K375" s="47"/>
      <c r="L375" s="48"/>
      <c r="M375" s="42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4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7"/>
      <c r="J376" s="47"/>
      <c r="K376" s="47"/>
      <c r="L376" s="48"/>
      <c r="M376" s="42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4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7"/>
      <c r="J377" s="47"/>
      <c r="K377" s="47"/>
      <c r="L377" s="48"/>
      <c r="M377" s="42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4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7"/>
      <c r="J378" s="47"/>
      <c r="K378" s="47"/>
      <c r="L378" s="48"/>
      <c r="M378" s="42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4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7"/>
      <c r="J379" s="47"/>
      <c r="K379" s="47"/>
      <c r="L379" s="48"/>
      <c r="M379" s="42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4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7"/>
      <c r="J380" s="47"/>
      <c r="K380" s="47"/>
      <c r="L380" s="48"/>
      <c r="M380" s="42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4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7"/>
      <c r="J381" s="47"/>
      <c r="K381" s="47"/>
      <c r="L381" s="48"/>
      <c r="M381" s="42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4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7"/>
      <c r="J382" s="47"/>
      <c r="K382" s="47"/>
      <c r="L382" s="48"/>
      <c r="M382" s="42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4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7"/>
      <c r="J383" s="47"/>
      <c r="K383" s="47"/>
      <c r="L383" s="48"/>
      <c r="M383" s="42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4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7"/>
      <c r="J384" s="47"/>
      <c r="K384" s="47"/>
      <c r="L384" s="48"/>
      <c r="M384" s="42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4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7"/>
      <c r="J385" s="47"/>
      <c r="K385" s="47"/>
      <c r="L385" s="48"/>
      <c r="M385" s="42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4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7"/>
      <c r="J386" s="47"/>
      <c r="K386" s="47"/>
      <c r="L386" s="48"/>
      <c r="M386" s="42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4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7"/>
      <c r="J387" s="47"/>
      <c r="K387" s="47"/>
      <c r="L387" s="48"/>
      <c r="M387" s="42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4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7"/>
      <c r="J388" s="47"/>
      <c r="K388" s="47"/>
      <c r="L388" s="48"/>
      <c r="M388" s="42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4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7"/>
      <c r="J389" s="47"/>
      <c r="K389" s="47"/>
      <c r="L389" s="48"/>
      <c r="M389" s="42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4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7"/>
      <c r="J390" s="47"/>
      <c r="K390" s="47"/>
      <c r="L390" s="48"/>
      <c r="M390" s="42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4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7"/>
      <c r="J391" s="47"/>
      <c r="K391" s="47"/>
      <c r="L391" s="48"/>
      <c r="M391" s="42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4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7"/>
      <c r="J392" s="47"/>
      <c r="K392" s="47"/>
      <c r="L392" s="48"/>
      <c r="M392" s="42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4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7"/>
      <c r="J393" s="47"/>
      <c r="K393" s="47"/>
      <c r="L393" s="48"/>
      <c r="M393" s="42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4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7"/>
      <c r="J394" s="47"/>
      <c r="K394" s="47"/>
      <c r="L394" s="48"/>
      <c r="M394" s="42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4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7"/>
      <c r="J395" s="47"/>
      <c r="K395" s="47"/>
      <c r="L395" s="48"/>
      <c r="M395" s="42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4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7"/>
      <c r="J396" s="47"/>
      <c r="K396" s="47"/>
      <c r="L396" s="48"/>
      <c r="M396" s="42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4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7"/>
      <c r="J397" s="47"/>
      <c r="K397" s="47"/>
      <c r="L397" s="48"/>
      <c r="M397" s="42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4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7"/>
      <c r="J398" s="47"/>
      <c r="K398" s="47"/>
      <c r="L398" s="48"/>
      <c r="M398" s="42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4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7"/>
      <c r="J399" s="47"/>
      <c r="K399" s="47"/>
      <c r="L399" s="48"/>
      <c r="M399" s="42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4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7"/>
      <c r="J400" s="47"/>
      <c r="K400" s="47"/>
      <c r="L400" s="48"/>
      <c r="M400" s="42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4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7"/>
      <c r="J401" s="47"/>
      <c r="K401" s="47"/>
      <c r="L401" s="48"/>
      <c r="M401" s="42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4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7"/>
      <c r="J402" s="47"/>
      <c r="K402" s="47"/>
      <c r="L402" s="48"/>
      <c r="M402" s="42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4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7"/>
      <c r="J403" s="47"/>
      <c r="K403" s="47"/>
      <c r="L403" s="48"/>
      <c r="M403" s="42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4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7"/>
      <c r="J404" s="47"/>
      <c r="K404" s="47"/>
      <c r="L404" s="48"/>
      <c r="M404" s="42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4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7"/>
      <c r="J405" s="47"/>
      <c r="K405" s="47"/>
      <c r="L405" s="48"/>
      <c r="M405" s="42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4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7"/>
      <c r="J406" s="47"/>
      <c r="K406" s="47"/>
      <c r="L406" s="48"/>
      <c r="M406" s="42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4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7"/>
      <c r="J407" s="47"/>
      <c r="K407" s="47"/>
      <c r="L407" s="48"/>
      <c r="M407" s="42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4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7"/>
      <c r="J408" s="47"/>
      <c r="K408" s="47"/>
      <c r="L408" s="48"/>
      <c r="M408" s="42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4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7"/>
      <c r="J409" s="47"/>
      <c r="K409" s="47"/>
      <c r="L409" s="48"/>
      <c r="M409" s="42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4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7"/>
      <c r="J410" s="47"/>
      <c r="K410" s="47"/>
      <c r="L410" s="48"/>
      <c r="M410" s="42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4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7"/>
      <c r="J411" s="47"/>
      <c r="K411" s="47"/>
      <c r="L411" s="48"/>
      <c r="M411" s="42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4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7"/>
      <c r="J412" s="47"/>
      <c r="K412" s="47"/>
      <c r="L412" s="48"/>
      <c r="M412" s="42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4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7"/>
      <c r="J413" s="47"/>
      <c r="K413" s="47"/>
      <c r="L413" s="48"/>
      <c r="M413" s="42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4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7"/>
      <c r="J414" s="47"/>
      <c r="K414" s="47"/>
      <c r="L414" s="48"/>
      <c r="M414" s="42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4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7"/>
      <c r="J415" s="47"/>
      <c r="K415" s="47"/>
      <c r="L415" s="48"/>
      <c r="M415" s="42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4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7"/>
      <c r="J416" s="47"/>
      <c r="K416" s="47"/>
      <c r="L416" s="48"/>
      <c r="M416" s="42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4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7"/>
      <c r="J417" s="47"/>
      <c r="K417" s="47"/>
      <c r="L417" s="48"/>
      <c r="M417" s="42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4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7"/>
      <c r="J418" s="47"/>
      <c r="K418" s="47"/>
      <c r="L418" s="48"/>
      <c r="M418" s="42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4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7"/>
      <c r="J419" s="47"/>
      <c r="K419" s="47"/>
      <c r="L419" s="48"/>
      <c r="M419" s="42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4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7"/>
      <c r="J420" s="47"/>
      <c r="K420" s="47"/>
      <c r="L420" s="48"/>
      <c r="M420" s="42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4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7"/>
      <c r="J421" s="47"/>
      <c r="K421" s="47"/>
      <c r="L421" s="48"/>
      <c r="M421" s="42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4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7"/>
      <c r="J422" s="47"/>
      <c r="K422" s="47"/>
      <c r="L422" s="48"/>
      <c r="M422" s="42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4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7"/>
      <c r="J423" s="47"/>
      <c r="K423" s="47"/>
      <c r="L423" s="48"/>
      <c r="M423" s="42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4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7"/>
      <c r="J424" s="47"/>
      <c r="K424" s="47"/>
      <c r="L424" s="48"/>
      <c r="M424" s="42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4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7"/>
      <c r="J425" s="47"/>
      <c r="K425" s="47"/>
      <c r="L425" s="48"/>
      <c r="M425" s="42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4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7"/>
      <c r="J426" s="47"/>
      <c r="K426" s="47"/>
      <c r="L426" s="48"/>
      <c r="M426" s="42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4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7"/>
      <c r="J427" s="47"/>
      <c r="K427" s="47"/>
      <c r="L427" s="48"/>
      <c r="M427" s="42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4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7"/>
      <c r="J428" s="47"/>
      <c r="K428" s="47"/>
      <c r="L428" s="48"/>
      <c r="M428" s="42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4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7"/>
      <c r="J429" s="47"/>
      <c r="K429" s="47"/>
      <c r="L429" s="48"/>
      <c r="M429" s="42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4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7"/>
      <c r="J430" s="47"/>
      <c r="K430" s="47"/>
      <c r="L430" s="48"/>
      <c r="M430" s="42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4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7"/>
      <c r="J431" s="47"/>
      <c r="K431" s="47"/>
      <c r="L431" s="48"/>
      <c r="M431" s="42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4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7"/>
      <c r="J432" s="47"/>
      <c r="K432" s="47"/>
      <c r="L432" s="48"/>
      <c r="M432" s="42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4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7"/>
      <c r="J433" s="47"/>
      <c r="K433" s="47"/>
      <c r="L433" s="48"/>
      <c r="M433" s="42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4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7"/>
      <c r="J434" s="47"/>
      <c r="K434" s="47"/>
      <c r="L434" s="48"/>
      <c r="M434" s="42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4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7"/>
      <c r="J435" s="47"/>
      <c r="K435" s="47"/>
      <c r="L435" s="48"/>
      <c r="M435" s="42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4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7"/>
      <c r="J436" s="47"/>
      <c r="K436" s="47"/>
      <c r="L436" s="48"/>
      <c r="M436" s="42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4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7"/>
      <c r="J437" s="47"/>
      <c r="K437" s="47"/>
      <c r="L437" s="48"/>
      <c r="M437" s="42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4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7"/>
      <c r="J438" s="47"/>
      <c r="K438" s="47"/>
      <c r="L438" s="48"/>
      <c r="M438" s="42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4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7"/>
      <c r="J439" s="47"/>
      <c r="K439" s="47"/>
      <c r="L439" s="48"/>
      <c r="M439" s="42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4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7"/>
      <c r="J440" s="47"/>
      <c r="K440" s="47"/>
      <c r="L440" s="48"/>
      <c r="M440" s="42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4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7"/>
      <c r="J441" s="47"/>
      <c r="K441" s="47"/>
      <c r="L441" s="48"/>
      <c r="M441" s="42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4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7"/>
      <c r="J442" s="47"/>
      <c r="K442" s="47"/>
      <c r="L442" s="48"/>
      <c r="M442" s="42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4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7"/>
      <c r="J443" s="47"/>
      <c r="K443" s="47"/>
      <c r="L443" s="48"/>
      <c r="M443" s="42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4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7"/>
      <c r="J444" s="47"/>
      <c r="K444" s="47"/>
      <c r="L444" s="48"/>
      <c r="M444" s="42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4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7"/>
      <c r="J445" s="47"/>
      <c r="K445" s="47"/>
      <c r="L445" s="48"/>
      <c r="M445" s="42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4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7"/>
      <c r="J446" s="47"/>
      <c r="K446" s="47"/>
      <c r="L446" s="48"/>
      <c r="M446" s="42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4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7"/>
      <c r="J447" s="47"/>
      <c r="K447" s="47"/>
      <c r="L447" s="48"/>
      <c r="M447" s="42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4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7"/>
      <c r="J448" s="47"/>
      <c r="K448" s="47"/>
      <c r="L448" s="48"/>
      <c r="M448" s="42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4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7"/>
      <c r="J449" s="47"/>
      <c r="K449" s="47"/>
      <c r="L449" s="48"/>
      <c r="M449" s="42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4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7"/>
      <c r="J450" s="47"/>
      <c r="K450" s="47"/>
      <c r="L450" s="48"/>
      <c r="M450" s="42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4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7"/>
      <c r="J451" s="47"/>
      <c r="K451" s="47"/>
      <c r="L451" s="48"/>
      <c r="M451" s="42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4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7"/>
      <c r="J452" s="47"/>
      <c r="K452" s="47"/>
      <c r="L452" s="48"/>
      <c r="M452" s="42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4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7"/>
      <c r="J453" s="47"/>
      <c r="K453" s="47"/>
      <c r="L453" s="48"/>
      <c r="M453" s="42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4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7"/>
      <c r="J454" s="47"/>
      <c r="K454" s="47"/>
      <c r="L454" s="48"/>
      <c r="M454" s="42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4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7"/>
      <c r="J455" s="47"/>
      <c r="K455" s="47"/>
      <c r="L455" s="48"/>
      <c r="M455" s="42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4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7"/>
      <c r="J456" s="47"/>
      <c r="K456" s="47"/>
      <c r="L456" s="48"/>
      <c r="M456" s="42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4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7"/>
      <c r="J457" s="47"/>
      <c r="K457" s="47"/>
      <c r="L457" s="48"/>
      <c r="M457" s="42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4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7"/>
      <c r="J458" s="47"/>
      <c r="K458" s="47"/>
      <c r="L458" s="48"/>
      <c r="M458" s="42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4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7"/>
      <c r="J459" s="47"/>
      <c r="K459" s="47"/>
      <c r="L459" s="48"/>
      <c r="M459" s="42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4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7"/>
      <c r="J460" s="47"/>
      <c r="K460" s="47"/>
      <c r="L460" s="48"/>
      <c r="M460" s="42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4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7"/>
      <c r="J461" s="47"/>
      <c r="K461" s="47"/>
      <c r="L461" s="48"/>
      <c r="M461" s="42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4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7"/>
      <c r="J462" s="47"/>
      <c r="K462" s="47"/>
      <c r="L462" s="48"/>
      <c r="M462" s="42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4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7"/>
      <c r="J463" s="47"/>
      <c r="K463" s="47"/>
      <c r="L463" s="48"/>
      <c r="M463" s="42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4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7"/>
      <c r="J464" s="47"/>
      <c r="K464" s="47"/>
      <c r="L464" s="48"/>
      <c r="M464" s="42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4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7"/>
      <c r="J465" s="47"/>
      <c r="K465" s="47"/>
      <c r="L465" s="48"/>
      <c r="M465" s="42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4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7"/>
      <c r="J466" s="47"/>
      <c r="K466" s="47"/>
      <c r="L466" s="48"/>
      <c r="M466" s="42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4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7"/>
      <c r="J467" s="47"/>
      <c r="K467" s="47"/>
      <c r="L467" s="48"/>
      <c r="M467" s="42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4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7"/>
      <c r="J468" s="47"/>
      <c r="K468" s="47"/>
      <c r="L468" s="48"/>
      <c r="M468" s="42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4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7"/>
      <c r="J469" s="47"/>
      <c r="K469" s="47"/>
      <c r="L469" s="48"/>
      <c r="M469" s="42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4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7"/>
      <c r="J470" s="47"/>
      <c r="K470" s="47"/>
      <c r="L470" s="48"/>
      <c r="M470" s="42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4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7"/>
      <c r="J471" s="47"/>
      <c r="K471" s="47"/>
      <c r="L471" s="48"/>
      <c r="M471" s="42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4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7"/>
      <c r="J472" s="47"/>
      <c r="K472" s="47"/>
      <c r="L472" s="48"/>
      <c r="M472" s="42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4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7"/>
      <c r="J473" s="47"/>
      <c r="K473" s="47"/>
      <c r="L473" s="48"/>
      <c r="M473" s="42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4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7"/>
      <c r="J474" s="47"/>
      <c r="K474" s="47"/>
      <c r="L474" s="48"/>
      <c r="M474" s="42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4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7"/>
      <c r="J475" s="47"/>
      <c r="K475" s="47"/>
      <c r="L475" s="48"/>
      <c r="M475" s="42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4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7"/>
      <c r="J476" s="47"/>
      <c r="K476" s="47"/>
      <c r="L476" s="48"/>
      <c r="M476" s="42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4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7"/>
      <c r="J477" s="47"/>
      <c r="K477" s="47"/>
      <c r="L477" s="48"/>
      <c r="M477" s="42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4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7"/>
      <c r="J478" s="47"/>
      <c r="K478" s="47"/>
      <c r="L478" s="48"/>
      <c r="M478" s="42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4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7"/>
      <c r="J479" s="47"/>
      <c r="K479" s="47"/>
      <c r="L479" s="48"/>
      <c r="M479" s="42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4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7"/>
      <c r="J480" s="47"/>
      <c r="K480" s="47"/>
      <c r="L480" s="48"/>
      <c r="M480" s="42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4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7"/>
      <c r="J481" s="47"/>
      <c r="K481" s="47"/>
      <c r="L481" s="48"/>
      <c r="M481" s="42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4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7"/>
      <c r="J482" s="47"/>
      <c r="K482" s="47"/>
      <c r="L482" s="48"/>
      <c r="M482" s="42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4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7"/>
      <c r="J483" s="47"/>
      <c r="K483" s="47"/>
      <c r="L483" s="48"/>
      <c r="M483" s="42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4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7"/>
      <c r="J484" s="47"/>
      <c r="K484" s="47"/>
      <c r="L484" s="48"/>
      <c r="M484" s="42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4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7"/>
      <c r="J485" s="47"/>
      <c r="K485" s="47"/>
      <c r="L485" s="48"/>
      <c r="M485" s="42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4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7"/>
      <c r="J486" s="47"/>
      <c r="K486" s="47"/>
      <c r="L486" s="48"/>
      <c r="M486" s="42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4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7"/>
      <c r="J487" s="47"/>
      <c r="K487" s="47"/>
      <c r="L487" s="48"/>
      <c r="M487" s="42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4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7"/>
      <c r="J488" s="47"/>
      <c r="K488" s="47"/>
      <c r="L488" s="48"/>
      <c r="M488" s="42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4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7"/>
      <c r="J489" s="47"/>
      <c r="K489" s="47"/>
      <c r="L489" s="48"/>
      <c r="M489" s="42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4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7"/>
      <c r="J490" s="47"/>
      <c r="K490" s="47"/>
      <c r="L490" s="48"/>
      <c r="M490" s="42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4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7"/>
      <c r="J491" s="47"/>
      <c r="K491" s="47"/>
      <c r="L491" s="48"/>
      <c r="M491" s="42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4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7"/>
      <c r="J492" s="47"/>
      <c r="K492" s="47"/>
      <c r="L492" s="48"/>
      <c r="M492" s="42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4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7"/>
      <c r="J493" s="47"/>
      <c r="K493" s="47"/>
      <c r="L493" s="48"/>
      <c r="M493" s="42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4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7"/>
      <c r="J494" s="47"/>
      <c r="K494" s="47"/>
      <c r="L494" s="48"/>
      <c r="M494" s="42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4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7"/>
      <c r="J495" s="47"/>
      <c r="K495" s="47"/>
      <c r="L495" s="48"/>
      <c r="M495" s="42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4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7"/>
      <c r="J496" s="47"/>
      <c r="K496" s="47"/>
      <c r="L496" s="48"/>
      <c r="M496" s="42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4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7"/>
      <c r="J497" s="47"/>
      <c r="K497" s="47"/>
      <c r="L497" s="48"/>
      <c r="M497" s="42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4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7"/>
      <c r="J498" s="47"/>
      <c r="K498" s="47"/>
      <c r="L498" s="48"/>
      <c r="M498" s="42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4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7"/>
      <c r="J499" s="47"/>
      <c r="K499" s="47"/>
      <c r="L499" s="48"/>
      <c r="M499" s="42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4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7"/>
      <c r="J500" s="47"/>
      <c r="K500" s="47"/>
      <c r="L500" s="48"/>
      <c r="M500" s="42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4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7"/>
      <c r="J501" s="47"/>
      <c r="K501" s="47"/>
      <c r="L501" s="48"/>
      <c r="M501" s="42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4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7"/>
      <c r="J502" s="47"/>
      <c r="K502" s="47"/>
      <c r="L502" s="48"/>
      <c r="M502" s="42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4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7"/>
      <c r="J503" s="47"/>
      <c r="K503" s="47"/>
      <c r="L503" s="48"/>
      <c r="M503" s="42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4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7"/>
      <c r="J504" s="47"/>
      <c r="K504" s="47"/>
      <c r="L504" s="48"/>
      <c r="M504" s="42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4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7"/>
      <c r="J505" s="47"/>
      <c r="K505" s="47"/>
      <c r="L505" s="48"/>
      <c r="M505" s="42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4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7"/>
      <c r="J506" s="47"/>
      <c r="K506" s="47"/>
      <c r="L506" s="48"/>
      <c r="M506" s="42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4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7"/>
      <c r="J507" s="47"/>
      <c r="K507" s="47"/>
      <c r="L507" s="48"/>
      <c r="M507" s="42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4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7"/>
      <c r="J508" s="47"/>
      <c r="K508" s="47"/>
      <c r="L508" s="48"/>
      <c r="M508" s="42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4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7"/>
      <c r="J509" s="47"/>
      <c r="K509" s="47"/>
      <c r="L509" s="48"/>
      <c r="M509" s="42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4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7"/>
      <c r="J510" s="47"/>
      <c r="K510" s="47"/>
      <c r="L510" s="48"/>
      <c r="M510" s="42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4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7"/>
      <c r="J511" s="47"/>
      <c r="K511" s="47"/>
      <c r="L511" s="48"/>
      <c r="M511" s="42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4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7"/>
      <c r="J512" s="47"/>
      <c r="K512" s="47"/>
      <c r="L512" s="48"/>
      <c r="M512" s="42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4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7"/>
      <c r="J513" s="47"/>
      <c r="K513" s="47"/>
      <c r="L513" s="48"/>
      <c r="M513" s="42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4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7"/>
      <c r="J514" s="47"/>
      <c r="K514" s="47"/>
      <c r="L514" s="48"/>
      <c r="M514" s="42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4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7"/>
      <c r="J515" s="47"/>
      <c r="K515" s="47"/>
      <c r="L515" s="48"/>
      <c r="M515" s="42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4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7"/>
      <c r="J516" s="47"/>
      <c r="K516" s="47"/>
      <c r="L516" s="48"/>
      <c r="M516" s="42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4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7"/>
      <c r="J517" s="47"/>
      <c r="K517" s="47"/>
      <c r="L517" s="48"/>
      <c r="M517" s="42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4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7"/>
      <c r="J518" s="47"/>
      <c r="K518" s="47"/>
      <c r="L518" s="48"/>
      <c r="M518" s="42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4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7"/>
      <c r="J519" s="47"/>
      <c r="K519" s="47"/>
      <c r="L519" s="48"/>
      <c r="M519" s="42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4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7"/>
      <c r="J520" s="47"/>
      <c r="K520" s="47"/>
      <c r="L520" s="48"/>
      <c r="M520" s="42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4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7"/>
      <c r="J521" s="47"/>
      <c r="K521" s="47"/>
      <c r="L521" s="48"/>
      <c r="M521" s="42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4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7"/>
      <c r="J522" s="47"/>
      <c r="K522" s="47"/>
      <c r="L522" s="48"/>
      <c r="M522" s="42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4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7"/>
      <c r="J523" s="47"/>
      <c r="K523" s="47"/>
      <c r="L523" s="48"/>
      <c r="M523" s="42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4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7"/>
      <c r="J524" s="47"/>
      <c r="K524" s="47"/>
      <c r="L524" s="48"/>
      <c r="M524" s="42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4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7"/>
      <c r="J525" s="47"/>
      <c r="K525" s="47"/>
      <c r="L525" s="48"/>
      <c r="M525" s="42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4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7"/>
      <c r="J526" s="47"/>
      <c r="K526" s="47"/>
      <c r="L526" s="48"/>
      <c r="M526" s="42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4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7"/>
      <c r="J527" s="47"/>
      <c r="K527" s="47"/>
      <c r="L527" s="48"/>
      <c r="M527" s="42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4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7"/>
      <c r="J528" s="47"/>
      <c r="K528" s="47"/>
      <c r="L528" s="48"/>
      <c r="M528" s="42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4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7"/>
      <c r="J529" s="47"/>
      <c r="K529" s="47"/>
      <c r="L529" s="48"/>
      <c r="M529" s="42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4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7"/>
      <c r="J530" s="47"/>
      <c r="K530" s="47"/>
      <c r="L530" s="48"/>
      <c r="M530" s="42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4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7"/>
      <c r="J531" s="47"/>
      <c r="K531" s="47"/>
      <c r="L531" s="48"/>
      <c r="M531" s="42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4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7"/>
      <c r="J532" s="47"/>
      <c r="K532" s="47"/>
      <c r="L532" s="48"/>
      <c r="M532" s="42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4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7"/>
      <c r="J533" s="47"/>
      <c r="K533" s="47"/>
      <c r="L533" s="48"/>
      <c r="M533" s="42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4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7"/>
      <c r="J534" s="47"/>
      <c r="K534" s="47"/>
      <c r="L534" s="48"/>
      <c r="M534" s="42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4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7"/>
      <c r="J535" s="47"/>
      <c r="K535" s="47"/>
      <c r="L535" s="48"/>
      <c r="M535" s="42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4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7"/>
      <c r="J536" s="47"/>
      <c r="K536" s="47"/>
      <c r="L536" s="48"/>
      <c r="M536" s="42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4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7"/>
      <c r="J537" s="47"/>
      <c r="K537" s="47"/>
      <c r="L537" s="48"/>
      <c r="M537" s="42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4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7"/>
      <c r="J538" s="47"/>
      <c r="K538" s="47"/>
      <c r="L538" s="48"/>
      <c r="M538" s="42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4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7"/>
      <c r="J539" s="47"/>
      <c r="K539" s="47"/>
      <c r="L539" s="48"/>
      <c r="M539" s="42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4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7"/>
      <c r="J540" s="47"/>
      <c r="K540" s="47"/>
      <c r="L540" s="48"/>
      <c r="M540" s="42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4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7"/>
      <c r="J541" s="47"/>
      <c r="K541" s="47"/>
      <c r="L541" s="48"/>
      <c r="M541" s="42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4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7"/>
      <c r="J542" s="47"/>
      <c r="K542" s="47"/>
      <c r="L542" s="48"/>
      <c r="M542" s="42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4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7"/>
      <c r="J543" s="47"/>
      <c r="K543" s="47"/>
      <c r="L543" s="48"/>
      <c r="M543" s="42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4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7"/>
      <c r="J544" s="47"/>
      <c r="K544" s="47"/>
      <c r="L544" s="48"/>
      <c r="M544" s="42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4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7"/>
      <c r="J545" s="47"/>
      <c r="K545" s="47"/>
      <c r="L545" s="48"/>
      <c r="M545" s="42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4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7"/>
      <c r="J546" s="47"/>
      <c r="K546" s="47"/>
      <c r="L546" s="48"/>
      <c r="M546" s="42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4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7"/>
      <c r="J547" s="47"/>
      <c r="K547" s="47"/>
      <c r="L547" s="48"/>
      <c r="M547" s="42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4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7"/>
      <c r="J548" s="47"/>
      <c r="K548" s="47"/>
      <c r="L548" s="48"/>
      <c r="M548" s="42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4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7"/>
      <c r="J549" s="47"/>
      <c r="K549" s="47"/>
      <c r="L549" s="48"/>
      <c r="M549" s="42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4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7"/>
      <c r="J550" s="47"/>
      <c r="K550" s="47"/>
      <c r="L550" s="48"/>
      <c r="M550" s="42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4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7"/>
      <c r="J551" s="47"/>
      <c r="K551" s="47"/>
      <c r="L551" s="48"/>
      <c r="M551" s="42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4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7"/>
      <c r="J552" s="47"/>
      <c r="K552" s="47"/>
      <c r="L552" s="48"/>
      <c r="M552" s="42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4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7"/>
      <c r="J553" s="47"/>
      <c r="K553" s="47"/>
      <c r="L553" s="48"/>
      <c r="M553" s="42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4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7"/>
      <c r="J554" s="47"/>
      <c r="K554" s="47"/>
      <c r="L554" s="48"/>
      <c r="M554" s="42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4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7"/>
      <c r="J555" s="47"/>
      <c r="K555" s="47"/>
      <c r="L555" s="48"/>
      <c r="M555" s="42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4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7"/>
      <c r="J556" s="47"/>
      <c r="K556" s="47"/>
      <c r="L556" s="48"/>
      <c r="M556" s="42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4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7"/>
      <c r="J557" s="47"/>
      <c r="K557" s="47"/>
      <c r="L557" s="48"/>
      <c r="M557" s="42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4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7"/>
      <c r="J558" s="47"/>
      <c r="K558" s="47"/>
      <c r="L558" s="48"/>
      <c r="M558" s="42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4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7"/>
      <c r="J559" s="47"/>
      <c r="K559" s="47"/>
      <c r="L559" s="48"/>
      <c r="M559" s="42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4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7"/>
      <c r="J560" s="47"/>
      <c r="K560" s="47"/>
      <c r="L560" s="48"/>
      <c r="M560" s="42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4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7"/>
      <c r="J561" s="47"/>
      <c r="K561" s="47"/>
      <c r="L561" s="48"/>
      <c r="M561" s="42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4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7"/>
      <c r="J562" s="47"/>
      <c r="K562" s="47"/>
      <c r="L562" s="48"/>
      <c r="M562" s="42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4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7"/>
      <c r="J563" s="47"/>
      <c r="K563" s="47"/>
      <c r="L563" s="48"/>
      <c r="M563" s="42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4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7"/>
      <c r="J564" s="47"/>
      <c r="K564" s="47"/>
      <c r="L564" s="48"/>
      <c r="M564" s="42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4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7"/>
      <c r="J565" s="47"/>
      <c r="K565" s="47"/>
      <c r="L565" s="48"/>
      <c r="M565" s="42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4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7"/>
      <c r="J566" s="47"/>
      <c r="K566" s="47"/>
      <c r="L566" s="48"/>
      <c r="M566" s="42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4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7"/>
      <c r="J567" s="47"/>
      <c r="K567" s="47"/>
      <c r="L567" s="48"/>
      <c r="M567" s="42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4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7"/>
      <c r="J568" s="47"/>
      <c r="K568" s="47"/>
      <c r="L568" s="48"/>
      <c r="M568" s="42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4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7"/>
      <c r="J569" s="47"/>
      <c r="K569" s="47"/>
      <c r="L569" s="48"/>
      <c r="M569" s="42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4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7"/>
      <c r="J570" s="47"/>
      <c r="K570" s="47"/>
      <c r="L570" s="48"/>
      <c r="M570" s="42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4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7"/>
      <c r="J571" s="47"/>
      <c r="K571" s="47"/>
      <c r="L571" s="48"/>
      <c r="M571" s="42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4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7"/>
      <c r="J572" s="47"/>
      <c r="K572" s="47"/>
      <c r="L572" s="48"/>
      <c r="M572" s="42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4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7"/>
      <c r="J573" s="47"/>
      <c r="K573" s="47"/>
      <c r="L573" s="48"/>
      <c r="M573" s="42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4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7"/>
      <c r="J574" s="47"/>
      <c r="K574" s="47"/>
      <c r="L574" s="48"/>
      <c r="M574" s="42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4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7"/>
      <c r="J575" s="47"/>
      <c r="K575" s="47"/>
      <c r="L575" s="48"/>
      <c r="M575" s="42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4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7"/>
      <c r="J576" s="47"/>
      <c r="K576" s="47"/>
      <c r="L576" s="48"/>
      <c r="M576" s="42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4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7"/>
      <c r="J577" s="47"/>
      <c r="K577" s="47"/>
      <c r="L577" s="48"/>
      <c r="M577" s="42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4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7"/>
      <c r="J578" s="47"/>
      <c r="K578" s="47"/>
      <c r="L578" s="48"/>
      <c r="M578" s="42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4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7"/>
      <c r="J579" s="47"/>
      <c r="K579" s="47"/>
      <c r="L579" s="48"/>
      <c r="M579" s="42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4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7"/>
      <c r="J580" s="47"/>
      <c r="K580" s="47"/>
      <c r="L580" s="48"/>
      <c r="M580" s="42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4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7"/>
      <c r="J581" s="47"/>
      <c r="K581" s="47"/>
      <c r="L581" s="48"/>
      <c r="M581" s="42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4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7"/>
      <c r="J582" s="47"/>
      <c r="K582" s="47"/>
      <c r="L582" s="48"/>
      <c r="M582" s="42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4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7"/>
      <c r="J583" s="47"/>
      <c r="K583" s="47"/>
      <c r="L583" s="48"/>
      <c r="M583" s="42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4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7"/>
      <c r="J584" s="47"/>
      <c r="K584" s="47"/>
      <c r="L584" s="48"/>
      <c r="M584" s="42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4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7"/>
      <c r="J585" s="47"/>
      <c r="K585" s="47"/>
      <c r="L585" s="48"/>
      <c r="M585" s="42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4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7"/>
      <c r="J586" s="47"/>
      <c r="K586" s="47"/>
      <c r="L586" s="48"/>
      <c r="M586" s="42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4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7"/>
      <c r="J587" s="47"/>
      <c r="K587" s="47"/>
      <c r="L587" s="48"/>
      <c r="M587" s="42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4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7"/>
      <c r="J588" s="47"/>
      <c r="K588" s="47"/>
      <c r="L588" s="48"/>
      <c r="M588" s="42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4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7"/>
      <c r="J589" s="47"/>
      <c r="K589" s="47"/>
      <c r="L589" s="48"/>
      <c r="M589" s="42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4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7"/>
      <c r="J590" s="47"/>
      <c r="K590" s="47"/>
      <c r="L590" s="48"/>
      <c r="M590" s="42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4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7"/>
      <c r="J591" s="47"/>
      <c r="K591" s="47"/>
      <c r="L591" s="48"/>
      <c r="M591" s="42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4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7"/>
      <c r="J592" s="47"/>
      <c r="K592" s="47"/>
      <c r="L592" s="48"/>
      <c r="M592" s="42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4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7"/>
      <c r="J593" s="47"/>
      <c r="K593" s="47"/>
      <c r="L593" s="48"/>
      <c r="M593" s="42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4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7"/>
      <c r="J594" s="47"/>
      <c r="K594" s="47"/>
      <c r="L594" s="48"/>
      <c r="M594" s="42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4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7"/>
      <c r="J595" s="47"/>
      <c r="K595" s="47"/>
      <c r="L595" s="48"/>
      <c r="M595" s="42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4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7"/>
      <c r="J596" s="47"/>
      <c r="K596" s="47"/>
      <c r="L596" s="48"/>
      <c r="M596" s="42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4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7"/>
      <c r="J597" s="47"/>
      <c r="K597" s="47"/>
      <c r="L597" s="48"/>
      <c r="M597" s="42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4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7"/>
      <c r="J598" s="47"/>
      <c r="K598" s="47"/>
      <c r="L598" s="48"/>
      <c r="M598" s="42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4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7"/>
      <c r="J599" s="47"/>
      <c r="K599" s="47"/>
      <c r="L599" s="48"/>
      <c r="M599" s="42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4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7"/>
      <c r="J600" s="47"/>
      <c r="K600" s="47"/>
      <c r="L600" s="48"/>
      <c r="M600" s="42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4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7"/>
      <c r="J601" s="47"/>
      <c r="K601" s="47"/>
      <c r="L601" s="48"/>
      <c r="M601" s="42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4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7"/>
      <c r="J602" s="47"/>
      <c r="K602" s="47"/>
      <c r="L602" s="48"/>
      <c r="M602" s="42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4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7"/>
      <c r="J603" s="47"/>
      <c r="K603" s="47"/>
      <c r="L603" s="48"/>
      <c r="M603" s="42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4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7"/>
      <c r="J604" s="47"/>
      <c r="K604" s="47"/>
      <c r="L604" s="48"/>
      <c r="M604" s="42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4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7"/>
      <c r="J605" s="47"/>
      <c r="K605" s="47"/>
      <c r="L605" s="48"/>
      <c r="M605" s="42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4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7"/>
      <c r="J606" s="47"/>
      <c r="K606" s="47"/>
      <c r="L606" s="48"/>
      <c r="M606" s="42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4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7"/>
      <c r="J607" s="47"/>
      <c r="K607" s="47"/>
      <c r="L607" s="48"/>
      <c r="M607" s="42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4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7"/>
      <c r="J608" s="47"/>
      <c r="K608" s="47"/>
      <c r="L608" s="48"/>
      <c r="M608" s="42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4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7"/>
      <c r="J609" s="47"/>
      <c r="K609" s="47"/>
      <c r="L609" s="48"/>
      <c r="M609" s="42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4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7"/>
      <c r="J610" s="47"/>
      <c r="K610" s="47"/>
      <c r="L610" s="48"/>
      <c r="M610" s="42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4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7"/>
      <c r="J611" s="47"/>
      <c r="K611" s="47"/>
      <c r="L611" s="48"/>
      <c r="M611" s="42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4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7"/>
      <c r="J612" s="47"/>
      <c r="K612" s="47"/>
      <c r="L612" s="48"/>
      <c r="M612" s="42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4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7"/>
      <c r="J613" s="47"/>
      <c r="K613" s="47"/>
      <c r="L613" s="48"/>
      <c r="M613" s="42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4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7"/>
      <c r="J614" s="47"/>
      <c r="K614" s="47"/>
      <c r="L614" s="48"/>
      <c r="M614" s="42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4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7"/>
      <c r="J615" s="47"/>
      <c r="K615" s="47"/>
      <c r="L615" s="48"/>
      <c r="M615" s="42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4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7"/>
      <c r="J616" s="47"/>
      <c r="K616" s="47"/>
      <c r="L616" s="48"/>
      <c r="M616" s="42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4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7"/>
      <c r="J617" s="47"/>
      <c r="K617" s="47"/>
      <c r="L617" s="48"/>
      <c r="M617" s="42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4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7"/>
      <c r="J618" s="47"/>
      <c r="K618" s="47"/>
      <c r="L618" s="48"/>
      <c r="M618" s="42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4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7"/>
      <c r="J619" s="47"/>
      <c r="K619" s="47"/>
      <c r="L619" s="48"/>
      <c r="M619" s="42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4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7"/>
      <c r="J620" s="47"/>
      <c r="K620" s="47"/>
      <c r="L620" s="48"/>
      <c r="M620" s="42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4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7"/>
      <c r="J621" s="47"/>
      <c r="K621" s="47"/>
      <c r="L621" s="48"/>
      <c r="M621" s="42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4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7"/>
      <c r="J622" s="47"/>
      <c r="K622" s="47"/>
      <c r="L622" s="48"/>
      <c r="M622" s="42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4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7"/>
      <c r="J623" s="47"/>
      <c r="K623" s="47"/>
      <c r="L623" s="48"/>
      <c r="M623" s="42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4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7"/>
      <c r="J624" s="47"/>
      <c r="K624" s="47"/>
      <c r="L624" s="48"/>
      <c r="M624" s="42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4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7"/>
      <c r="J625" s="47"/>
      <c r="K625" s="47"/>
      <c r="L625" s="48"/>
      <c r="M625" s="42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4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7"/>
      <c r="J626" s="47"/>
      <c r="K626" s="47"/>
      <c r="L626" s="48"/>
      <c r="M626" s="42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4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7"/>
      <c r="J627" s="47"/>
      <c r="K627" s="47"/>
      <c r="L627" s="48"/>
      <c r="M627" s="42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4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7"/>
      <c r="J628" s="47"/>
      <c r="K628" s="47"/>
      <c r="L628" s="48"/>
      <c r="M628" s="42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4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7"/>
      <c r="J629" s="47"/>
      <c r="K629" s="47"/>
      <c r="L629" s="48"/>
      <c r="M629" s="42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4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7"/>
      <c r="J630" s="47"/>
      <c r="K630" s="47"/>
      <c r="L630" s="48"/>
      <c r="M630" s="42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4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7"/>
      <c r="J631" s="47"/>
      <c r="K631" s="47"/>
      <c r="L631" s="48"/>
      <c r="M631" s="42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4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7"/>
      <c r="J632" s="47"/>
      <c r="K632" s="47"/>
      <c r="L632" s="48"/>
      <c r="M632" s="42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4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7"/>
      <c r="J633" s="47"/>
      <c r="K633" s="47"/>
      <c r="L633" s="48"/>
      <c r="M633" s="42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4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7"/>
      <c r="J634" s="47"/>
      <c r="K634" s="47"/>
      <c r="L634" s="48"/>
      <c r="M634" s="42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4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7"/>
      <c r="J635" s="47"/>
      <c r="K635" s="47"/>
      <c r="L635" s="48"/>
      <c r="M635" s="42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4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7"/>
      <c r="J636" s="47"/>
      <c r="K636" s="47"/>
      <c r="L636" s="48"/>
      <c r="M636" s="42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4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7"/>
      <c r="J637" s="47"/>
      <c r="K637" s="47"/>
      <c r="L637" s="48"/>
      <c r="M637" s="42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4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7"/>
      <c r="J638" s="47"/>
      <c r="K638" s="47"/>
      <c r="L638" s="48"/>
      <c r="M638" s="42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4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7"/>
      <c r="J639" s="47"/>
      <c r="K639" s="47"/>
      <c r="L639" s="48"/>
      <c r="M639" s="42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4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7"/>
      <c r="J640" s="47"/>
      <c r="K640" s="47"/>
      <c r="L640" s="48"/>
      <c r="M640" s="42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4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7"/>
      <c r="J641" s="47"/>
      <c r="K641" s="47"/>
      <c r="L641" s="48"/>
      <c r="M641" s="42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4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7"/>
      <c r="J642" s="47"/>
      <c r="K642" s="47"/>
      <c r="L642" s="48"/>
      <c r="M642" s="42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4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7"/>
      <c r="J643" s="47"/>
      <c r="K643" s="47"/>
      <c r="L643" s="48"/>
      <c r="M643" s="42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4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7"/>
      <c r="J644" s="47"/>
      <c r="K644" s="47"/>
      <c r="L644" s="48"/>
      <c r="M644" s="42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4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7"/>
      <c r="J645" s="47"/>
      <c r="K645" s="47"/>
      <c r="L645" s="48"/>
      <c r="M645" s="42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4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7"/>
      <c r="J646" s="47"/>
      <c r="K646" s="47"/>
      <c r="L646" s="48"/>
      <c r="M646" s="42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4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7"/>
      <c r="J647" s="47"/>
      <c r="K647" s="47"/>
      <c r="L647" s="48"/>
      <c r="M647" s="42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4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7"/>
      <c r="J648" s="47"/>
      <c r="K648" s="47"/>
      <c r="L648" s="48"/>
      <c r="M648" s="42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4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7"/>
      <c r="J649" s="47"/>
      <c r="K649" s="47"/>
      <c r="L649" s="48"/>
      <c r="M649" s="42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4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7"/>
      <c r="J650" s="47"/>
      <c r="K650" s="47"/>
      <c r="L650" s="48"/>
      <c r="M650" s="42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4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7"/>
      <c r="J651" s="47"/>
      <c r="K651" s="47"/>
      <c r="L651" s="48"/>
      <c r="M651" s="42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4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7"/>
      <c r="J652" s="47"/>
      <c r="K652" s="47"/>
      <c r="L652" s="48"/>
      <c r="M652" s="42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4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7"/>
      <c r="J653" s="47"/>
      <c r="K653" s="47"/>
      <c r="L653" s="48"/>
      <c r="M653" s="42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4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7"/>
      <c r="J654" s="47"/>
      <c r="K654" s="47"/>
      <c r="L654" s="48"/>
      <c r="M654" s="42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4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7"/>
      <c r="J655" s="47"/>
      <c r="K655" s="47"/>
      <c r="L655" s="48"/>
      <c r="M655" s="42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4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7"/>
      <c r="J656" s="47"/>
      <c r="K656" s="47"/>
      <c r="L656" s="48"/>
      <c r="M656" s="42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4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7"/>
      <c r="J657" s="47"/>
      <c r="K657" s="47"/>
      <c r="L657" s="48"/>
      <c r="M657" s="42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4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7"/>
      <c r="J658" s="47"/>
      <c r="K658" s="47"/>
      <c r="L658" s="48"/>
      <c r="M658" s="42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4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7"/>
      <c r="J659" s="47"/>
      <c r="K659" s="47"/>
      <c r="L659" s="48"/>
      <c r="M659" s="42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4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7"/>
      <c r="J660" s="47"/>
      <c r="K660" s="47"/>
      <c r="L660" s="48"/>
      <c r="M660" s="42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4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7"/>
      <c r="J661" s="47"/>
      <c r="K661" s="47"/>
      <c r="L661" s="48"/>
      <c r="M661" s="42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4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7"/>
      <c r="J662" s="47"/>
      <c r="K662" s="47"/>
      <c r="L662" s="48"/>
      <c r="M662" s="42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4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7"/>
      <c r="J663" s="47"/>
      <c r="K663" s="47"/>
      <c r="L663" s="48"/>
      <c r="M663" s="42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4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7"/>
      <c r="J664" s="47"/>
      <c r="K664" s="47"/>
      <c r="L664" s="48"/>
      <c r="M664" s="42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4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7"/>
      <c r="J665" s="47"/>
      <c r="K665" s="47"/>
      <c r="L665" s="48"/>
      <c r="M665" s="42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4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7"/>
      <c r="J666" s="47"/>
      <c r="K666" s="47"/>
      <c r="L666" s="48"/>
      <c r="M666" s="42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4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7"/>
      <c r="J667" s="47"/>
      <c r="K667" s="47"/>
      <c r="L667" s="48"/>
      <c r="M667" s="42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4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7"/>
      <c r="J668" s="47"/>
      <c r="K668" s="47"/>
      <c r="L668" s="48"/>
      <c r="M668" s="42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4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7"/>
      <c r="J669" s="47"/>
      <c r="K669" s="47"/>
      <c r="L669" s="48"/>
      <c r="M669" s="42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4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7"/>
      <c r="J670" s="47"/>
      <c r="K670" s="47"/>
      <c r="L670" s="48"/>
      <c r="M670" s="42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4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7"/>
      <c r="J671" s="47"/>
      <c r="K671" s="47"/>
      <c r="L671" s="48"/>
      <c r="M671" s="42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4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7"/>
      <c r="J672" s="47"/>
      <c r="K672" s="47"/>
      <c r="L672" s="48"/>
      <c r="M672" s="42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4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7"/>
      <c r="J673" s="47"/>
      <c r="K673" s="47"/>
      <c r="L673" s="48"/>
      <c r="M673" s="42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4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7"/>
      <c r="J674" s="47"/>
      <c r="K674" s="47"/>
      <c r="L674" s="48"/>
      <c r="M674" s="42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4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7"/>
      <c r="J675" s="47"/>
      <c r="K675" s="47"/>
      <c r="L675" s="48"/>
      <c r="M675" s="42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4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7"/>
      <c r="J676" s="47"/>
      <c r="K676" s="47"/>
      <c r="L676" s="48"/>
      <c r="M676" s="42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4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7"/>
      <c r="J677" s="47"/>
      <c r="K677" s="47"/>
      <c r="L677" s="48"/>
      <c r="M677" s="42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4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7"/>
      <c r="J678" s="47"/>
      <c r="K678" s="47"/>
      <c r="L678" s="48"/>
      <c r="M678" s="42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4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7"/>
      <c r="J679" s="47"/>
      <c r="K679" s="47"/>
      <c r="L679" s="48"/>
      <c r="M679" s="42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4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7"/>
      <c r="J680" s="47"/>
      <c r="K680" s="47"/>
      <c r="L680" s="48"/>
      <c r="M680" s="42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4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7"/>
      <c r="J681" s="47"/>
      <c r="K681" s="47"/>
      <c r="L681" s="48"/>
      <c r="M681" s="42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4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7"/>
      <c r="J682" s="47"/>
      <c r="K682" s="47"/>
      <c r="L682" s="48"/>
      <c r="M682" s="42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4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7"/>
      <c r="J683" s="47"/>
      <c r="K683" s="47"/>
      <c r="L683" s="48"/>
      <c r="M683" s="42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4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7"/>
      <c r="J684" s="47"/>
      <c r="K684" s="47"/>
      <c r="L684" s="48"/>
      <c r="M684" s="42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4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7"/>
      <c r="J685" s="47"/>
      <c r="K685" s="47"/>
      <c r="L685" s="48"/>
      <c r="M685" s="42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4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7"/>
      <c r="J686" s="47"/>
      <c r="K686" s="47"/>
      <c r="L686" s="48"/>
      <c r="M686" s="42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4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7"/>
      <c r="J687" s="47"/>
      <c r="K687" s="47"/>
      <c r="L687" s="48"/>
      <c r="M687" s="42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4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7"/>
      <c r="J688" s="47"/>
      <c r="K688" s="47"/>
      <c r="L688" s="48"/>
      <c r="M688" s="42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4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7"/>
      <c r="J689" s="47"/>
      <c r="K689" s="47"/>
      <c r="L689" s="48"/>
      <c r="M689" s="42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4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7"/>
      <c r="J690" s="47"/>
      <c r="K690" s="47"/>
      <c r="L690" s="48"/>
      <c r="M690" s="42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4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7"/>
      <c r="J691" s="47"/>
      <c r="K691" s="47"/>
      <c r="L691" s="48"/>
      <c r="M691" s="42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4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7"/>
      <c r="J692" s="47"/>
      <c r="K692" s="47"/>
      <c r="L692" s="48"/>
      <c r="M692" s="42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4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7"/>
      <c r="J693" s="47"/>
      <c r="K693" s="47"/>
      <c r="L693" s="48"/>
      <c r="M693" s="42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4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7"/>
      <c r="J694" s="47"/>
      <c r="K694" s="47"/>
      <c r="L694" s="48"/>
      <c r="M694" s="42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4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7"/>
      <c r="J695" s="47"/>
      <c r="K695" s="47"/>
      <c r="L695" s="48"/>
      <c r="M695" s="42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4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7"/>
      <c r="J696" s="47"/>
      <c r="K696" s="47"/>
      <c r="L696" s="48"/>
      <c r="M696" s="42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4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7"/>
      <c r="J697" s="47"/>
      <c r="K697" s="47"/>
      <c r="L697" s="48"/>
      <c r="M697" s="42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4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7"/>
      <c r="J698" s="47"/>
      <c r="K698" s="47"/>
      <c r="L698" s="48"/>
      <c r="M698" s="42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4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7"/>
      <c r="J699" s="47"/>
      <c r="K699" s="47"/>
      <c r="L699" s="48"/>
      <c r="M699" s="42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4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7"/>
      <c r="J700" s="47"/>
      <c r="K700" s="47"/>
      <c r="L700" s="48"/>
      <c r="M700" s="42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4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7"/>
      <c r="J701" s="47"/>
      <c r="K701" s="47"/>
      <c r="L701" s="48"/>
      <c r="M701" s="42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4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7"/>
      <c r="J702" s="47"/>
      <c r="K702" s="47"/>
      <c r="L702" s="48"/>
      <c r="M702" s="42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4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7"/>
      <c r="J703" s="47"/>
      <c r="K703" s="47"/>
      <c r="L703" s="48"/>
      <c r="M703" s="42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4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7"/>
      <c r="J704" s="47"/>
      <c r="K704" s="47"/>
      <c r="L704" s="48"/>
      <c r="M704" s="42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4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7"/>
      <c r="J705" s="47"/>
      <c r="K705" s="47"/>
      <c r="L705" s="48"/>
      <c r="M705" s="42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4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7"/>
      <c r="J706" s="47"/>
      <c r="K706" s="47"/>
      <c r="L706" s="48"/>
      <c r="M706" s="42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4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7"/>
      <c r="J707" s="47"/>
      <c r="K707" s="47"/>
      <c r="L707" s="48"/>
      <c r="M707" s="42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4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7"/>
      <c r="J708" s="47"/>
      <c r="K708" s="47"/>
      <c r="L708" s="48"/>
      <c r="M708" s="42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4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7"/>
      <c r="J709" s="47"/>
      <c r="K709" s="47"/>
      <c r="L709" s="48"/>
      <c r="M709" s="42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4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7"/>
      <c r="J710" s="47"/>
      <c r="K710" s="47"/>
      <c r="L710" s="48"/>
      <c r="M710" s="42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4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7"/>
      <c r="J711" s="47"/>
      <c r="K711" s="47"/>
      <c r="L711" s="48"/>
      <c r="M711" s="42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4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7"/>
      <c r="J712" s="47"/>
      <c r="K712" s="47"/>
      <c r="L712" s="48"/>
      <c r="M712" s="42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4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7"/>
      <c r="J713" s="47"/>
      <c r="K713" s="47"/>
      <c r="L713" s="48"/>
      <c r="M713" s="42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4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7"/>
      <c r="J714" s="47"/>
      <c r="K714" s="47"/>
      <c r="L714" s="48"/>
      <c r="M714" s="42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4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7"/>
      <c r="J715" s="47"/>
      <c r="K715" s="47"/>
      <c r="L715" s="48"/>
      <c r="M715" s="42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4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7"/>
      <c r="J716" s="47"/>
      <c r="K716" s="47"/>
      <c r="L716" s="48"/>
      <c r="M716" s="42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4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7"/>
      <c r="J717" s="47"/>
      <c r="K717" s="47"/>
      <c r="L717" s="48"/>
      <c r="M717" s="42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4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7"/>
      <c r="J718" s="47"/>
      <c r="K718" s="47"/>
      <c r="L718" s="48"/>
      <c r="M718" s="42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4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7"/>
      <c r="J719" s="47"/>
      <c r="K719" s="47"/>
      <c r="L719" s="48"/>
      <c r="M719" s="42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4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7"/>
      <c r="J720" s="47"/>
      <c r="K720" s="47"/>
      <c r="L720" s="48"/>
      <c r="M720" s="42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4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7"/>
      <c r="J721" s="47"/>
      <c r="K721" s="47"/>
      <c r="L721" s="48"/>
      <c r="M721" s="42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4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7"/>
      <c r="J722" s="47"/>
      <c r="K722" s="47"/>
      <c r="L722" s="48"/>
      <c r="M722" s="42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4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7"/>
      <c r="J723" s="47"/>
      <c r="K723" s="47"/>
      <c r="L723" s="48"/>
      <c r="M723" s="42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4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7"/>
      <c r="J724" s="47"/>
      <c r="K724" s="47"/>
      <c r="L724" s="48"/>
      <c r="M724" s="42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4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7"/>
      <c r="J725" s="47"/>
      <c r="K725" s="47"/>
      <c r="L725" s="48"/>
      <c r="M725" s="42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4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7"/>
      <c r="J726" s="47"/>
      <c r="K726" s="47"/>
      <c r="L726" s="48"/>
      <c r="M726" s="42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4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7"/>
      <c r="J727" s="47"/>
      <c r="K727" s="47"/>
      <c r="L727" s="48"/>
      <c r="M727" s="42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4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7"/>
      <c r="J728" s="47"/>
      <c r="K728" s="47"/>
      <c r="L728" s="48"/>
      <c r="M728" s="42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4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7"/>
      <c r="J729" s="47"/>
      <c r="K729" s="47"/>
      <c r="L729" s="48"/>
      <c r="M729" s="42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4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7"/>
      <c r="J730" s="47"/>
      <c r="K730" s="47"/>
      <c r="L730" s="48"/>
      <c r="M730" s="42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4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7"/>
      <c r="J731" s="47"/>
      <c r="K731" s="47"/>
      <c r="L731" s="48"/>
      <c r="M731" s="42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4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7"/>
      <c r="J732" s="47"/>
      <c r="K732" s="47"/>
      <c r="L732" s="48"/>
      <c r="M732" s="42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4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7"/>
      <c r="J733" s="47"/>
      <c r="K733" s="47"/>
      <c r="L733" s="48"/>
      <c r="M733" s="42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4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7"/>
      <c r="J734" s="47"/>
      <c r="K734" s="47"/>
      <c r="L734" s="48"/>
      <c r="M734" s="42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4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7"/>
      <c r="J735" s="47"/>
      <c r="K735" s="47"/>
      <c r="L735" s="48"/>
      <c r="M735" s="42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4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7"/>
      <c r="J736" s="47"/>
      <c r="K736" s="47"/>
      <c r="L736" s="48"/>
      <c r="M736" s="42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4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7"/>
      <c r="J737" s="47"/>
      <c r="K737" s="47"/>
      <c r="L737" s="48"/>
      <c r="M737" s="42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4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7"/>
      <c r="J738" s="47"/>
      <c r="K738" s="47"/>
      <c r="L738" s="48"/>
      <c r="M738" s="42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4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7"/>
      <c r="J739" s="47"/>
      <c r="K739" s="47"/>
      <c r="L739" s="48"/>
      <c r="M739" s="42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4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7"/>
      <c r="J740" s="47"/>
      <c r="K740" s="47"/>
      <c r="L740" s="48"/>
      <c r="M740" s="42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4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7"/>
      <c r="J741" s="47"/>
      <c r="K741" s="47"/>
      <c r="L741" s="48"/>
      <c r="M741" s="42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4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7"/>
      <c r="J742" s="47"/>
      <c r="K742" s="47"/>
      <c r="L742" s="48"/>
      <c r="M742" s="42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4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7"/>
      <c r="J743" s="47"/>
      <c r="K743" s="47"/>
      <c r="L743" s="48"/>
      <c r="M743" s="42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4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7"/>
      <c r="J744" s="47"/>
      <c r="K744" s="47"/>
      <c r="L744" s="48"/>
      <c r="M744" s="42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4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7"/>
      <c r="J745" s="47"/>
      <c r="K745" s="47"/>
      <c r="L745" s="48"/>
      <c r="M745" s="42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4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7"/>
      <c r="J746" s="47"/>
      <c r="K746" s="47"/>
      <c r="L746" s="48"/>
      <c r="M746" s="42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4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7"/>
      <c r="J747" s="47"/>
      <c r="K747" s="47"/>
      <c r="L747" s="48"/>
      <c r="M747" s="42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4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7"/>
      <c r="J748" s="47"/>
      <c r="K748" s="47"/>
      <c r="L748" s="48"/>
      <c r="M748" s="42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4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7"/>
      <c r="J749" s="47"/>
      <c r="K749" s="47"/>
      <c r="L749" s="48"/>
      <c r="M749" s="42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4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7"/>
      <c r="J750" s="47"/>
      <c r="K750" s="47"/>
      <c r="L750" s="48"/>
      <c r="M750" s="42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4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7"/>
      <c r="J751" s="47"/>
      <c r="K751" s="47"/>
      <c r="L751" s="48"/>
      <c r="M751" s="42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4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7"/>
      <c r="J752" s="47"/>
      <c r="K752" s="47"/>
      <c r="L752" s="48"/>
      <c r="M752" s="42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4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7"/>
      <c r="J753" s="47"/>
      <c r="K753" s="47"/>
      <c r="L753" s="48"/>
      <c r="M753" s="42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4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7"/>
      <c r="J754" s="47"/>
      <c r="K754" s="47"/>
      <c r="L754" s="48"/>
      <c r="M754" s="42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4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7"/>
      <c r="J755" s="47"/>
      <c r="K755" s="47"/>
      <c r="L755" s="48"/>
      <c r="M755" s="42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4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7"/>
      <c r="J756" s="47"/>
      <c r="K756" s="47"/>
      <c r="L756" s="48"/>
      <c r="M756" s="42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4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7"/>
      <c r="J757" s="47"/>
      <c r="K757" s="47"/>
      <c r="L757" s="48"/>
      <c r="M757" s="42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4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7"/>
      <c r="J758" s="47"/>
      <c r="K758" s="47"/>
      <c r="L758" s="48"/>
      <c r="M758" s="42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4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7"/>
      <c r="J759" s="47"/>
      <c r="K759" s="47"/>
      <c r="L759" s="48"/>
      <c r="M759" s="42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4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7"/>
      <c r="J760" s="47"/>
      <c r="K760" s="47"/>
      <c r="L760" s="48"/>
      <c r="M760" s="42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4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7"/>
      <c r="J761" s="47"/>
      <c r="K761" s="47"/>
      <c r="L761" s="48"/>
      <c r="M761" s="42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4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7"/>
      <c r="J762" s="47"/>
      <c r="K762" s="47"/>
      <c r="L762" s="48"/>
      <c r="M762" s="42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4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7"/>
      <c r="J763" s="47"/>
      <c r="K763" s="47"/>
      <c r="L763" s="48"/>
      <c r="M763" s="42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4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7"/>
      <c r="J764" s="47"/>
      <c r="K764" s="47"/>
      <c r="L764" s="48"/>
      <c r="M764" s="42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4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7"/>
      <c r="J765" s="47"/>
      <c r="K765" s="47"/>
      <c r="L765" s="48"/>
      <c r="M765" s="42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4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7"/>
      <c r="J766" s="47"/>
      <c r="K766" s="47"/>
      <c r="L766" s="48"/>
      <c r="M766" s="42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4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7"/>
      <c r="J767" s="47"/>
      <c r="K767" s="47"/>
      <c r="L767" s="48"/>
      <c r="M767" s="42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4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7"/>
      <c r="J768" s="47"/>
      <c r="K768" s="47"/>
      <c r="L768" s="48"/>
      <c r="M768" s="42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4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7"/>
      <c r="J769" s="47"/>
      <c r="K769" s="47"/>
      <c r="L769" s="48"/>
      <c r="M769" s="42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4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7"/>
      <c r="J770" s="47"/>
      <c r="K770" s="47"/>
      <c r="L770" s="48"/>
      <c r="M770" s="42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4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7"/>
      <c r="J771" s="47"/>
      <c r="K771" s="47"/>
      <c r="L771" s="48"/>
      <c r="M771" s="42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4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7"/>
      <c r="J772" s="47"/>
      <c r="K772" s="47"/>
      <c r="L772" s="48"/>
      <c r="M772" s="42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4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7"/>
      <c r="J773" s="47"/>
      <c r="K773" s="47"/>
      <c r="L773" s="48"/>
      <c r="M773" s="42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4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7"/>
      <c r="J774" s="47"/>
      <c r="K774" s="47"/>
      <c r="L774" s="48"/>
      <c r="M774" s="42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4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7"/>
      <c r="J775" s="47"/>
      <c r="K775" s="47"/>
      <c r="L775" s="48"/>
      <c r="M775" s="42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4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7"/>
      <c r="J776" s="47"/>
      <c r="K776" s="47"/>
      <c r="L776" s="48"/>
      <c r="M776" s="42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4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7"/>
      <c r="J777" s="47"/>
      <c r="K777" s="47"/>
      <c r="L777" s="48"/>
      <c r="M777" s="42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4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7"/>
      <c r="J778" s="47"/>
      <c r="K778" s="47"/>
      <c r="L778" s="48"/>
      <c r="M778" s="42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4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7"/>
      <c r="J779" s="47"/>
      <c r="K779" s="47"/>
      <c r="L779" s="48"/>
      <c r="M779" s="42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4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7"/>
      <c r="J780" s="47"/>
      <c r="K780" s="47"/>
      <c r="L780" s="48"/>
      <c r="M780" s="42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4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7"/>
      <c r="J781" s="47"/>
      <c r="K781" s="47"/>
      <c r="L781" s="48"/>
      <c r="M781" s="42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4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7"/>
      <c r="J782" s="47"/>
      <c r="K782" s="47"/>
      <c r="L782" s="48"/>
      <c r="M782" s="42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4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7"/>
      <c r="J783" s="47"/>
      <c r="K783" s="47"/>
      <c r="L783" s="48"/>
      <c r="M783" s="42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4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7"/>
      <c r="J784" s="47"/>
      <c r="K784" s="47"/>
      <c r="L784" s="48"/>
      <c r="M784" s="42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4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7"/>
      <c r="J785" s="47"/>
      <c r="K785" s="47"/>
      <c r="L785" s="48"/>
      <c r="M785" s="42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4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7"/>
      <c r="J786" s="47"/>
      <c r="K786" s="47"/>
      <c r="L786" s="48"/>
      <c r="M786" s="42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4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7"/>
      <c r="J787" s="47"/>
      <c r="K787" s="47"/>
      <c r="L787" s="48"/>
      <c r="M787" s="42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4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7"/>
      <c r="J788" s="47"/>
      <c r="K788" s="47"/>
      <c r="L788" s="48"/>
      <c r="M788" s="42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4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7"/>
      <c r="J789" s="47"/>
      <c r="K789" s="47"/>
      <c r="L789" s="48"/>
      <c r="M789" s="42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4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7"/>
      <c r="J790" s="47"/>
      <c r="K790" s="47"/>
      <c r="L790" s="48"/>
      <c r="M790" s="42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4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7"/>
      <c r="J791" s="47"/>
      <c r="K791" s="47"/>
      <c r="L791" s="48"/>
      <c r="M791" s="42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4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7"/>
      <c r="J792" s="47"/>
      <c r="K792" s="47"/>
      <c r="L792" s="48"/>
      <c r="M792" s="42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4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7"/>
      <c r="J793" s="47"/>
      <c r="K793" s="47"/>
      <c r="L793" s="48"/>
      <c r="M793" s="42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4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7"/>
      <c r="J794" s="47"/>
      <c r="K794" s="47"/>
      <c r="L794" s="48"/>
      <c r="M794" s="42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4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7"/>
      <c r="J795" s="47"/>
      <c r="K795" s="47"/>
      <c r="L795" s="48"/>
      <c r="M795" s="42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4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7"/>
      <c r="J796" s="47"/>
      <c r="K796" s="47"/>
      <c r="L796" s="48"/>
      <c r="M796" s="42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4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7"/>
      <c r="J797" s="47"/>
      <c r="K797" s="47"/>
      <c r="L797" s="48"/>
      <c r="M797" s="42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4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7"/>
      <c r="J798" s="47"/>
      <c r="K798" s="47"/>
      <c r="L798" s="48"/>
      <c r="M798" s="42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4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7"/>
      <c r="J799" s="47"/>
      <c r="K799" s="47"/>
      <c r="L799" s="48"/>
      <c r="M799" s="42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4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7"/>
      <c r="J800" s="47"/>
      <c r="K800" s="47"/>
      <c r="L800" s="48"/>
      <c r="M800" s="42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4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7"/>
      <c r="J801" s="47"/>
      <c r="K801" s="47"/>
      <c r="L801" s="48"/>
      <c r="M801" s="42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4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7"/>
      <c r="J802" s="47"/>
      <c r="K802" s="47"/>
      <c r="L802" s="48"/>
      <c r="M802" s="42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4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7"/>
      <c r="J803" s="47"/>
      <c r="K803" s="47"/>
      <c r="L803" s="48"/>
      <c r="M803" s="42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4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7"/>
      <c r="J804" s="47"/>
      <c r="K804" s="47"/>
      <c r="L804" s="48"/>
      <c r="M804" s="42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4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7"/>
      <c r="J805" s="47"/>
      <c r="K805" s="47"/>
      <c r="L805" s="48"/>
      <c r="M805" s="42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4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7"/>
      <c r="J806" s="47"/>
      <c r="K806" s="47"/>
      <c r="L806" s="48"/>
      <c r="M806" s="42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4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7"/>
      <c r="J807" s="47"/>
      <c r="K807" s="47"/>
      <c r="L807" s="48"/>
      <c r="M807" s="42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4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7"/>
      <c r="J808" s="47"/>
      <c r="K808" s="47"/>
      <c r="L808" s="48"/>
      <c r="M808" s="42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4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7"/>
      <c r="J809" s="47"/>
      <c r="K809" s="47"/>
      <c r="L809" s="48"/>
      <c r="M809" s="42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4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7"/>
      <c r="J810" s="47"/>
      <c r="K810" s="47"/>
      <c r="L810" s="48"/>
      <c r="M810" s="42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4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7"/>
      <c r="J811" s="47"/>
      <c r="K811" s="47"/>
      <c r="L811" s="48"/>
      <c r="M811" s="42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4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7"/>
      <c r="J812" s="47"/>
      <c r="K812" s="47"/>
      <c r="L812" s="48"/>
      <c r="M812" s="42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4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7"/>
      <c r="J813" s="47"/>
      <c r="K813" s="47"/>
      <c r="L813" s="48"/>
      <c r="M813" s="42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4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7"/>
      <c r="J814" s="47"/>
      <c r="K814" s="47"/>
      <c r="L814" s="48"/>
      <c r="M814" s="42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4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7"/>
      <c r="J815" s="47"/>
      <c r="K815" s="47"/>
      <c r="L815" s="48"/>
      <c r="M815" s="42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4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7"/>
      <c r="J816" s="47"/>
      <c r="K816" s="47"/>
      <c r="L816" s="48"/>
      <c r="M816" s="42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4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7"/>
      <c r="J817" s="47"/>
      <c r="K817" s="47"/>
      <c r="L817" s="48"/>
      <c r="M817" s="42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4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7"/>
      <c r="J818" s="47"/>
      <c r="K818" s="47"/>
      <c r="L818" s="48"/>
      <c r="M818" s="42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4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7"/>
      <c r="J819" s="47"/>
      <c r="K819" s="47"/>
      <c r="L819" s="48"/>
      <c r="M819" s="42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4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7"/>
      <c r="J820" s="47"/>
      <c r="K820" s="47"/>
      <c r="L820" s="48"/>
      <c r="M820" s="42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4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7"/>
      <c r="J821" s="47"/>
      <c r="K821" s="47"/>
      <c r="L821" s="48"/>
      <c r="M821" s="42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4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7"/>
      <c r="J822" s="47"/>
      <c r="K822" s="47"/>
      <c r="L822" s="48"/>
      <c r="M822" s="42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4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7"/>
      <c r="J823" s="47"/>
      <c r="K823" s="47"/>
      <c r="L823" s="48"/>
      <c r="M823" s="42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4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7"/>
      <c r="J824" s="47"/>
      <c r="K824" s="47"/>
      <c r="L824" s="48"/>
      <c r="M824" s="42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4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7"/>
      <c r="J825" s="47"/>
      <c r="K825" s="47"/>
      <c r="L825" s="48"/>
      <c r="M825" s="42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4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7"/>
      <c r="J826" s="47"/>
      <c r="K826" s="47"/>
      <c r="L826" s="48"/>
      <c r="M826" s="42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4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7"/>
      <c r="J827" s="47"/>
      <c r="K827" s="47"/>
      <c r="L827" s="48"/>
      <c r="M827" s="42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4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7"/>
      <c r="J828" s="47"/>
      <c r="K828" s="47"/>
      <c r="L828" s="48"/>
      <c r="M828" s="42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4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7"/>
      <c r="J829" s="47"/>
      <c r="K829" s="47"/>
      <c r="L829" s="48"/>
      <c r="M829" s="42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4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7"/>
      <c r="J830" s="47"/>
      <c r="K830" s="47"/>
      <c r="L830" s="48"/>
      <c r="M830" s="42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4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7"/>
      <c r="J831" s="47"/>
      <c r="K831" s="47"/>
      <c r="L831" s="48"/>
      <c r="M831" s="42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4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7"/>
      <c r="J832" s="47"/>
      <c r="K832" s="47"/>
      <c r="L832" s="48"/>
      <c r="M832" s="42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4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7"/>
      <c r="J833" s="47"/>
      <c r="K833" s="47"/>
      <c r="L833" s="48"/>
      <c r="M833" s="42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4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7"/>
      <c r="J834" s="47"/>
      <c r="K834" s="47"/>
      <c r="L834" s="48"/>
      <c r="M834" s="42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4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7"/>
      <c r="J835" s="47"/>
      <c r="K835" s="47"/>
      <c r="L835" s="48"/>
      <c r="M835" s="42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4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7"/>
      <c r="J836" s="47"/>
      <c r="K836" s="47"/>
      <c r="L836" s="48"/>
      <c r="M836" s="42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4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7"/>
      <c r="J837" s="47"/>
      <c r="K837" s="47"/>
      <c r="L837" s="48"/>
      <c r="M837" s="42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4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7"/>
      <c r="J838" s="47"/>
      <c r="K838" s="47"/>
      <c r="L838" s="48"/>
      <c r="M838" s="42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4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7"/>
      <c r="J839" s="47"/>
      <c r="K839" s="47"/>
      <c r="L839" s="48"/>
      <c r="M839" s="42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4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7"/>
      <c r="J840" s="47"/>
      <c r="K840" s="47"/>
      <c r="L840" s="48"/>
      <c r="M840" s="42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4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7"/>
      <c r="J841" s="47"/>
      <c r="K841" s="47"/>
      <c r="L841" s="48"/>
      <c r="M841" s="42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4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7"/>
      <c r="J842" s="47"/>
      <c r="K842" s="47"/>
      <c r="L842" s="48"/>
      <c r="M842" s="42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4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7"/>
      <c r="J843" s="47"/>
      <c r="K843" s="47"/>
      <c r="L843" s="48"/>
      <c r="M843" s="42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4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7"/>
      <c r="J844" s="47"/>
      <c r="K844" s="47"/>
      <c r="L844" s="48"/>
      <c r="M844" s="42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4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7"/>
      <c r="J845" s="47"/>
      <c r="K845" s="47"/>
      <c r="L845" s="48"/>
      <c r="M845" s="42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4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7"/>
      <c r="J846" s="47"/>
      <c r="K846" s="47"/>
      <c r="L846" s="48"/>
      <c r="M846" s="42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4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7"/>
      <c r="J847" s="47"/>
      <c r="K847" s="47"/>
      <c r="L847" s="48"/>
      <c r="M847" s="42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4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7"/>
      <c r="J848" s="47"/>
      <c r="K848" s="47"/>
      <c r="L848" s="48"/>
      <c r="M848" s="42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4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7"/>
      <c r="J849" s="47"/>
      <c r="K849" s="47"/>
      <c r="L849" s="48"/>
      <c r="M849" s="42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4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7"/>
      <c r="J850" s="47"/>
      <c r="K850" s="47"/>
      <c r="L850" s="48"/>
      <c r="M850" s="42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4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7"/>
      <c r="J851" s="47"/>
      <c r="K851" s="47"/>
      <c r="L851" s="48"/>
      <c r="M851" s="42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4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7"/>
      <c r="J852" s="47"/>
      <c r="K852" s="47"/>
      <c r="L852" s="48"/>
      <c r="M852" s="42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4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7"/>
      <c r="J853" s="47"/>
      <c r="K853" s="47"/>
      <c r="L853" s="48"/>
      <c r="M853" s="42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4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7"/>
      <c r="J854" s="47"/>
      <c r="K854" s="47"/>
      <c r="L854" s="48"/>
      <c r="M854" s="42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4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7"/>
      <c r="J855" s="47"/>
      <c r="K855" s="47"/>
      <c r="L855" s="48"/>
      <c r="M855" s="42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4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7"/>
      <c r="J856" s="47"/>
      <c r="K856" s="47"/>
      <c r="L856" s="48"/>
      <c r="M856" s="42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4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7"/>
      <c r="J857" s="47"/>
      <c r="K857" s="47"/>
      <c r="L857" s="48"/>
      <c r="M857" s="42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4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7"/>
      <c r="J858" s="47"/>
      <c r="K858" s="47"/>
      <c r="L858" s="48"/>
      <c r="M858" s="42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4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7"/>
      <c r="J859" s="47"/>
      <c r="K859" s="47"/>
      <c r="L859" s="48"/>
      <c r="M859" s="42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4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7"/>
      <c r="J860" s="47"/>
      <c r="K860" s="47"/>
      <c r="L860" s="48"/>
      <c r="M860" s="42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4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7"/>
      <c r="J861" s="47"/>
      <c r="K861" s="47"/>
      <c r="L861" s="48"/>
      <c r="M861" s="42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4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7"/>
      <c r="J862" s="47"/>
      <c r="K862" s="47"/>
      <c r="L862" s="48"/>
      <c r="M862" s="42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4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7"/>
      <c r="J863" s="47"/>
      <c r="K863" s="47"/>
      <c r="L863" s="48"/>
      <c r="M863" s="42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4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7"/>
      <c r="J864" s="47"/>
      <c r="K864" s="47"/>
      <c r="L864" s="48"/>
      <c r="M864" s="42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4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7"/>
      <c r="J865" s="47"/>
      <c r="K865" s="47"/>
      <c r="L865" s="48"/>
      <c r="M865" s="42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4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7"/>
      <c r="J866" s="47"/>
      <c r="K866" s="47"/>
      <c r="L866" s="48"/>
      <c r="M866" s="42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4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7"/>
      <c r="J867" s="47"/>
      <c r="K867" s="47"/>
      <c r="L867" s="48"/>
      <c r="M867" s="42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4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7"/>
      <c r="J868" s="47"/>
      <c r="K868" s="47"/>
      <c r="L868" s="48"/>
      <c r="M868" s="42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4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7"/>
      <c r="J869" s="47"/>
      <c r="K869" s="47"/>
      <c r="L869" s="48"/>
      <c r="M869" s="42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4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7"/>
      <c r="J870" s="47"/>
      <c r="K870" s="47"/>
      <c r="L870" s="48"/>
      <c r="M870" s="42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4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7"/>
      <c r="J871" s="47"/>
      <c r="K871" s="47"/>
      <c r="L871" s="48"/>
      <c r="M871" s="42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4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7"/>
      <c r="J872" s="47"/>
      <c r="K872" s="47"/>
      <c r="L872" s="48"/>
      <c r="M872" s="42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4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7"/>
      <c r="J873" s="47"/>
      <c r="K873" s="47"/>
      <c r="L873" s="48"/>
      <c r="M873" s="42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4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7"/>
      <c r="J874" s="47"/>
      <c r="K874" s="47"/>
      <c r="L874" s="48"/>
      <c r="M874" s="42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4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7"/>
      <c r="J875" s="47"/>
      <c r="K875" s="47"/>
      <c r="L875" s="48"/>
      <c r="M875" s="42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4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7"/>
      <c r="J876" s="47"/>
      <c r="K876" s="47"/>
      <c r="L876" s="48"/>
      <c r="M876" s="42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4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7"/>
      <c r="J877" s="47"/>
      <c r="K877" s="47"/>
      <c r="L877" s="48"/>
      <c r="M877" s="42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4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7"/>
      <c r="J878" s="47"/>
      <c r="K878" s="47"/>
      <c r="L878" s="48"/>
      <c r="M878" s="42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4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7"/>
      <c r="J879" s="47"/>
      <c r="K879" s="47"/>
      <c r="L879" s="48"/>
      <c r="M879" s="42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4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7"/>
      <c r="J880" s="47"/>
      <c r="K880" s="47"/>
      <c r="L880" s="48"/>
      <c r="M880" s="42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4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7"/>
      <c r="J881" s="47"/>
      <c r="K881" s="47"/>
      <c r="L881" s="48"/>
      <c r="M881" s="42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4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7"/>
      <c r="J882" s="47"/>
      <c r="K882" s="47"/>
      <c r="L882" s="48"/>
      <c r="M882" s="42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4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7"/>
      <c r="J883" s="47"/>
      <c r="K883" s="47"/>
      <c r="L883" s="48"/>
      <c r="M883" s="42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4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7"/>
      <c r="J884" s="47"/>
      <c r="K884" s="47"/>
      <c r="L884" s="48"/>
      <c r="M884" s="42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4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7"/>
      <c r="J885" s="47"/>
      <c r="K885" s="47"/>
      <c r="L885" s="48"/>
      <c r="M885" s="42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4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7"/>
      <c r="J886" s="47"/>
      <c r="K886" s="47"/>
      <c r="L886" s="48"/>
      <c r="M886" s="42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4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7"/>
      <c r="J887" s="47"/>
      <c r="K887" s="47"/>
      <c r="L887" s="48"/>
      <c r="M887" s="42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4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7"/>
      <c r="J888" s="47"/>
      <c r="K888" s="47"/>
      <c r="L888" s="48"/>
      <c r="M888" s="42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4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7"/>
      <c r="J889" s="47"/>
      <c r="K889" s="47"/>
      <c r="L889" s="48"/>
      <c r="M889" s="42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4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7"/>
      <c r="J890" s="47"/>
      <c r="K890" s="47"/>
      <c r="L890" s="48"/>
      <c r="M890" s="42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4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7"/>
      <c r="J891" s="47"/>
      <c r="K891" s="47"/>
      <c r="L891" s="48"/>
      <c r="M891" s="42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4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7"/>
      <c r="J892" s="47"/>
      <c r="K892" s="47"/>
      <c r="L892" s="48"/>
      <c r="M892" s="42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4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7"/>
      <c r="J893" s="47"/>
      <c r="K893" s="47"/>
      <c r="L893" s="48"/>
      <c r="M893" s="42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4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7"/>
      <c r="J894" s="47"/>
      <c r="K894" s="47"/>
      <c r="L894" s="48"/>
      <c r="M894" s="42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4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7"/>
      <c r="J895" s="47"/>
      <c r="K895" s="47"/>
      <c r="L895" s="48"/>
      <c r="M895" s="42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4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7"/>
      <c r="J896" s="47"/>
      <c r="K896" s="47"/>
      <c r="L896" s="48"/>
      <c r="M896" s="42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4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7"/>
      <c r="J897" s="47"/>
      <c r="K897" s="47"/>
      <c r="L897" s="48"/>
      <c r="M897" s="42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4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7"/>
      <c r="J898" s="47"/>
      <c r="K898" s="47"/>
      <c r="L898" s="48"/>
      <c r="M898" s="42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4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7"/>
      <c r="J899" s="47"/>
      <c r="K899" s="47"/>
      <c r="L899" s="48"/>
      <c r="M899" s="42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4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7"/>
      <c r="J900" s="47"/>
      <c r="K900" s="47"/>
      <c r="L900" s="48"/>
      <c r="M900" s="42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4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7"/>
      <c r="J901" s="47"/>
      <c r="K901" s="47"/>
      <c r="L901" s="48"/>
      <c r="M901" s="42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4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7"/>
      <c r="J902" s="47"/>
      <c r="K902" s="47"/>
      <c r="L902" s="48"/>
      <c r="M902" s="42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4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7"/>
      <c r="J903" s="47"/>
      <c r="K903" s="47"/>
      <c r="L903" s="48"/>
      <c r="M903" s="42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4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7"/>
      <c r="J904" s="47"/>
      <c r="K904" s="47"/>
      <c r="L904" s="48"/>
      <c r="M904" s="42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4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7"/>
      <c r="J905" s="47"/>
      <c r="K905" s="47"/>
      <c r="L905" s="48"/>
      <c r="M905" s="42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4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7"/>
      <c r="J906" s="47"/>
      <c r="K906" s="47"/>
      <c r="L906" s="48"/>
      <c r="M906" s="42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4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7"/>
      <c r="J907" s="47"/>
      <c r="K907" s="47"/>
      <c r="L907" s="48"/>
      <c r="M907" s="42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4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7"/>
      <c r="J908" s="47"/>
      <c r="K908" s="47"/>
      <c r="L908" s="48"/>
      <c r="M908" s="42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4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7"/>
      <c r="J909" s="47"/>
      <c r="K909" s="47"/>
      <c r="L909" s="48"/>
      <c r="M909" s="42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4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7"/>
      <c r="J910" s="47"/>
      <c r="K910" s="47"/>
      <c r="L910" s="48"/>
      <c r="M910" s="42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4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7"/>
      <c r="J911" s="47"/>
      <c r="K911" s="47"/>
      <c r="L911" s="48"/>
      <c r="M911" s="42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4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7"/>
      <c r="J912" s="47"/>
      <c r="K912" s="47"/>
      <c r="L912" s="48"/>
      <c r="M912" s="42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4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7"/>
      <c r="J913" s="47"/>
      <c r="K913" s="47"/>
      <c r="L913" s="48"/>
      <c r="M913" s="42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4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7"/>
      <c r="J914" s="47"/>
      <c r="K914" s="47"/>
      <c r="L914" s="48"/>
      <c r="M914" s="42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4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7"/>
      <c r="J915" s="47"/>
      <c r="K915" s="47"/>
      <c r="L915" s="48"/>
      <c r="M915" s="42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4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7"/>
      <c r="J916" s="47"/>
      <c r="K916" s="47"/>
      <c r="L916" s="48"/>
      <c r="M916" s="42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4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7"/>
      <c r="J917" s="47"/>
      <c r="K917" s="47"/>
      <c r="L917" s="48"/>
      <c r="M917" s="42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4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7"/>
      <c r="J918" s="47"/>
      <c r="K918" s="47"/>
      <c r="L918" s="48"/>
      <c r="M918" s="42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4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7"/>
      <c r="J919" s="47"/>
      <c r="K919" s="47"/>
      <c r="L919" s="48"/>
      <c r="M919" s="42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4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7"/>
      <c r="J920" s="47"/>
      <c r="K920" s="47"/>
      <c r="L920" s="48"/>
      <c r="M920" s="42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4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7"/>
      <c r="J921" s="47"/>
      <c r="K921" s="47"/>
      <c r="L921" s="48"/>
      <c r="M921" s="42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4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7"/>
      <c r="J922" s="47"/>
      <c r="K922" s="47"/>
      <c r="L922" s="48"/>
      <c r="M922" s="42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4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7"/>
      <c r="J923" s="47"/>
      <c r="K923" s="47"/>
      <c r="L923" s="48"/>
      <c r="M923" s="42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4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7"/>
      <c r="J924" s="47"/>
      <c r="K924" s="47"/>
      <c r="L924" s="48"/>
      <c r="M924" s="42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4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7"/>
      <c r="J925" s="47"/>
      <c r="K925" s="47"/>
      <c r="L925" s="48"/>
      <c r="M925" s="42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4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7"/>
      <c r="J926" s="47"/>
      <c r="K926" s="47"/>
      <c r="L926" s="48"/>
      <c r="M926" s="42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4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7"/>
      <c r="J927" s="47"/>
      <c r="K927" s="47"/>
      <c r="L927" s="48"/>
      <c r="M927" s="42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4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7"/>
      <c r="J928" s="47"/>
      <c r="K928" s="47"/>
      <c r="L928" s="48"/>
      <c r="M928" s="42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4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7"/>
      <c r="J929" s="47"/>
      <c r="K929" s="47"/>
      <c r="L929" s="48"/>
      <c r="M929" s="42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4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7"/>
      <c r="J930" s="47"/>
      <c r="K930" s="47"/>
      <c r="L930" s="48"/>
      <c r="M930" s="42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4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7"/>
      <c r="J931" s="47"/>
      <c r="K931" s="47"/>
      <c r="L931" s="48"/>
      <c r="M931" s="42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4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7"/>
      <c r="J932" s="47"/>
      <c r="K932" s="47"/>
      <c r="L932" s="48"/>
      <c r="M932" s="42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4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7"/>
      <c r="J933" s="47"/>
      <c r="K933" s="47"/>
      <c r="L933" s="48"/>
      <c r="M933" s="42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4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7"/>
      <c r="J934" s="47"/>
      <c r="K934" s="47"/>
      <c r="L934" s="48"/>
      <c r="M934" s="42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4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7"/>
      <c r="J935" s="47"/>
      <c r="K935" s="47"/>
      <c r="L935" s="48"/>
      <c r="M935" s="42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4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7"/>
      <c r="J936" s="47"/>
      <c r="K936" s="47"/>
      <c r="L936" s="48"/>
      <c r="M936" s="42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4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7"/>
      <c r="J937" s="47"/>
      <c r="K937" s="47"/>
      <c r="L937" s="48"/>
      <c r="M937" s="42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4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7"/>
      <c r="J938" s="47"/>
      <c r="K938" s="47"/>
      <c r="L938" s="48"/>
      <c r="M938" s="42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4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7"/>
      <c r="J939" s="47"/>
      <c r="K939" s="47"/>
      <c r="L939" s="48"/>
      <c r="M939" s="42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4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7"/>
      <c r="J940" s="47"/>
      <c r="K940" s="47"/>
      <c r="L940" s="48"/>
      <c r="M940" s="42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4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7"/>
      <c r="J941" s="47"/>
      <c r="K941" s="47"/>
      <c r="L941" s="48"/>
      <c r="M941" s="42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4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7"/>
      <c r="J942" s="47"/>
      <c r="K942" s="47"/>
      <c r="L942" s="48"/>
      <c r="M942" s="42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4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7"/>
      <c r="J943" s="47"/>
      <c r="K943" s="47"/>
      <c r="L943" s="48"/>
      <c r="M943" s="42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4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7"/>
      <c r="J944" s="47"/>
      <c r="K944" s="47"/>
      <c r="L944" s="48"/>
      <c r="M944" s="42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4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7"/>
      <c r="J945" s="47"/>
      <c r="K945" s="47"/>
      <c r="L945" s="48"/>
      <c r="M945" s="42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4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7"/>
      <c r="J946" s="47"/>
      <c r="K946" s="47"/>
      <c r="L946" s="48"/>
      <c r="M946" s="42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4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7"/>
      <c r="J947" s="47"/>
      <c r="K947" s="47"/>
      <c r="L947" s="48"/>
      <c r="M947" s="42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4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7"/>
      <c r="J948" s="47"/>
      <c r="K948" s="47"/>
      <c r="L948" s="48"/>
      <c r="M948" s="42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4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7"/>
      <c r="J949" s="47"/>
      <c r="K949" s="47"/>
      <c r="L949" s="48"/>
      <c r="M949" s="42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4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7"/>
      <c r="J950" s="47"/>
      <c r="K950" s="47"/>
      <c r="L950" s="48"/>
      <c r="M950" s="42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4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7"/>
      <c r="J951" s="47"/>
      <c r="K951" s="47"/>
      <c r="L951" s="48"/>
      <c r="M951" s="42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4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7"/>
      <c r="J952" s="47"/>
      <c r="K952" s="47"/>
      <c r="L952" s="48"/>
      <c r="M952" s="42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4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7"/>
      <c r="J953" s="47"/>
      <c r="K953" s="47"/>
      <c r="L953" s="48"/>
      <c r="M953" s="42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4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7"/>
      <c r="J954" s="47"/>
      <c r="K954" s="47"/>
      <c r="L954" s="48"/>
      <c r="M954" s="42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4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7"/>
      <c r="J955" s="47"/>
      <c r="K955" s="47"/>
      <c r="L955" s="48"/>
      <c r="M955" s="42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4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7"/>
      <c r="J956" s="47"/>
      <c r="K956" s="47"/>
      <c r="L956" s="48"/>
      <c r="M956" s="42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4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7"/>
      <c r="J957" s="47"/>
      <c r="K957" s="47"/>
      <c r="L957" s="48"/>
      <c r="M957" s="42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4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7"/>
      <c r="J958" s="47"/>
      <c r="K958" s="47"/>
      <c r="L958" s="48"/>
      <c r="M958" s="42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4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7"/>
      <c r="J959" s="47"/>
      <c r="K959" s="47"/>
      <c r="L959" s="48"/>
      <c r="M959" s="42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4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7"/>
      <c r="J960" s="47"/>
      <c r="K960" s="47"/>
      <c r="L960" s="48"/>
      <c r="M960" s="42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4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7"/>
      <c r="J961" s="47"/>
      <c r="K961" s="47"/>
      <c r="L961" s="48"/>
      <c r="M961" s="42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4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7"/>
      <c r="J962" s="47"/>
      <c r="K962" s="47"/>
      <c r="L962" s="48"/>
      <c r="M962" s="42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4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7"/>
      <c r="J963" s="47"/>
      <c r="K963" s="47"/>
      <c r="L963" s="48"/>
      <c r="M963" s="42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4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7"/>
      <c r="J964" s="47"/>
      <c r="K964" s="47"/>
      <c r="L964" s="48"/>
      <c r="M964" s="42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4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7"/>
      <c r="J965" s="47"/>
      <c r="K965" s="47"/>
      <c r="L965" s="48"/>
      <c r="M965" s="42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4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7"/>
      <c r="J966" s="47"/>
      <c r="K966" s="47"/>
      <c r="L966" s="48"/>
      <c r="M966" s="42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4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7"/>
      <c r="J967" s="47"/>
      <c r="K967" s="47"/>
      <c r="L967" s="48"/>
      <c r="M967" s="42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4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7"/>
      <c r="J968" s="47"/>
      <c r="K968" s="47"/>
      <c r="L968" s="48"/>
      <c r="M968" s="42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4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7"/>
      <c r="J969" s="47"/>
      <c r="K969" s="47"/>
      <c r="L969" s="48"/>
      <c r="M969" s="42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4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7"/>
      <c r="J970" s="47"/>
      <c r="K970" s="47"/>
      <c r="L970" s="48"/>
      <c r="M970" s="42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4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7"/>
      <c r="J971" s="47"/>
      <c r="K971" s="47"/>
      <c r="L971" s="48"/>
      <c r="M971" s="42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4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7"/>
      <c r="J972" s="47"/>
      <c r="K972" s="47"/>
      <c r="L972" s="48"/>
      <c r="M972" s="42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4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7"/>
      <c r="J973" s="47"/>
      <c r="K973" s="47"/>
      <c r="L973" s="48"/>
      <c r="M973" s="42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4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7"/>
      <c r="J974" s="47"/>
      <c r="K974" s="47"/>
      <c r="L974" s="48"/>
      <c r="M974" s="42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4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7"/>
      <c r="J975" s="47"/>
      <c r="K975" s="47"/>
      <c r="L975" s="48"/>
      <c r="M975" s="42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4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7"/>
      <c r="J976" s="47"/>
      <c r="K976" s="47"/>
      <c r="L976" s="48"/>
      <c r="M976" s="42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4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7"/>
      <c r="J977" s="47"/>
      <c r="K977" s="47"/>
      <c r="L977" s="48"/>
      <c r="M977" s="42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4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7"/>
      <c r="J978" s="47"/>
      <c r="K978" s="47"/>
      <c r="L978" s="48"/>
      <c r="M978" s="42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4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7"/>
      <c r="J979" s="47"/>
      <c r="K979" s="47"/>
      <c r="L979" s="48"/>
      <c r="M979" s="42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4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7"/>
      <c r="J980" s="47"/>
      <c r="K980" s="47"/>
      <c r="L980" s="48"/>
      <c r="M980" s="42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4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7"/>
      <c r="J981" s="47"/>
      <c r="K981" s="47"/>
      <c r="L981" s="48"/>
      <c r="M981" s="42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4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7"/>
      <c r="J982" s="47"/>
      <c r="K982" s="47"/>
      <c r="L982" s="48"/>
      <c r="M982" s="42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4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7"/>
      <c r="J983" s="47"/>
      <c r="K983" s="47"/>
      <c r="L983" s="48"/>
      <c r="M983" s="42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4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7"/>
      <c r="J984" s="47"/>
      <c r="K984" s="47"/>
      <c r="L984" s="48"/>
      <c r="M984" s="42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4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7"/>
      <c r="J985" s="47"/>
      <c r="K985" s="47"/>
      <c r="L985" s="48"/>
      <c r="M985" s="42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4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7"/>
      <c r="J986" s="47"/>
      <c r="K986" s="47"/>
      <c r="L986" s="48"/>
      <c r="M986" s="42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4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7"/>
      <c r="J987" s="47"/>
      <c r="K987" s="47"/>
      <c r="L987" s="48"/>
      <c r="M987" s="42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4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7"/>
      <c r="J988" s="47"/>
      <c r="K988" s="47"/>
      <c r="L988" s="48"/>
      <c r="M988" s="42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4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7"/>
      <c r="J989" s="47"/>
      <c r="K989" s="47"/>
      <c r="L989" s="48"/>
      <c r="M989" s="42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4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7"/>
      <c r="J990" s="47"/>
      <c r="K990" s="47"/>
      <c r="L990" s="48"/>
      <c r="M990" s="42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4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7"/>
      <c r="J991" s="47"/>
      <c r="K991" s="47"/>
      <c r="L991" s="48"/>
      <c r="M991" s="42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4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7"/>
      <c r="J992" s="47"/>
      <c r="K992" s="47"/>
      <c r="L992" s="48"/>
      <c r="M992" s="42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4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7"/>
      <c r="J993" s="47"/>
      <c r="K993" s="47"/>
      <c r="L993" s="48"/>
      <c r="M993" s="42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4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7"/>
      <c r="J994" s="47"/>
      <c r="K994" s="47"/>
      <c r="L994" s="48"/>
      <c r="M994" s="42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4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7"/>
      <c r="J995" s="47"/>
      <c r="K995" s="47"/>
      <c r="L995" s="48"/>
      <c r="M995" s="42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4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7"/>
      <c r="J996" s="47"/>
      <c r="K996" s="47"/>
      <c r="L996" s="48"/>
      <c r="M996" s="42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4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7"/>
      <c r="J997" s="47"/>
      <c r="K997" s="47"/>
      <c r="L997" s="48"/>
      <c r="M997" s="42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4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7"/>
      <c r="J998" s="47"/>
      <c r="K998" s="47"/>
      <c r="L998" s="48"/>
      <c r="M998" s="42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4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7"/>
      <c r="J999" s="47"/>
      <c r="K999" s="47"/>
      <c r="L999" s="48"/>
      <c r="M999" s="42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4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7"/>
      <c r="J1000" s="47"/>
      <c r="K1000" s="47"/>
      <c r="L1000" s="48"/>
      <c r="M1000" s="42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4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7"/>
      <c r="J1001" s="47"/>
      <c r="K1001" s="47"/>
      <c r="L1001" s="48"/>
      <c r="M1001" s="42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4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7"/>
      <c r="J1002" s="47"/>
      <c r="K1002" s="47"/>
      <c r="L1002" s="48"/>
      <c r="M1002" s="42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4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7"/>
      <c r="J1003" s="47"/>
      <c r="K1003" s="47"/>
      <c r="L1003" s="48"/>
      <c r="M1003" s="42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4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7"/>
      <c r="J1004" s="47"/>
      <c r="K1004" s="47"/>
      <c r="L1004" s="48"/>
      <c r="M1004" s="42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">
    <cfRule type="duplicateValues" dxfId="3" priority="1"/>
  </conditionalFormatting>
  <conditionalFormatting sqref="L6:L1004">
    <cfRule type="duplicateValues" dxfId="2" priority="5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selection activeCell="A11" sqref="A11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211</v>
      </c>
      <c r="B3" s="9"/>
      <c r="C3" s="9" t="s">
        <v>533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178</v>
      </c>
      <c r="BH3" s="19" t="s">
        <v>212</v>
      </c>
      <c r="BI3" s="10"/>
      <c r="BJ3" s="10"/>
      <c r="BK3" s="10"/>
      <c r="BL3" s="18"/>
      <c r="BM3" s="25"/>
      <c r="BN3" s="10"/>
      <c r="BO3" s="10"/>
      <c r="BP3" s="10"/>
      <c r="BQ3" s="19" t="s">
        <v>178</v>
      </c>
      <c r="BR3" s="19" t="s">
        <v>212</v>
      </c>
    </row>
    <row r="4" spans="1:70" ht="55.2">
      <c r="A4" s="11" t="s">
        <v>213</v>
      </c>
      <c r="B4" s="11" t="s">
        <v>214</v>
      </c>
      <c r="C4" s="11" t="s">
        <v>123</v>
      </c>
      <c r="D4" s="11" t="s">
        <v>118</v>
      </c>
      <c r="E4" s="11" t="s">
        <v>117</v>
      </c>
      <c r="F4" s="11" t="s">
        <v>215</v>
      </c>
      <c r="G4" s="11" t="s">
        <v>114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186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20" t="s">
        <v>266</v>
      </c>
      <c r="BH4" s="21" t="s">
        <v>267</v>
      </c>
      <c r="BI4" s="21" t="s">
        <v>268</v>
      </c>
      <c r="BJ4" s="21" t="s">
        <v>269</v>
      </c>
      <c r="BK4" s="21" t="s">
        <v>270</v>
      </c>
      <c r="BL4" s="22" t="s">
        <v>271</v>
      </c>
      <c r="BM4" s="21" t="s">
        <v>272</v>
      </c>
      <c r="BN4" s="21" t="s">
        <v>273</v>
      </c>
      <c r="BO4" s="21" t="s">
        <v>274</v>
      </c>
      <c r="BP4" s="21" t="s">
        <v>275</v>
      </c>
      <c r="BQ4" s="21" t="s">
        <v>276</v>
      </c>
      <c r="BR4" s="21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279</v>
      </c>
      <c r="D5" s="13" t="s">
        <v>122</v>
      </c>
      <c r="E5" s="13" t="s">
        <v>280</v>
      </c>
      <c r="F5" s="13" t="s">
        <v>121</v>
      </c>
      <c r="G5" s="13" t="s">
        <v>119</v>
      </c>
      <c r="H5" s="13" t="s">
        <v>120</v>
      </c>
      <c r="I5" s="13">
        <v>199572</v>
      </c>
      <c r="J5" s="13" t="s">
        <v>281</v>
      </c>
      <c r="K5" s="13">
        <v>199572</v>
      </c>
      <c r="L5" s="13" t="s">
        <v>282</v>
      </c>
      <c r="M5" s="13" t="s">
        <v>283</v>
      </c>
      <c r="N5" s="13">
        <v>494278</v>
      </c>
      <c r="O5" s="13" t="s">
        <v>204</v>
      </c>
      <c r="P5" s="13">
        <v>791406</v>
      </c>
      <c r="Q5" s="13" t="s">
        <v>284</v>
      </c>
      <c r="R5" s="13" t="s">
        <v>285</v>
      </c>
      <c r="S5" s="13" t="s">
        <v>205</v>
      </c>
      <c r="T5" s="13" t="s">
        <v>205</v>
      </c>
      <c r="U5" s="13" t="s">
        <v>286</v>
      </c>
      <c r="V5" s="13" t="s">
        <v>287</v>
      </c>
      <c r="W5" s="13">
        <v>541</v>
      </c>
      <c r="X5" s="13" t="s">
        <v>288</v>
      </c>
      <c r="Y5" s="13">
        <v>355554804</v>
      </c>
      <c r="Z5" s="13" t="s">
        <v>206</v>
      </c>
      <c r="AA5" s="13" t="s">
        <v>207</v>
      </c>
      <c r="AB5" s="15">
        <v>42000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2240</v>
      </c>
      <c r="AK5" s="15">
        <v>2240</v>
      </c>
      <c r="AL5" s="13" t="s">
        <v>295</v>
      </c>
      <c r="AM5" s="15">
        <v>13322.91</v>
      </c>
      <c r="AN5" s="15">
        <v>6837.09</v>
      </c>
      <c r="AO5" s="15">
        <v>20160</v>
      </c>
      <c r="AP5" s="15">
        <v>28677.09</v>
      </c>
      <c r="AQ5" s="15">
        <v>5019.91</v>
      </c>
      <c r="AR5" s="15">
        <v>33697</v>
      </c>
      <c r="AS5" s="15">
        <v>10391.91</v>
      </c>
      <c r="AT5" s="15">
        <v>3048.09</v>
      </c>
      <c r="AU5" s="15">
        <v>13440</v>
      </c>
      <c r="AV5" s="13">
        <v>15</v>
      </c>
      <c r="AW5" s="13" t="s">
        <v>296</v>
      </c>
      <c r="AX5" s="13" t="str">
        <f>VLOOKUP(Y:Y,'[1]Asset Classification'!$J:$S,10,0)</f>
        <v>121-150</v>
      </c>
      <c r="AY5" s="13" t="s">
        <v>296</v>
      </c>
      <c r="AZ5" s="13" t="s">
        <v>296</v>
      </c>
      <c r="BA5" s="13" t="s">
        <v>296</v>
      </c>
      <c r="BB5" s="13" t="s">
        <v>297</v>
      </c>
      <c r="BC5" s="13" t="s">
        <v>296</v>
      </c>
      <c r="BD5" s="13" t="s">
        <v>296</v>
      </c>
      <c r="BE5" s="15">
        <v>0</v>
      </c>
      <c r="BF5" s="13" t="s">
        <v>205</v>
      </c>
      <c r="BG5" s="12"/>
      <c r="BH5" s="23" t="s">
        <v>298</v>
      </c>
      <c r="BI5" s="14" t="s">
        <v>10</v>
      </c>
      <c r="BJ5" s="24">
        <v>45810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4480</v>
      </c>
      <c r="BQ5" s="28" t="s">
        <v>7</v>
      </c>
      <c r="BR5" s="29" t="s">
        <v>208</v>
      </c>
    </row>
    <row r="6" spans="1:70" s="1" customFormat="1" ht="15" customHeight="1">
      <c r="A6" s="12">
        <v>2</v>
      </c>
      <c r="B6" s="13" t="s">
        <v>278</v>
      </c>
      <c r="C6" s="13" t="s">
        <v>279</v>
      </c>
      <c r="D6" s="13" t="s">
        <v>122</v>
      </c>
      <c r="E6" s="13" t="s">
        <v>280</v>
      </c>
      <c r="F6" s="13" t="s">
        <v>121</v>
      </c>
      <c r="G6" s="13" t="s">
        <v>119</v>
      </c>
      <c r="H6" s="13" t="s">
        <v>120</v>
      </c>
      <c r="I6" s="13">
        <v>20951</v>
      </c>
      <c r="J6" s="13" t="s">
        <v>299</v>
      </c>
      <c r="K6" s="13">
        <v>20951</v>
      </c>
      <c r="L6" s="13" t="s">
        <v>300</v>
      </c>
      <c r="M6" s="13" t="s">
        <v>301</v>
      </c>
      <c r="N6" s="13">
        <v>339957</v>
      </c>
      <c r="O6" s="13" t="s">
        <v>302</v>
      </c>
      <c r="P6" s="13">
        <v>479264</v>
      </c>
      <c r="Q6" s="13" t="s">
        <v>303</v>
      </c>
      <c r="R6" s="13" t="s">
        <v>285</v>
      </c>
      <c r="S6" s="13" t="s">
        <v>304</v>
      </c>
      <c r="T6" s="13" t="s">
        <v>304</v>
      </c>
      <c r="U6" s="13" t="s">
        <v>305</v>
      </c>
      <c r="V6" s="13" t="s">
        <v>287</v>
      </c>
      <c r="W6" s="13">
        <v>541</v>
      </c>
      <c r="X6" s="13" t="s">
        <v>306</v>
      </c>
      <c r="Y6" s="13">
        <v>349496852</v>
      </c>
      <c r="Z6" s="13" t="s">
        <v>307</v>
      </c>
      <c r="AA6" s="13" t="s">
        <v>308</v>
      </c>
      <c r="AB6" s="15">
        <v>41952</v>
      </c>
      <c r="AC6" s="13" t="s">
        <v>309</v>
      </c>
      <c r="AD6" s="13">
        <v>24</v>
      </c>
      <c r="AE6" s="13" t="s">
        <v>290</v>
      </c>
      <c r="AF6" s="13" t="s">
        <v>310</v>
      </c>
      <c r="AG6" s="13" t="s">
        <v>311</v>
      </c>
      <c r="AH6" s="13" t="s">
        <v>293</v>
      </c>
      <c r="AI6" s="13" t="s">
        <v>312</v>
      </c>
      <c r="AJ6" s="15">
        <v>2533</v>
      </c>
      <c r="AK6" s="15">
        <v>2250</v>
      </c>
      <c r="AL6" s="13" t="s">
        <v>313</v>
      </c>
      <c r="AM6" s="15">
        <v>39747.300000000003</v>
      </c>
      <c r="AN6" s="15">
        <v>12285.7</v>
      </c>
      <c r="AO6" s="15">
        <v>52033</v>
      </c>
      <c r="AP6" s="15">
        <v>2204.6999999999998</v>
      </c>
      <c r="AQ6" s="15">
        <v>45.3</v>
      </c>
      <c r="AR6" s="15">
        <v>2250</v>
      </c>
      <c r="AS6" s="15">
        <v>2204.6999999999998</v>
      </c>
      <c r="AT6" s="15">
        <v>45.3</v>
      </c>
      <c r="AU6" s="15">
        <v>2250</v>
      </c>
      <c r="AV6" s="13">
        <v>29</v>
      </c>
      <c r="AW6" s="13" t="s">
        <v>296</v>
      </c>
      <c r="AX6" s="13" t="s">
        <v>314</v>
      </c>
      <c r="AY6" s="13" t="s">
        <v>296</v>
      </c>
      <c r="AZ6" s="13" t="s">
        <v>296</v>
      </c>
      <c r="BA6" s="13" t="s">
        <v>296</v>
      </c>
      <c r="BB6" s="13" t="s">
        <v>297</v>
      </c>
      <c r="BC6" s="13" t="s">
        <v>296</v>
      </c>
      <c r="BD6" s="13" t="s">
        <v>296</v>
      </c>
      <c r="BE6" s="15">
        <v>0</v>
      </c>
      <c r="BF6" s="13" t="s">
        <v>304</v>
      </c>
      <c r="BG6" s="12"/>
      <c r="BH6" s="23" t="s">
        <v>298</v>
      </c>
      <c r="BI6" s="14" t="s">
        <v>10</v>
      </c>
      <c r="BJ6" s="24">
        <v>45810</v>
      </c>
      <c r="BK6" s="12"/>
      <c r="BL6" s="14" t="s">
        <v>20</v>
      </c>
      <c r="BM6" s="26" t="s">
        <v>21</v>
      </c>
      <c r="BN6" s="27" t="s">
        <v>23</v>
      </c>
      <c r="BO6" s="12" t="s">
        <v>33</v>
      </c>
      <c r="BP6" s="12"/>
      <c r="BQ6" s="28"/>
      <c r="BR6" s="29" t="s">
        <v>315</v>
      </c>
    </row>
    <row r="7" spans="1:70" s="1" customFormat="1" ht="15" customHeight="1">
      <c r="A7" s="12">
        <v>3</v>
      </c>
      <c r="B7" s="13" t="s">
        <v>278</v>
      </c>
      <c r="C7" s="13" t="s">
        <v>279</v>
      </c>
      <c r="D7" s="13" t="s">
        <v>122</v>
      </c>
      <c r="E7" s="13" t="s">
        <v>280</v>
      </c>
      <c r="F7" s="13" t="s">
        <v>121</v>
      </c>
      <c r="G7" s="13" t="s">
        <v>119</v>
      </c>
      <c r="H7" s="13" t="s">
        <v>120</v>
      </c>
      <c r="I7" s="13">
        <v>20877</v>
      </c>
      <c r="J7" s="13" t="s">
        <v>316</v>
      </c>
      <c r="K7" s="13">
        <v>20877</v>
      </c>
      <c r="L7" s="13" t="s">
        <v>317</v>
      </c>
      <c r="M7" s="13" t="s">
        <v>318</v>
      </c>
      <c r="N7" s="13">
        <v>30371</v>
      </c>
      <c r="O7" s="13" t="s">
        <v>319</v>
      </c>
      <c r="P7" s="13">
        <v>47059</v>
      </c>
      <c r="Q7" s="13" t="s">
        <v>320</v>
      </c>
      <c r="R7" s="13" t="s">
        <v>285</v>
      </c>
      <c r="S7" s="13" t="s">
        <v>321</v>
      </c>
      <c r="T7" s="13" t="s">
        <v>321</v>
      </c>
      <c r="U7" s="13" t="s">
        <v>322</v>
      </c>
      <c r="V7" s="13" t="s">
        <v>287</v>
      </c>
      <c r="W7" s="13">
        <v>541</v>
      </c>
      <c r="X7" s="13" t="s">
        <v>288</v>
      </c>
      <c r="Y7" s="13">
        <v>349520957</v>
      </c>
      <c r="Z7" s="13" t="s">
        <v>323</v>
      </c>
      <c r="AA7" s="13" t="s">
        <v>308</v>
      </c>
      <c r="AB7" s="15">
        <v>65959</v>
      </c>
      <c r="AC7" s="13" t="s">
        <v>324</v>
      </c>
      <c r="AD7" s="13">
        <v>24</v>
      </c>
      <c r="AE7" s="13" t="s">
        <v>325</v>
      </c>
      <c r="AF7" s="13" t="s">
        <v>326</v>
      </c>
      <c r="AG7" s="13" t="s">
        <v>327</v>
      </c>
      <c r="AH7" s="13" t="s">
        <v>328</v>
      </c>
      <c r="AI7" s="13" t="s">
        <v>329</v>
      </c>
      <c r="AJ7" s="15">
        <v>3938</v>
      </c>
      <c r="AK7" s="15">
        <v>3550</v>
      </c>
      <c r="AL7" s="13" t="s">
        <v>330</v>
      </c>
      <c r="AM7" s="15">
        <v>62480.480000000003</v>
      </c>
      <c r="AN7" s="15">
        <v>19557.52</v>
      </c>
      <c r="AO7" s="15">
        <v>82038</v>
      </c>
      <c r="AP7" s="15">
        <v>3478.52</v>
      </c>
      <c r="AQ7" s="15">
        <v>71.48</v>
      </c>
      <c r="AR7" s="15">
        <v>3550</v>
      </c>
      <c r="AS7" s="15">
        <v>3478.52</v>
      </c>
      <c r="AT7" s="15">
        <v>71.48</v>
      </c>
      <c r="AU7" s="15">
        <v>3550</v>
      </c>
      <c r="AV7" s="13">
        <v>29</v>
      </c>
      <c r="AW7" s="13" t="s">
        <v>296</v>
      </c>
      <c r="AX7" s="13" t="s">
        <v>331</v>
      </c>
      <c r="AY7" s="13" t="s">
        <v>296</v>
      </c>
      <c r="AZ7" s="13" t="s">
        <v>296</v>
      </c>
      <c r="BA7" s="13" t="s">
        <v>296</v>
      </c>
      <c r="BB7" s="13" t="s">
        <v>297</v>
      </c>
      <c r="BC7" s="13" t="s">
        <v>296</v>
      </c>
      <c r="BD7" s="13" t="s">
        <v>296</v>
      </c>
      <c r="BE7" s="15">
        <v>0</v>
      </c>
      <c r="BF7" s="13" t="s">
        <v>321</v>
      </c>
      <c r="BG7" s="12"/>
      <c r="BH7" s="23" t="s">
        <v>298</v>
      </c>
      <c r="BI7" s="14" t="s">
        <v>10</v>
      </c>
      <c r="BJ7" s="24">
        <v>45810</v>
      </c>
      <c r="BK7" s="12"/>
      <c r="BL7" s="14" t="s">
        <v>20</v>
      </c>
      <c r="BM7" s="26" t="s">
        <v>30</v>
      </c>
      <c r="BN7" s="27" t="s">
        <v>23</v>
      </c>
      <c r="BO7" s="12" t="s">
        <v>33</v>
      </c>
      <c r="BP7" s="12"/>
      <c r="BQ7" s="28"/>
      <c r="BR7" s="29" t="s">
        <v>315</v>
      </c>
    </row>
    <row r="8" spans="1:70" s="1" customFormat="1" ht="15" customHeight="1">
      <c r="A8" s="12">
        <v>4</v>
      </c>
      <c r="B8" s="13" t="s">
        <v>278</v>
      </c>
      <c r="C8" s="13" t="s">
        <v>279</v>
      </c>
      <c r="D8" s="13" t="s">
        <v>122</v>
      </c>
      <c r="E8" s="13" t="s">
        <v>280</v>
      </c>
      <c r="F8" s="13" t="s">
        <v>121</v>
      </c>
      <c r="G8" s="13" t="s">
        <v>119</v>
      </c>
      <c r="H8" s="13" t="s">
        <v>120</v>
      </c>
      <c r="I8" s="13">
        <v>20909</v>
      </c>
      <c r="J8" s="13" t="s">
        <v>332</v>
      </c>
      <c r="K8" s="13">
        <v>20909</v>
      </c>
      <c r="L8" s="13" t="s">
        <v>317</v>
      </c>
      <c r="M8" s="13" t="s">
        <v>318</v>
      </c>
      <c r="N8" s="13">
        <v>360345</v>
      </c>
      <c r="O8" s="13" t="s">
        <v>333</v>
      </c>
      <c r="P8" s="13">
        <v>531783</v>
      </c>
      <c r="Q8" s="13" t="s">
        <v>334</v>
      </c>
      <c r="R8" s="13" t="s">
        <v>285</v>
      </c>
      <c r="S8" s="13" t="s">
        <v>335</v>
      </c>
      <c r="T8" s="13" t="s">
        <v>335</v>
      </c>
      <c r="U8" s="13" t="s">
        <v>322</v>
      </c>
      <c r="V8" s="13" t="s">
        <v>287</v>
      </c>
      <c r="W8" s="13">
        <v>541</v>
      </c>
      <c r="X8" s="13" t="s">
        <v>336</v>
      </c>
      <c r="Y8" s="13">
        <v>349615357</v>
      </c>
      <c r="Z8" s="13" t="s">
        <v>337</v>
      </c>
      <c r="AA8" s="13" t="s">
        <v>338</v>
      </c>
      <c r="AB8" s="15">
        <v>39864</v>
      </c>
      <c r="AC8" s="13" t="s">
        <v>339</v>
      </c>
      <c r="AD8" s="13">
        <v>24</v>
      </c>
      <c r="AE8" s="13" t="s">
        <v>290</v>
      </c>
      <c r="AF8" s="13" t="s">
        <v>310</v>
      </c>
      <c r="AG8" s="13" t="s">
        <v>340</v>
      </c>
      <c r="AH8" s="13" t="s">
        <v>293</v>
      </c>
      <c r="AI8" s="13" t="s">
        <v>341</v>
      </c>
      <c r="AJ8" s="15">
        <v>2135</v>
      </c>
      <c r="AK8" s="15">
        <v>2150</v>
      </c>
      <c r="AL8" s="13" t="s">
        <v>342</v>
      </c>
      <c r="AM8" s="15">
        <v>37757.29</v>
      </c>
      <c r="AN8" s="15">
        <v>11677.71</v>
      </c>
      <c r="AO8" s="15">
        <v>49435</v>
      </c>
      <c r="AP8" s="15">
        <v>2106.71</v>
      </c>
      <c r="AQ8" s="15">
        <v>43.29</v>
      </c>
      <c r="AR8" s="15">
        <v>2150</v>
      </c>
      <c r="AS8" s="15">
        <v>2106.71</v>
      </c>
      <c r="AT8" s="15">
        <v>43.29</v>
      </c>
      <c r="AU8" s="15">
        <v>2150</v>
      </c>
      <c r="AV8" s="13">
        <v>29</v>
      </c>
      <c r="AW8" s="13" t="s">
        <v>296</v>
      </c>
      <c r="AX8" s="13" t="s">
        <v>331</v>
      </c>
      <c r="AY8" s="13" t="s">
        <v>296</v>
      </c>
      <c r="AZ8" s="13" t="s">
        <v>296</v>
      </c>
      <c r="BA8" s="13" t="s">
        <v>296</v>
      </c>
      <c r="BB8" s="13" t="s">
        <v>297</v>
      </c>
      <c r="BC8" s="13" t="s">
        <v>296</v>
      </c>
      <c r="BD8" s="13" t="s">
        <v>296</v>
      </c>
      <c r="BE8" s="15">
        <v>0</v>
      </c>
      <c r="BF8" s="13" t="s">
        <v>335</v>
      </c>
      <c r="BG8" s="12"/>
      <c r="BH8" s="23" t="s">
        <v>298</v>
      </c>
      <c r="BI8" s="14" t="s">
        <v>10</v>
      </c>
      <c r="BJ8" s="24">
        <v>45810</v>
      </c>
      <c r="BK8" s="12"/>
      <c r="BL8" s="14" t="s">
        <v>20</v>
      </c>
      <c r="BM8" s="26" t="s">
        <v>21</v>
      </c>
      <c r="BN8" s="27" t="s">
        <v>23</v>
      </c>
      <c r="BO8" s="12" t="s">
        <v>33</v>
      </c>
      <c r="BP8" s="12"/>
      <c r="BQ8" s="28"/>
      <c r="BR8" s="29" t="s">
        <v>315</v>
      </c>
    </row>
    <row r="9" spans="1:70" s="1" customFormat="1" ht="15" customHeight="1">
      <c r="A9" s="12">
        <v>5</v>
      </c>
      <c r="B9" s="13" t="s">
        <v>278</v>
      </c>
      <c r="C9" s="13" t="s">
        <v>279</v>
      </c>
      <c r="D9" s="13" t="s">
        <v>122</v>
      </c>
      <c r="E9" s="13" t="s">
        <v>280</v>
      </c>
      <c r="F9" s="13" t="s">
        <v>121</v>
      </c>
      <c r="G9" s="13" t="s">
        <v>119</v>
      </c>
      <c r="H9" s="13" t="s">
        <v>120</v>
      </c>
      <c r="I9" s="13">
        <v>20899</v>
      </c>
      <c r="J9" s="13" t="s">
        <v>343</v>
      </c>
      <c r="K9" s="13">
        <v>20899</v>
      </c>
      <c r="L9" s="13" t="s">
        <v>300</v>
      </c>
      <c r="M9" s="13" t="s">
        <v>301</v>
      </c>
      <c r="N9" s="13">
        <v>30343</v>
      </c>
      <c r="O9" s="13" t="s">
        <v>344</v>
      </c>
      <c r="P9" s="13">
        <v>47019</v>
      </c>
      <c r="Q9" s="13" t="s">
        <v>345</v>
      </c>
      <c r="R9" s="13" t="s">
        <v>285</v>
      </c>
      <c r="S9" s="13" t="s">
        <v>346</v>
      </c>
      <c r="T9" s="13" t="s">
        <v>346</v>
      </c>
      <c r="U9" s="13" t="s">
        <v>347</v>
      </c>
      <c r="V9" s="13" t="s">
        <v>348</v>
      </c>
      <c r="W9" s="13">
        <v>541</v>
      </c>
      <c r="X9" s="13" t="s">
        <v>349</v>
      </c>
      <c r="Y9" s="13">
        <v>349664768</v>
      </c>
      <c r="Z9" s="13" t="s">
        <v>350</v>
      </c>
      <c r="AA9" s="13" t="s">
        <v>351</v>
      </c>
      <c r="AB9" s="15">
        <v>62828</v>
      </c>
      <c r="AC9" s="13" t="s">
        <v>324</v>
      </c>
      <c r="AD9" s="13">
        <v>24</v>
      </c>
      <c r="AE9" s="13" t="s">
        <v>325</v>
      </c>
      <c r="AF9" s="13" t="s">
        <v>326</v>
      </c>
      <c r="AG9" s="13" t="s">
        <v>352</v>
      </c>
      <c r="AH9" s="13" t="s">
        <v>328</v>
      </c>
      <c r="AI9" s="13" t="s">
        <v>329</v>
      </c>
      <c r="AJ9" s="15">
        <v>2942</v>
      </c>
      <c r="AK9" s="15">
        <v>3400</v>
      </c>
      <c r="AL9" s="13" t="s">
        <v>353</v>
      </c>
      <c r="AM9" s="15">
        <v>59496.46</v>
      </c>
      <c r="AN9" s="15">
        <v>18245.54</v>
      </c>
      <c r="AO9" s="15">
        <v>77742</v>
      </c>
      <c r="AP9" s="15">
        <v>3331.54</v>
      </c>
      <c r="AQ9" s="15">
        <v>68.459999999999994</v>
      </c>
      <c r="AR9" s="15">
        <v>3400</v>
      </c>
      <c r="AS9" s="15">
        <v>3331.54</v>
      </c>
      <c r="AT9" s="15">
        <v>68.459999999999994</v>
      </c>
      <c r="AU9" s="15">
        <v>3400</v>
      </c>
      <c r="AV9" s="13">
        <v>29</v>
      </c>
      <c r="AW9" s="13" t="s">
        <v>296</v>
      </c>
      <c r="AX9" s="13" t="s">
        <v>331</v>
      </c>
      <c r="AY9" s="13" t="s">
        <v>296</v>
      </c>
      <c r="AZ9" s="13" t="s">
        <v>296</v>
      </c>
      <c r="BA9" s="13" t="s">
        <v>296</v>
      </c>
      <c r="BB9" s="13" t="s">
        <v>297</v>
      </c>
      <c r="BC9" s="13" t="s">
        <v>296</v>
      </c>
      <c r="BD9" s="13" t="s">
        <v>296</v>
      </c>
      <c r="BE9" s="15">
        <v>0</v>
      </c>
      <c r="BF9" s="13" t="s">
        <v>346</v>
      </c>
      <c r="BG9" s="12"/>
      <c r="BH9" s="23" t="s">
        <v>298</v>
      </c>
      <c r="BI9" s="14" t="s">
        <v>10</v>
      </c>
      <c r="BJ9" s="24">
        <v>45810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/>
      <c r="BQ9" s="28"/>
      <c r="BR9" s="29" t="s">
        <v>315</v>
      </c>
    </row>
    <row r="10" spans="1:70" s="1" customFormat="1" ht="15" customHeight="1">
      <c r="A10" s="12">
        <v>6</v>
      </c>
      <c r="B10" s="13" t="s">
        <v>278</v>
      </c>
      <c r="C10" s="13" t="s">
        <v>279</v>
      </c>
      <c r="D10" s="13" t="s">
        <v>122</v>
      </c>
      <c r="E10" s="13" t="s">
        <v>280</v>
      </c>
      <c r="F10" s="13" t="s">
        <v>121</v>
      </c>
      <c r="G10" s="13" t="s">
        <v>119</v>
      </c>
      <c r="H10" s="13" t="s">
        <v>120</v>
      </c>
      <c r="I10" s="13">
        <v>20979</v>
      </c>
      <c r="J10" s="13" t="s">
        <v>354</v>
      </c>
      <c r="K10" s="13">
        <v>20979</v>
      </c>
      <c r="L10" s="13" t="s">
        <v>317</v>
      </c>
      <c r="M10" s="13" t="s">
        <v>318</v>
      </c>
      <c r="N10" s="13">
        <v>369811</v>
      </c>
      <c r="O10" s="13" t="s">
        <v>355</v>
      </c>
      <c r="P10" s="13">
        <v>537455</v>
      </c>
      <c r="Q10" s="13" t="s">
        <v>356</v>
      </c>
      <c r="R10" s="13" t="s">
        <v>285</v>
      </c>
      <c r="S10" s="13" t="s">
        <v>357</v>
      </c>
      <c r="T10" s="13" t="s">
        <v>357</v>
      </c>
      <c r="U10" s="13" t="s">
        <v>305</v>
      </c>
      <c r="V10" s="13" t="s">
        <v>287</v>
      </c>
      <c r="W10" s="13">
        <v>541</v>
      </c>
      <c r="X10" s="13" t="s">
        <v>288</v>
      </c>
      <c r="Y10" s="13">
        <v>349794399</v>
      </c>
      <c r="Z10" s="13" t="s">
        <v>358</v>
      </c>
      <c r="AA10" s="13" t="s">
        <v>359</v>
      </c>
      <c r="AB10" s="15">
        <v>41952</v>
      </c>
      <c r="AC10" s="13" t="s">
        <v>360</v>
      </c>
      <c r="AD10" s="13">
        <v>24</v>
      </c>
      <c r="AE10" s="13" t="s">
        <v>290</v>
      </c>
      <c r="AF10" s="13" t="s">
        <v>310</v>
      </c>
      <c r="AG10" s="13" t="s">
        <v>361</v>
      </c>
      <c r="AH10" s="13" t="s">
        <v>293</v>
      </c>
      <c r="AI10" s="13" t="s">
        <v>362</v>
      </c>
      <c r="AJ10" s="15">
        <v>2102</v>
      </c>
      <c r="AK10" s="15">
        <v>2250</v>
      </c>
      <c r="AL10" s="13" t="s">
        <v>363</v>
      </c>
      <c r="AM10" s="15">
        <v>39747.300000000003</v>
      </c>
      <c r="AN10" s="15">
        <v>11854.7</v>
      </c>
      <c r="AO10" s="15">
        <v>51602</v>
      </c>
      <c r="AP10" s="15">
        <v>2204.6999999999998</v>
      </c>
      <c r="AQ10" s="15">
        <v>45.3</v>
      </c>
      <c r="AR10" s="15">
        <v>2250</v>
      </c>
      <c r="AS10" s="15">
        <v>2204.6999999999998</v>
      </c>
      <c r="AT10" s="15">
        <v>45.3</v>
      </c>
      <c r="AU10" s="15">
        <v>2250</v>
      </c>
      <c r="AV10" s="13">
        <v>29</v>
      </c>
      <c r="AW10" s="13" t="s">
        <v>296</v>
      </c>
      <c r="AX10" s="13" t="s">
        <v>331</v>
      </c>
      <c r="AY10" s="13" t="s">
        <v>296</v>
      </c>
      <c r="AZ10" s="13" t="s">
        <v>296</v>
      </c>
      <c r="BA10" s="13" t="s">
        <v>296</v>
      </c>
      <c r="BB10" s="13" t="s">
        <v>297</v>
      </c>
      <c r="BC10" s="13" t="s">
        <v>296</v>
      </c>
      <c r="BD10" s="13" t="s">
        <v>296</v>
      </c>
      <c r="BE10" s="15">
        <v>0</v>
      </c>
      <c r="BF10" s="13" t="s">
        <v>357</v>
      </c>
      <c r="BG10" s="12"/>
      <c r="BH10" s="23" t="s">
        <v>298</v>
      </c>
      <c r="BI10" s="14" t="s">
        <v>10</v>
      </c>
      <c r="BJ10" s="24">
        <v>45810</v>
      </c>
      <c r="BK10" s="12"/>
      <c r="BL10" s="14" t="s">
        <v>36</v>
      </c>
      <c r="BM10" s="26" t="s">
        <v>30</v>
      </c>
      <c r="BN10" s="27" t="s">
        <v>23</v>
      </c>
      <c r="BO10" s="12" t="s">
        <v>33</v>
      </c>
      <c r="BP10" s="12"/>
      <c r="BQ10" s="28"/>
      <c r="BR10" s="29" t="s">
        <v>36</v>
      </c>
    </row>
    <row r="11" spans="1:70" s="1" customFormat="1" ht="15" customHeight="1">
      <c r="A11" s="12">
        <v>7</v>
      </c>
      <c r="B11" s="13" t="s">
        <v>278</v>
      </c>
      <c r="C11" s="13" t="s">
        <v>279</v>
      </c>
      <c r="D11" s="13" t="s">
        <v>122</v>
      </c>
      <c r="E11" s="13" t="s">
        <v>280</v>
      </c>
      <c r="F11" s="13" t="s">
        <v>121</v>
      </c>
      <c r="G11" s="13" t="s">
        <v>119</v>
      </c>
      <c r="H11" s="13" t="s">
        <v>120</v>
      </c>
      <c r="I11" s="13">
        <v>19049</v>
      </c>
      <c r="J11" s="13" t="s">
        <v>364</v>
      </c>
      <c r="K11" s="13">
        <v>19049</v>
      </c>
      <c r="L11" s="13" t="s">
        <v>282</v>
      </c>
      <c r="M11" s="13" t="s">
        <v>283</v>
      </c>
      <c r="N11" s="13">
        <v>292938</v>
      </c>
      <c r="O11" s="13" t="s">
        <v>365</v>
      </c>
      <c r="P11" s="13">
        <v>387869</v>
      </c>
      <c r="Q11" s="13" t="s">
        <v>366</v>
      </c>
      <c r="R11" s="13" t="s">
        <v>285</v>
      </c>
      <c r="S11" s="13" t="s">
        <v>367</v>
      </c>
      <c r="T11" s="13" t="s">
        <v>367</v>
      </c>
      <c r="U11" s="13" t="s">
        <v>286</v>
      </c>
      <c r="V11" s="13" t="s">
        <v>287</v>
      </c>
      <c r="W11" s="13">
        <v>541</v>
      </c>
      <c r="X11" s="13" t="s">
        <v>349</v>
      </c>
      <c r="Y11" s="13">
        <v>349824293</v>
      </c>
      <c r="Z11" s="13" t="s">
        <v>368</v>
      </c>
      <c r="AA11" s="13" t="s">
        <v>369</v>
      </c>
      <c r="AB11" s="15">
        <v>42996</v>
      </c>
      <c r="AC11" s="13" t="s">
        <v>309</v>
      </c>
      <c r="AD11" s="13">
        <v>24</v>
      </c>
      <c r="AE11" s="13" t="s">
        <v>290</v>
      </c>
      <c r="AF11" s="13" t="s">
        <v>310</v>
      </c>
      <c r="AG11" s="13" t="s">
        <v>370</v>
      </c>
      <c r="AH11" s="13" t="s">
        <v>293</v>
      </c>
      <c r="AI11" s="13" t="s">
        <v>371</v>
      </c>
      <c r="AJ11" s="15">
        <v>2865</v>
      </c>
      <c r="AK11" s="15">
        <v>2300</v>
      </c>
      <c r="AL11" s="13" t="s">
        <v>372</v>
      </c>
      <c r="AM11" s="15">
        <v>40743.82</v>
      </c>
      <c r="AN11" s="15">
        <v>12721.18</v>
      </c>
      <c r="AO11" s="15">
        <v>53465</v>
      </c>
      <c r="AP11" s="15">
        <v>2252.1799999999998</v>
      </c>
      <c r="AQ11" s="15">
        <v>47.82</v>
      </c>
      <c r="AR11" s="15">
        <v>2300</v>
      </c>
      <c r="AS11" s="15">
        <v>2252.1799999999998</v>
      </c>
      <c r="AT11" s="15">
        <v>47.82</v>
      </c>
      <c r="AU11" s="15">
        <v>2300</v>
      </c>
      <c r="AV11" s="13">
        <v>28</v>
      </c>
      <c r="AW11" s="13" t="s">
        <v>296</v>
      </c>
      <c r="AX11" s="13" t="s">
        <v>373</v>
      </c>
      <c r="AY11" s="13" t="s">
        <v>296</v>
      </c>
      <c r="AZ11" s="13" t="s">
        <v>296</v>
      </c>
      <c r="BA11" s="13" t="s">
        <v>296</v>
      </c>
      <c r="BB11" s="13" t="s">
        <v>297</v>
      </c>
      <c r="BC11" s="13" t="s">
        <v>296</v>
      </c>
      <c r="BD11" s="13" t="s">
        <v>296</v>
      </c>
      <c r="BE11" s="15">
        <v>0</v>
      </c>
      <c r="BF11" s="13" t="s">
        <v>367</v>
      </c>
      <c r="BG11" s="12"/>
      <c r="BH11" s="23" t="s">
        <v>298</v>
      </c>
      <c r="BI11" s="14" t="s">
        <v>10</v>
      </c>
      <c r="BJ11" s="24">
        <v>45810</v>
      </c>
      <c r="BK11" s="12"/>
      <c r="BL11" s="14" t="s">
        <v>20</v>
      </c>
      <c r="BM11" s="26" t="s">
        <v>21</v>
      </c>
      <c r="BN11" s="27" t="s">
        <v>23</v>
      </c>
      <c r="BO11" s="12" t="s">
        <v>33</v>
      </c>
      <c r="BP11" s="12"/>
      <c r="BQ11" s="28"/>
      <c r="BR11" s="29" t="s">
        <v>315</v>
      </c>
    </row>
    <row r="12" spans="1:70" s="1" customFormat="1" ht="15" customHeight="1">
      <c r="A12" s="12">
        <v>8</v>
      </c>
      <c r="B12" s="13" t="s">
        <v>278</v>
      </c>
      <c r="C12" s="13" t="s">
        <v>279</v>
      </c>
      <c r="D12" s="13" t="s">
        <v>122</v>
      </c>
      <c r="E12" s="13" t="s">
        <v>280</v>
      </c>
      <c r="F12" s="13" t="s">
        <v>121</v>
      </c>
      <c r="G12" s="13" t="s">
        <v>119</v>
      </c>
      <c r="H12" s="13" t="s">
        <v>120</v>
      </c>
      <c r="I12" s="13">
        <v>20909</v>
      </c>
      <c r="J12" s="13" t="s">
        <v>332</v>
      </c>
      <c r="K12" s="13">
        <v>20909</v>
      </c>
      <c r="L12" s="13" t="s">
        <v>317</v>
      </c>
      <c r="M12" s="13" t="s">
        <v>318</v>
      </c>
      <c r="N12" s="13">
        <v>370041</v>
      </c>
      <c r="O12" s="13" t="s">
        <v>374</v>
      </c>
      <c r="P12" s="13">
        <v>538463</v>
      </c>
      <c r="Q12" s="13" t="s">
        <v>375</v>
      </c>
      <c r="R12" s="13" t="s">
        <v>285</v>
      </c>
      <c r="S12" s="13" t="s">
        <v>376</v>
      </c>
      <c r="T12" s="13" t="s">
        <v>376</v>
      </c>
      <c r="U12" s="13" t="s">
        <v>322</v>
      </c>
      <c r="V12" s="13" t="s">
        <v>287</v>
      </c>
      <c r="W12" s="13">
        <v>541</v>
      </c>
      <c r="X12" s="13" t="s">
        <v>336</v>
      </c>
      <c r="Y12" s="13">
        <v>349825742</v>
      </c>
      <c r="Z12" s="13" t="s">
        <v>377</v>
      </c>
      <c r="AA12" s="13" t="s">
        <v>378</v>
      </c>
      <c r="AB12" s="15">
        <v>33602</v>
      </c>
      <c r="AC12" s="13" t="s">
        <v>339</v>
      </c>
      <c r="AD12" s="13">
        <v>24</v>
      </c>
      <c r="AE12" s="13" t="s">
        <v>290</v>
      </c>
      <c r="AF12" s="13" t="s">
        <v>310</v>
      </c>
      <c r="AG12" s="13" t="s">
        <v>379</v>
      </c>
      <c r="AH12" s="13" t="s">
        <v>293</v>
      </c>
      <c r="AI12" s="13" t="s">
        <v>341</v>
      </c>
      <c r="AJ12" s="15">
        <v>1677</v>
      </c>
      <c r="AK12" s="15">
        <v>1800</v>
      </c>
      <c r="AL12" s="13" t="s">
        <v>342</v>
      </c>
      <c r="AM12" s="15">
        <v>31838.240000000002</v>
      </c>
      <c r="AN12" s="15">
        <v>9438.76</v>
      </c>
      <c r="AO12" s="15">
        <v>41277</v>
      </c>
      <c r="AP12" s="15">
        <v>1763.76</v>
      </c>
      <c r="AQ12" s="15">
        <v>36.24</v>
      </c>
      <c r="AR12" s="15">
        <v>1800</v>
      </c>
      <c r="AS12" s="15">
        <v>1763.76</v>
      </c>
      <c r="AT12" s="15">
        <v>36.24</v>
      </c>
      <c r="AU12" s="15">
        <v>1800</v>
      </c>
      <c r="AV12" s="13">
        <v>29</v>
      </c>
      <c r="AW12" s="13" t="s">
        <v>296</v>
      </c>
      <c r="AX12" s="13" t="s">
        <v>331</v>
      </c>
      <c r="AY12" s="13" t="s">
        <v>296</v>
      </c>
      <c r="AZ12" s="13" t="s">
        <v>296</v>
      </c>
      <c r="BA12" s="13" t="s">
        <v>296</v>
      </c>
      <c r="BB12" s="13" t="s">
        <v>297</v>
      </c>
      <c r="BC12" s="13" t="s">
        <v>296</v>
      </c>
      <c r="BD12" s="13" t="s">
        <v>296</v>
      </c>
      <c r="BE12" s="15">
        <v>0</v>
      </c>
      <c r="BF12" s="13" t="s">
        <v>376</v>
      </c>
      <c r="BG12" s="12"/>
      <c r="BH12" s="23" t="s">
        <v>298</v>
      </c>
      <c r="BI12" s="14" t="s">
        <v>10</v>
      </c>
      <c r="BJ12" s="24">
        <v>45810</v>
      </c>
      <c r="BK12" s="12"/>
      <c r="BL12" s="14" t="s">
        <v>20</v>
      </c>
      <c r="BM12" s="26" t="s">
        <v>30</v>
      </c>
      <c r="BN12" s="27" t="s">
        <v>23</v>
      </c>
      <c r="BO12" s="12" t="s">
        <v>33</v>
      </c>
      <c r="BP12" s="12"/>
      <c r="BQ12" s="28"/>
      <c r="BR12" s="29" t="s">
        <v>315</v>
      </c>
    </row>
    <row r="13" spans="1:70" s="1" customFormat="1" ht="15" customHeight="1">
      <c r="A13" s="12">
        <v>9</v>
      </c>
      <c r="B13" s="13" t="s">
        <v>278</v>
      </c>
      <c r="C13" s="13" t="s">
        <v>279</v>
      </c>
      <c r="D13" s="13" t="s">
        <v>122</v>
      </c>
      <c r="E13" s="13" t="s">
        <v>280</v>
      </c>
      <c r="F13" s="13" t="s">
        <v>121</v>
      </c>
      <c r="G13" s="13" t="s">
        <v>119</v>
      </c>
      <c r="H13" s="13" t="s">
        <v>120</v>
      </c>
      <c r="I13" s="13">
        <v>20885</v>
      </c>
      <c r="J13" s="13" t="s">
        <v>380</v>
      </c>
      <c r="K13" s="13">
        <v>20885</v>
      </c>
      <c r="L13" s="13" t="s">
        <v>317</v>
      </c>
      <c r="M13" s="13" t="s">
        <v>318</v>
      </c>
      <c r="N13" s="13">
        <v>30133</v>
      </c>
      <c r="O13" s="13" t="s">
        <v>381</v>
      </c>
      <c r="P13" s="13">
        <v>538667</v>
      </c>
      <c r="Q13" s="13" t="s">
        <v>382</v>
      </c>
      <c r="R13" s="13" t="s">
        <v>285</v>
      </c>
      <c r="S13" s="13" t="s">
        <v>383</v>
      </c>
      <c r="T13" s="13" t="s">
        <v>383</v>
      </c>
      <c r="U13" s="13" t="s">
        <v>347</v>
      </c>
      <c r="V13" s="13" t="s">
        <v>287</v>
      </c>
      <c r="W13" s="13">
        <v>541</v>
      </c>
      <c r="X13" s="13" t="s">
        <v>349</v>
      </c>
      <c r="Y13" s="13">
        <v>349831635</v>
      </c>
      <c r="Z13" s="13" t="s">
        <v>384</v>
      </c>
      <c r="AA13" s="13" t="s">
        <v>385</v>
      </c>
      <c r="AB13" s="15">
        <v>42796</v>
      </c>
      <c r="AC13" s="13" t="s">
        <v>386</v>
      </c>
      <c r="AD13" s="13">
        <v>24</v>
      </c>
      <c r="AE13" s="13" t="s">
        <v>290</v>
      </c>
      <c r="AF13" s="13" t="s">
        <v>310</v>
      </c>
      <c r="AG13" s="13" t="s">
        <v>387</v>
      </c>
      <c r="AH13" s="13" t="s">
        <v>293</v>
      </c>
      <c r="AI13" s="13" t="s">
        <v>388</v>
      </c>
      <c r="AJ13" s="15">
        <v>2775</v>
      </c>
      <c r="AK13" s="15">
        <v>2300</v>
      </c>
      <c r="AL13" s="13" t="s">
        <v>389</v>
      </c>
      <c r="AM13" s="15">
        <v>38943.82</v>
      </c>
      <c r="AN13" s="15">
        <v>12831.18</v>
      </c>
      <c r="AO13" s="15">
        <v>51775</v>
      </c>
      <c r="AP13" s="15">
        <v>3852.18</v>
      </c>
      <c r="AQ13" s="15">
        <v>47.82</v>
      </c>
      <c r="AR13" s="15">
        <v>3900</v>
      </c>
      <c r="AS13" s="15">
        <v>3852.18</v>
      </c>
      <c r="AT13" s="15">
        <v>47.82</v>
      </c>
      <c r="AU13" s="15">
        <v>3900</v>
      </c>
      <c r="AV13" s="13">
        <v>28</v>
      </c>
      <c r="AW13" s="13" t="s">
        <v>296</v>
      </c>
      <c r="AX13" s="13" t="s">
        <v>331</v>
      </c>
      <c r="AY13" s="13" t="s">
        <v>296</v>
      </c>
      <c r="AZ13" s="13" t="s">
        <v>296</v>
      </c>
      <c r="BA13" s="13" t="s">
        <v>296</v>
      </c>
      <c r="BB13" s="13" t="s">
        <v>297</v>
      </c>
      <c r="BC13" s="13" t="s">
        <v>296</v>
      </c>
      <c r="BD13" s="13" t="s">
        <v>296</v>
      </c>
      <c r="BE13" s="15">
        <v>0</v>
      </c>
      <c r="BF13" s="13" t="s">
        <v>383</v>
      </c>
      <c r="BG13" s="12"/>
      <c r="BH13" s="23" t="s">
        <v>298</v>
      </c>
      <c r="BI13" s="14" t="s">
        <v>10</v>
      </c>
      <c r="BJ13" s="24">
        <v>45810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29" t="s">
        <v>315</v>
      </c>
    </row>
    <row r="14" spans="1:70" s="1" customFormat="1" ht="15" customHeight="1">
      <c r="A14" s="12">
        <v>10</v>
      </c>
      <c r="B14" s="13" t="s">
        <v>278</v>
      </c>
      <c r="C14" s="13" t="s">
        <v>279</v>
      </c>
      <c r="D14" s="13" t="s">
        <v>122</v>
      </c>
      <c r="E14" s="13" t="s">
        <v>280</v>
      </c>
      <c r="F14" s="13" t="s">
        <v>121</v>
      </c>
      <c r="G14" s="13" t="s">
        <v>119</v>
      </c>
      <c r="H14" s="13" t="s">
        <v>120</v>
      </c>
      <c r="I14" s="13">
        <v>20909</v>
      </c>
      <c r="J14" s="13" t="s">
        <v>332</v>
      </c>
      <c r="K14" s="13">
        <v>20909</v>
      </c>
      <c r="L14" s="13" t="s">
        <v>317</v>
      </c>
      <c r="M14" s="13" t="s">
        <v>318</v>
      </c>
      <c r="N14" s="13">
        <v>30380</v>
      </c>
      <c r="O14" s="13" t="s">
        <v>390</v>
      </c>
      <c r="P14" s="13">
        <v>488766</v>
      </c>
      <c r="Q14" s="13" t="s">
        <v>391</v>
      </c>
      <c r="R14" s="13" t="s">
        <v>285</v>
      </c>
      <c r="S14" s="13" t="s">
        <v>392</v>
      </c>
      <c r="T14" s="13" t="s">
        <v>392</v>
      </c>
      <c r="U14" s="13" t="s">
        <v>347</v>
      </c>
      <c r="V14" s="13" t="s">
        <v>287</v>
      </c>
      <c r="W14" s="13">
        <v>541</v>
      </c>
      <c r="X14" s="13" t="s">
        <v>349</v>
      </c>
      <c r="Y14" s="13">
        <v>349843022</v>
      </c>
      <c r="Z14" s="13" t="s">
        <v>393</v>
      </c>
      <c r="AA14" s="13" t="s">
        <v>385</v>
      </c>
      <c r="AB14" s="15">
        <v>42996</v>
      </c>
      <c r="AC14" s="13" t="s">
        <v>360</v>
      </c>
      <c r="AD14" s="13">
        <v>24</v>
      </c>
      <c r="AE14" s="13" t="s">
        <v>290</v>
      </c>
      <c r="AF14" s="13" t="s">
        <v>310</v>
      </c>
      <c r="AG14" s="13" t="s">
        <v>387</v>
      </c>
      <c r="AH14" s="13" t="s">
        <v>293</v>
      </c>
      <c r="AI14" s="13" t="s">
        <v>394</v>
      </c>
      <c r="AJ14" s="15">
        <v>2865</v>
      </c>
      <c r="AK14" s="15">
        <v>2300</v>
      </c>
      <c r="AL14" s="13" t="s">
        <v>395</v>
      </c>
      <c r="AM14" s="15">
        <v>38535.480000000003</v>
      </c>
      <c r="AN14" s="15">
        <v>12629.52</v>
      </c>
      <c r="AO14" s="15">
        <v>51165</v>
      </c>
      <c r="AP14" s="15">
        <v>4460.5200000000004</v>
      </c>
      <c r="AQ14" s="15">
        <v>139.47999999999999</v>
      </c>
      <c r="AR14" s="15">
        <v>4600</v>
      </c>
      <c r="AS14" s="15">
        <v>4460.5200000000004</v>
      </c>
      <c r="AT14" s="15">
        <v>139.47999999999999</v>
      </c>
      <c r="AU14" s="15">
        <v>4600</v>
      </c>
      <c r="AV14" s="13">
        <v>28</v>
      </c>
      <c r="AW14" s="13" t="s">
        <v>296</v>
      </c>
      <c r="AX14" s="13" t="s">
        <v>331</v>
      </c>
      <c r="AY14" s="13" t="s">
        <v>296</v>
      </c>
      <c r="AZ14" s="13" t="s">
        <v>296</v>
      </c>
      <c r="BA14" s="13" t="s">
        <v>296</v>
      </c>
      <c r="BB14" s="13" t="s">
        <v>297</v>
      </c>
      <c r="BC14" s="13" t="s">
        <v>296</v>
      </c>
      <c r="BD14" s="13" t="s">
        <v>296</v>
      </c>
      <c r="BE14" s="15">
        <v>0</v>
      </c>
      <c r="BF14" s="13" t="s">
        <v>392</v>
      </c>
      <c r="BG14" s="12"/>
      <c r="BH14" s="23" t="s">
        <v>298</v>
      </c>
      <c r="BI14" s="14" t="s">
        <v>10</v>
      </c>
      <c r="BJ14" s="24">
        <v>45810</v>
      </c>
      <c r="BK14" s="12"/>
      <c r="BL14" s="14" t="s">
        <v>36</v>
      </c>
      <c r="BM14" s="26" t="s">
        <v>30</v>
      </c>
      <c r="BN14" s="27" t="s">
        <v>23</v>
      </c>
      <c r="BO14" s="12" t="s">
        <v>33</v>
      </c>
      <c r="BP14" s="12"/>
      <c r="BQ14" s="28"/>
      <c r="BR14" s="29" t="s">
        <v>36</v>
      </c>
    </row>
    <row r="15" spans="1:70" s="1" customFormat="1" ht="15" customHeight="1">
      <c r="A15" s="12">
        <v>11</v>
      </c>
      <c r="B15" s="13" t="s">
        <v>278</v>
      </c>
      <c r="C15" s="13" t="s">
        <v>279</v>
      </c>
      <c r="D15" s="13" t="s">
        <v>122</v>
      </c>
      <c r="E15" s="13" t="s">
        <v>280</v>
      </c>
      <c r="F15" s="13" t="s">
        <v>121</v>
      </c>
      <c r="G15" s="13" t="s">
        <v>119</v>
      </c>
      <c r="H15" s="13" t="s">
        <v>120</v>
      </c>
      <c r="I15" s="13">
        <v>20951</v>
      </c>
      <c r="J15" s="13" t="s">
        <v>299</v>
      </c>
      <c r="K15" s="13">
        <v>20951</v>
      </c>
      <c r="L15" s="13" t="s">
        <v>300</v>
      </c>
      <c r="M15" s="13" t="s">
        <v>301</v>
      </c>
      <c r="N15" s="13">
        <v>370857</v>
      </c>
      <c r="O15" s="13" t="s">
        <v>396</v>
      </c>
      <c r="P15" s="13">
        <v>539810</v>
      </c>
      <c r="Q15" s="13" t="s">
        <v>397</v>
      </c>
      <c r="R15" s="13" t="s">
        <v>285</v>
      </c>
      <c r="S15" s="13" t="s">
        <v>398</v>
      </c>
      <c r="T15" s="13" t="s">
        <v>398</v>
      </c>
      <c r="U15" s="13" t="s">
        <v>305</v>
      </c>
      <c r="V15" s="13" t="s">
        <v>287</v>
      </c>
      <c r="W15" s="13">
        <v>541</v>
      </c>
      <c r="X15" s="13" t="s">
        <v>288</v>
      </c>
      <c r="Y15" s="13">
        <v>349860429</v>
      </c>
      <c r="Z15" s="13" t="s">
        <v>399</v>
      </c>
      <c r="AA15" s="13" t="s">
        <v>400</v>
      </c>
      <c r="AB15" s="15">
        <v>41952</v>
      </c>
      <c r="AC15" s="13" t="s">
        <v>309</v>
      </c>
      <c r="AD15" s="13">
        <v>24</v>
      </c>
      <c r="AE15" s="13" t="s">
        <v>290</v>
      </c>
      <c r="AF15" s="13" t="s">
        <v>310</v>
      </c>
      <c r="AG15" s="13" t="s">
        <v>401</v>
      </c>
      <c r="AH15" s="13" t="s">
        <v>293</v>
      </c>
      <c r="AI15" s="13" t="s">
        <v>371</v>
      </c>
      <c r="AJ15" s="15">
        <v>2603</v>
      </c>
      <c r="AK15" s="15">
        <v>2250</v>
      </c>
      <c r="AL15" s="13" t="s">
        <v>402</v>
      </c>
      <c r="AM15" s="15">
        <v>37588.44</v>
      </c>
      <c r="AN15" s="15">
        <v>12264.56</v>
      </c>
      <c r="AO15" s="15">
        <v>49853</v>
      </c>
      <c r="AP15" s="15">
        <v>4363.5600000000004</v>
      </c>
      <c r="AQ15" s="15">
        <v>136.44</v>
      </c>
      <c r="AR15" s="15">
        <v>4500</v>
      </c>
      <c r="AS15" s="15">
        <v>4363.5600000000004</v>
      </c>
      <c r="AT15" s="15">
        <v>136.44</v>
      </c>
      <c r="AU15" s="15">
        <v>4500</v>
      </c>
      <c r="AV15" s="13">
        <v>28</v>
      </c>
      <c r="AW15" s="13" t="s">
        <v>296</v>
      </c>
      <c r="AX15" s="13" t="s">
        <v>314</v>
      </c>
      <c r="AY15" s="13" t="s">
        <v>296</v>
      </c>
      <c r="AZ15" s="13" t="s">
        <v>296</v>
      </c>
      <c r="BA15" s="13" t="s">
        <v>296</v>
      </c>
      <c r="BB15" s="13" t="s">
        <v>297</v>
      </c>
      <c r="BC15" s="13" t="s">
        <v>296</v>
      </c>
      <c r="BD15" s="13" t="s">
        <v>296</v>
      </c>
      <c r="BE15" s="15">
        <v>0</v>
      </c>
      <c r="BF15" s="13" t="s">
        <v>398</v>
      </c>
      <c r="BG15" s="12"/>
      <c r="BH15" s="23" t="s">
        <v>298</v>
      </c>
      <c r="BI15" s="14" t="s">
        <v>10</v>
      </c>
      <c r="BJ15" s="24">
        <v>45810</v>
      </c>
      <c r="BK15" s="12"/>
      <c r="BL15" s="14" t="s">
        <v>20</v>
      </c>
      <c r="BM15" s="26" t="s">
        <v>21</v>
      </c>
      <c r="BN15" s="27" t="s">
        <v>23</v>
      </c>
      <c r="BO15" s="12" t="s">
        <v>33</v>
      </c>
      <c r="BP15" s="12"/>
      <c r="BQ15" s="28"/>
      <c r="BR15" s="29" t="s">
        <v>315</v>
      </c>
    </row>
    <row r="16" spans="1:70" s="1" customFormat="1" ht="15" customHeight="1">
      <c r="A16" s="12">
        <v>12</v>
      </c>
      <c r="B16" s="13" t="s">
        <v>278</v>
      </c>
      <c r="C16" s="13" t="s">
        <v>279</v>
      </c>
      <c r="D16" s="13" t="s">
        <v>122</v>
      </c>
      <c r="E16" s="13" t="s">
        <v>280</v>
      </c>
      <c r="F16" s="13" t="s">
        <v>121</v>
      </c>
      <c r="G16" s="13" t="s">
        <v>119</v>
      </c>
      <c r="H16" s="13" t="s">
        <v>120</v>
      </c>
      <c r="I16" s="13">
        <v>181052</v>
      </c>
      <c r="J16" s="13" t="s">
        <v>403</v>
      </c>
      <c r="K16" s="13">
        <v>181052</v>
      </c>
      <c r="L16" s="13" t="s">
        <v>317</v>
      </c>
      <c r="M16" s="13" t="s">
        <v>318</v>
      </c>
      <c r="N16" s="13">
        <v>371822</v>
      </c>
      <c r="O16" s="13" t="s">
        <v>404</v>
      </c>
      <c r="P16" s="13">
        <v>541948</v>
      </c>
      <c r="Q16" s="13" t="s">
        <v>405</v>
      </c>
      <c r="R16" s="13" t="s">
        <v>285</v>
      </c>
      <c r="S16" s="13" t="s">
        <v>406</v>
      </c>
      <c r="T16" s="13" t="s">
        <v>406</v>
      </c>
      <c r="U16" s="13" t="s">
        <v>286</v>
      </c>
      <c r="V16" s="13" t="s">
        <v>287</v>
      </c>
      <c r="W16" s="13">
        <v>541</v>
      </c>
      <c r="X16" s="13" t="s">
        <v>288</v>
      </c>
      <c r="Y16" s="13">
        <v>349913201</v>
      </c>
      <c r="Z16" s="13" t="s">
        <v>407</v>
      </c>
      <c r="AA16" s="13" t="s">
        <v>408</v>
      </c>
      <c r="AB16" s="15">
        <v>41752</v>
      </c>
      <c r="AC16" s="13" t="s">
        <v>409</v>
      </c>
      <c r="AD16" s="13">
        <v>24</v>
      </c>
      <c r="AE16" s="13" t="s">
        <v>290</v>
      </c>
      <c r="AF16" s="13" t="s">
        <v>310</v>
      </c>
      <c r="AG16" s="13" t="s">
        <v>410</v>
      </c>
      <c r="AH16" s="13" t="s">
        <v>293</v>
      </c>
      <c r="AI16" s="13" t="s">
        <v>411</v>
      </c>
      <c r="AJ16" s="15">
        <v>2339</v>
      </c>
      <c r="AK16" s="15">
        <v>2250</v>
      </c>
      <c r="AL16" s="13" t="s">
        <v>412</v>
      </c>
      <c r="AM16" s="15">
        <v>37388.44</v>
      </c>
      <c r="AN16" s="15">
        <v>12200.56</v>
      </c>
      <c r="AO16" s="15">
        <v>49589</v>
      </c>
      <c r="AP16" s="15">
        <v>4363.5600000000004</v>
      </c>
      <c r="AQ16" s="15">
        <v>136.44</v>
      </c>
      <c r="AR16" s="15">
        <v>4500</v>
      </c>
      <c r="AS16" s="15">
        <v>4363.5600000000004</v>
      </c>
      <c r="AT16" s="15">
        <v>136.44</v>
      </c>
      <c r="AU16" s="15">
        <v>4500</v>
      </c>
      <c r="AV16" s="13">
        <v>28</v>
      </c>
      <c r="AW16" s="13" t="s">
        <v>296</v>
      </c>
      <c r="AX16" s="13" t="s">
        <v>331</v>
      </c>
      <c r="AY16" s="13" t="s">
        <v>296</v>
      </c>
      <c r="AZ16" s="13" t="s">
        <v>296</v>
      </c>
      <c r="BA16" s="13" t="s">
        <v>296</v>
      </c>
      <c r="BB16" s="13" t="s">
        <v>297</v>
      </c>
      <c r="BC16" s="13" t="s">
        <v>296</v>
      </c>
      <c r="BD16" s="13" t="s">
        <v>296</v>
      </c>
      <c r="BE16" s="15">
        <v>0</v>
      </c>
      <c r="BF16" s="13" t="s">
        <v>406</v>
      </c>
      <c r="BG16" s="12"/>
      <c r="BH16" s="23" t="s">
        <v>298</v>
      </c>
      <c r="BI16" s="14" t="s">
        <v>10</v>
      </c>
      <c r="BJ16" s="24">
        <v>45810</v>
      </c>
      <c r="BK16" s="12"/>
      <c r="BL16" s="14" t="s">
        <v>12</v>
      </c>
      <c r="BM16" s="26" t="s">
        <v>13</v>
      </c>
      <c r="BN16" s="27" t="s">
        <v>23</v>
      </c>
      <c r="BO16" s="12" t="s">
        <v>33</v>
      </c>
      <c r="BP16" s="12"/>
      <c r="BQ16" s="28"/>
      <c r="BR16" s="29" t="s">
        <v>315</v>
      </c>
    </row>
    <row r="17" spans="1:70" s="1" customFormat="1" ht="15" customHeight="1">
      <c r="A17" s="12">
        <v>13</v>
      </c>
      <c r="B17" s="13" t="s">
        <v>278</v>
      </c>
      <c r="C17" s="13" t="s">
        <v>279</v>
      </c>
      <c r="D17" s="13" t="s">
        <v>122</v>
      </c>
      <c r="E17" s="13" t="s">
        <v>280</v>
      </c>
      <c r="F17" s="13" t="s">
        <v>121</v>
      </c>
      <c r="G17" s="13" t="s">
        <v>119</v>
      </c>
      <c r="H17" s="13" t="s">
        <v>120</v>
      </c>
      <c r="I17" s="13">
        <v>20909</v>
      </c>
      <c r="J17" s="13" t="s">
        <v>332</v>
      </c>
      <c r="K17" s="13">
        <v>20909</v>
      </c>
      <c r="L17" s="13" t="s">
        <v>317</v>
      </c>
      <c r="M17" s="13" t="s">
        <v>318</v>
      </c>
      <c r="N17" s="13">
        <v>370041</v>
      </c>
      <c r="O17" s="13" t="s">
        <v>374</v>
      </c>
      <c r="P17" s="13">
        <v>538463</v>
      </c>
      <c r="Q17" s="13" t="s">
        <v>375</v>
      </c>
      <c r="R17" s="13" t="s">
        <v>285</v>
      </c>
      <c r="S17" s="13" t="s">
        <v>413</v>
      </c>
      <c r="T17" s="13" t="s">
        <v>413</v>
      </c>
      <c r="U17" s="13" t="s">
        <v>322</v>
      </c>
      <c r="V17" s="13" t="s">
        <v>287</v>
      </c>
      <c r="W17" s="13">
        <v>541</v>
      </c>
      <c r="X17" s="13" t="s">
        <v>336</v>
      </c>
      <c r="Y17" s="13">
        <v>349944609</v>
      </c>
      <c r="Z17" s="13" t="s">
        <v>414</v>
      </c>
      <c r="AA17" s="13" t="s">
        <v>415</v>
      </c>
      <c r="AB17" s="15">
        <v>41952</v>
      </c>
      <c r="AC17" s="13" t="s">
        <v>339</v>
      </c>
      <c r="AD17" s="13">
        <v>24</v>
      </c>
      <c r="AE17" s="13" t="s">
        <v>290</v>
      </c>
      <c r="AF17" s="13" t="s">
        <v>310</v>
      </c>
      <c r="AG17" s="13" t="s">
        <v>416</v>
      </c>
      <c r="AH17" s="13" t="s">
        <v>293</v>
      </c>
      <c r="AI17" s="13" t="s">
        <v>417</v>
      </c>
      <c r="AJ17" s="15">
        <v>2517</v>
      </c>
      <c r="AK17" s="15">
        <v>2250</v>
      </c>
      <c r="AL17" s="13" t="s">
        <v>313</v>
      </c>
      <c r="AM17" s="15">
        <v>37588.44</v>
      </c>
      <c r="AN17" s="15">
        <v>12178.56</v>
      </c>
      <c r="AO17" s="15">
        <v>49767</v>
      </c>
      <c r="AP17" s="15">
        <v>4363.5600000000004</v>
      </c>
      <c r="AQ17" s="15">
        <v>136.44</v>
      </c>
      <c r="AR17" s="15">
        <v>4500</v>
      </c>
      <c r="AS17" s="15">
        <v>4363.5600000000004</v>
      </c>
      <c r="AT17" s="15">
        <v>136.44</v>
      </c>
      <c r="AU17" s="15">
        <v>4500</v>
      </c>
      <c r="AV17" s="13">
        <v>28</v>
      </c>
      <c r="AW17" s="13" t="s">
        <v>296</v>
      </c>
      <c r="AX17" s="13" t="s">
        <v>331</v>
      </c>
      <c r="AY17" s="13" t="s">
        <v>296</v>
      </c>
      <c r="AZ17" s="13" t="s">
        <v>296</v>
      </c>
      <c r="BA17" s="13" t="s">
        <v>296</v>
      </c>
      <c r="BB17" s="13" t="s">
        <v>297</v>
      </c>
      <c r="BC17" s="13" t="s">
        <v>296</v>
      </c>
      <c r="BD17" s="13" t="s">
        <v>296</v>
      </c>
      <c r="BE17" s="15">
        <v>0</v>
      </c>
      <c r="BF17" s="13" t="s">
        <v>413</v>
      </c>
      <c r="BG17" s="12"/>
      <c r="BH17" s="23" t="s">
        <v>298</v>
      </c>
      <c r="BI17" s="14" t="s">
        <v>10</v>
      </c>
      <c r="BJ17" s="24">
        <v>45810</v>
      </c>
      <c r="BK17" s="12"/>
      <c r="BL17" s="14" t="s">
        <v>36</v>
      </c>
      <c r="BM17" s="26" t="s">
        <v>30</v>
      </c>
      <c r="BN17" s="27" t="s">
        <v>23</v>
      </c>
      <c r="BO17" s="12" t="s">
        <v>33</v>
      </c>
      <c r="BP17" s="12"/>
      <c r="BQ17" s="28"/>
      <c r="BR17" s="29" t="s">
        <v>36</v>
      </c>
    </row>
    <row r="18" spans="1:70" s="1" customFormat="1" ht="15" customHeight="1">
      <c r="A18" s="12">
        <v>14</v>
      </c>
      <c r="B18" s="13" t="s">
        <v>278</v>
      </c>
      <c r="C18" s="13" t="s">
        <v>279</v>
      </c>
      <c r="D18" s="13" t="s">
        <v>122</v>
      </c>
      <c r="E18" s="13" t="s">
        <v>280</v>
      </c>
      <c r="F18" s="13" t="s">
        <v>121</v>
      </c>
      <c r="G18" s="13" t="s">
        <v>119</v>
      </c>
      <c r="H18" s="13" t="s">
        <v>120</v>
      </c>
      <c r="I18" s="13">
        <v>20912</v>
      </c>
      <c r="J18" s="13" t="s">
        <v>418</v>
      </c>
      <c r="K18" s="13">
        <v>20912</v>
      </c>
      <c r="L18" s="13" t="s">
        <v>419</v>
      </c>
      <c r="M18" s="13" t="s">
        <v>420</v>
      </c>
      <c r="N18" s="13">
        <v>374210</v>
      </c>
      <c r="O18" s="13" t="s">
        <v>421</v>
      </c>
      <c r="P18" s="13">
        <v>545987</v>
      </c>
      <c r="Q18" s="13" t="s">
        <v>422</v>
      </c>
      <c r="R18" s="13" t="s">
        <v>285</v>
      </c>
      <c r="S18" s="13" t="s">
        <v>423</v>
      </c>
      <c r="T18" s="13" t="s">
        <v>423</v>
      </c>
      <c r="U18" s="13" t="s">
        <v>305</v>
      </c>
      <c r="V18" s="13" t="s">
        <v>287</v>
      </c>
      <c r="W18" s="13">
        <v>541</v>
      </c>
      <c r="X18" s="13" t="s">
        <v>288</v>
      </c>
      <c r="Y18" s="13">
        <v>349985683</v>
      </c>
      <c r="Z18" s="13" t="s">
        <v>424</v>
      </c>
      <c r="AA18" s="13" t="s">
        <v>415</v>
      </c>
      <c r="AB18" s="15">
        <v>41952</v>
      </c>
      <c r="AC18" s="13" t="s">
        <v>309</v>
      </c>
      <c r="AD18" s="13">
        <v>24</v>
      </c>
      <c r="AE18" s="13" t="s">
        <v>290</v>
      </c>
      <c r="AF18" s="13" t="s">
        <v>310</v>
      </c>
      <c r="AG18" s="13" t="s">
        <v>416</v>
      </c>
      <c r="AH18" s="13" t="s">
        <v>293</v>
      </c>
      <c r="AI18" s="13" t="s">
        <v>371</v>
      </c>
      <c r="AJ18" s="15">
        <v>2373</v>
      </c>
      <c r="AK18" s="15">
        <v>2250</v>
      </c>
      <c r="AL18" s="13" t="s">
        <v>425</v>
      </c>
      <c r="AM18" s="15">
        <v>39748.78</v>
      </c>
      <c r="AN18" s="15">
        <v>12124.22</v>
      </c>
      <c r="AO18" s="15">
        <v>51873</v>
      </c>
      <c r="AP18" s="15">
        <v>2203.2199999999998</v>
      </c>
      <c r="AQ18" s="15">
        <v>46.78</v>
      </c>
      <c r="AR18" s="15">
        <v>2250</v>
      </c>
      <c r="AS18" s="15">
        <v>2203.2199999999998</v>
      </c>
      <c r="AT18" s="15">
        <v>46.78</v>
      </c>
      <c r="AU18" s="15">
        <v>2250</v>
      </c>
      <c r="AV18" s="13">
        <v>28</v>
      </c>
      <c r="AW18" s="13" t="s">
        <v>296</v>
      </c>
      <c r="AX18" s="13" t="s">
        <v>373</v>
      </c>
      <c r="AY18" s="13" t="s">
        <v>296</v>
      </c>
      <c r="AZ18" s="13" t="s">
        <v>296</v>
      </c>
      <c r="BA18" s="13" t="s">
        <v>296</v>
      </c>
      <c r="BB18" s="13" t="s">
        <v>297</v>
      </c>
      <c r="BC18" s="13" t="s">
        <v>296</v>
      </c>
      <c r="BD18" s="13" t="s">
        <v>296</v>
      </c>
      <c r="BE18" s="15">
        <v>0</v>
      </c>
      <c r="BF18" s="13" t="s">
        <v>423</v>
      </c>
      <c r="BG18" s="12"/>
      <c r="BH18" s="23" t="s">
        <v>298</v>
      </c>
      <c r="BI18" s="14" t="s">
        <v>10</v>
      </c>
      <c r="BJ18" s="24">
        <v>45810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/>
      <c r="BQ18" s="28"/>
      <c r="BR18" s="29" t="s">
        <v>315</v>
      </c>
    </row>
    <row r="19" spans="1:70" s="1" customFormat="1" ht="15" customHeight="1">
      <c r="A19" s="12">
        <v>15</v>
      </c>
      <c r="B19" s="13" t="s">
        <v>278</v>
      </c>
      <c r="C19" s="13" t="s">
        <v>279</v>
      </c>
      <c r="D19" s="13" t="s">
        <v>122</v>
      </c>
      <c r="E19" s="13" t="s">
        <v>280</v>
      </c>
      <c r="F19" s="13" t="s">
        <v>121</v>
      </c>
      <c r="G19" s="13" t="s">
        <v>119</v>
      </c>
      <c r="H19" s="13" t="s">
        <v>120</v>
      </c>
      <c r="I19" s="13">
        <v>20885</v>
      </c>
      <c r="J19" s="13" t="s">
        <v>380</v>
      </c>
      <c r="K19" s="13">
        <v>20885</v>
      </c>
      <c r="L19" s="13" t="s">
        <v>300</v>
      </c>
      <c r="M19" s="13" t="s">
        <v>301</v>
      </c>
      <c r="N19" s="13">
        <v>361089</v>
      </c>
      <c r="O19" s="13" t="s">
        <v>426</v>
      </c>
      <c r="P19" s="13">
        <v>546921</v>
      </c>
      <c r="Q19" s="13" t="s">
        <v>427</v>
      </c>
      <c r="R19" s="13" t="s">
        <v>285</v>
      </c>
      <c r="S19" s="13" t="s">
        <v>428</v>
      </c>
      <c r="T19" s="13" t="s">
        <v>428</v>
      </c>
      <c r="U19" s="13" t="s">
        <v>322</v>
      </c>
      <c r="V19" s="13" t="s">
        <v>287</v>
      </c>
      <c r="W19" s="13">
        <v>541</v>
      </c>
      <c r="X19" s="13" t="s">
        <v>336</v>
      </c>
      <c r="Y19" s="13">
        <v>350050671</v>
      </c>
      <c r="Z19" s="13" t="s">
        <v>429</v>
      </c>
      <c r="AA19" s="13" t="s">
        <v>430</v>
      </c>
      <c r="AB19" s="15">
        <v>44040</v>
      </c>
      <c r="AC19" s="13" t="s">
        <v>409</v>
      </c>
      <c r="AD19" s="13">
        <v>24</v>
      </c>
      <c r="AE19" s="13" t="s">
        <v>290</v>
      </c>
      <c r="AF19" s="13" t="s">
        <v>310</v>
      </c>
      <c r="AG19" s="13" t="s">
        <v>431</v>
      </c>
      <c r="AH19" s="13" t="s">
        <v>293</v>
      </c>
      <c r="AI19" s="13" t="s">
        <v>411</v>
      </c>
      <c r="AJ19" s="15">
        <v>1741</v>
      </c>
      <c r="AK19" s="15">
        <v>2400</v>
      </c>
      <c r="AL19" s="13" t="s">
        <v>432</v>
      </c>
      <c r="AM19" s="15">
        <v>39385.54</v>
      </c>
      <c r="AN19" s="15">
        <v>12755.46</v>
      </c>
      <c r="AO19" s="15">
        <v>52141</v>
      </c>
      <c r="AP19" s="15">
        <v>4654.46</v>
      </c>
      <c r="AQ19" s="15">
        <v>145.54</v>
      </c>
      <c r="AR19" s="15">
        <v>4800</v>
      </c>
      <c r="AS19" s="15">
        <v>4654.46</v>
      </c>
      <c r="AT19" s="15">
        <v>145.54</v>
      </c>
      <c r="AU19" s="15">
        <v>4800</v>
      </c>
      <c r="AV19" s="13">
        <v>28</v>
      </c>
      <c r="AW19" s="13" t="s">
        <v>296</v>
      </c>
      <c r="AX19" s="13" t="s">
        <v>331</v>
      </c>
      <c r="AY19" s="13" t="s">
        <v>296</v>
      </c>
      <c r="AZ19" s="13" t="s">
        <v>296</v>
      </c>
      <c r="BA19" s="13" t="s">
        <v>296</v>
      </c>
      <c r="BB19" s="13" t="s">
        <v>297</v>
      </c>
      <c r="BC19" s="13" t="s">
        <v>296</v>
      </c>
      <c r="BD19" s="13" t="s">
        <v>296</v>
      </c>
      <c r="BE19" s="15">
        <v>0</v>
      </c>
      <c r="BF19" s="13" t="s">
        <v>428</v>
      </c>
      <c r="BG19" s="12"/>
      <c r="BH19" s="23" t="s">
        <v>298</v>
      </c>
      <c r="BI19" s="14" t="s">
        <v>10</v>
      </c>
      <c r="BJ19" s="24">
        <v>45810</v>
      </c>
      <c r="BK19" s="12"/>
      <c r="BL19" s="14" t="s">
        <v>12</v>
      </c>
      <c r="BM19" s="26" t="s">
        <v>13</v>
      </c>
      <c r="BN19" s="27" t="s">
        <v>23</v>
      </c>
      <c r="BO19" s="12" t="s">
        <v>33</v>
      </c>
      <c r="BP19" s="12"/>
      <c r="BQ19" s="28"/>
      <c r="BR19" s="29" t="s">
        <v>315</v>
      </c>
    </row>
    <row r="20" spans="1:70" s="1" customFormat="1" ht="15" customHeight="1">
      <c r="A20" s="12">
        <v>16</v>
      </c>
      <c r="B20" s="13" t="s">
        <v>278</v>
      </c>
      <c r="C20" s="13" t="s">
        <v>279</v>
      </c>
      <c r="D20" s="13" t="s">
        <v>122</v>
      </c>
      <c r="E20" s="13" t="s">
        <v>280</v>
      </c>
      <c r="F20" s="13" t="s">
        <v>121</v>
      </c>
      <c r="G20" s="13" t="s">
        <v>119</v>
      </c>
      <c r="H20" s="13" t="s">
        <v>120</v>
      </c>
      <c r="I20" s="13">
        <v>185277</v>
      </c>
      <c r="J20" s="13" t="s">
        <v>433</v>
      </c>
      <c r="K20" s="13">
        <v>185277</v>
      </c>
      <c r="L20" s="13" t="s">
        <v>419</v>
      </c>
      <c r="M20" s="13" t="s">
        <v>420</v>
      </c>
      <c r="N20" s="13">
        <v>376868</v>
      </c>
      <c r="O20" s="13" t="s">
        <v>434</v>
      </c>
      <c r="P20" s="13">
        <v>550666</v>
      </c>
      <c r="Q20" s="13" t="s">
        <v>435</v>
      </c>
      <c r="R20" s="13" t="s">
        <v>285</v>
      </c>
      <c r="S20" s="13" t="s">
        <v>436</v>
      </c>
      <c r="T20" s="13" t="s">
        <v>436</v>
      </c>
      <c r="U20" s="13" t="s">
        <v>347</v>
      </c>
      <c r="V20" s="13" t="s">
        <v>287</v>
      </c>
      <c r="W20" s="13">
        <v>541</v>
      </c>
      <c r="X20" s="13" t="s">
        <v>288</v>
      </c>
      <c r="Y20" s="13">
        <v>350066386</v>
      </c>
      <c r="Z20" s="13" t="s">
        <v>437</v>
      </c>
      <c r="AA20" s="13" t="s">
        <v>438</v>
      </c>
      <c r="AB20" s="15">
        <v>41952</v>
      </c>
      <c r="AC20" s="13" t="s">
        <v>409</v>
      </c>
      <c r="AD20" s="13">
        <v>24</v>
      </c>
      <c r="AE20" s="13" t="s">
        <v>290</v>
      </c>
      <c r="AF20" s="13" t="s">
        <v>310</v>
      </c>
      <c r="AG20" s="13" t="s">
        <v>439</v>
      </c>
      <c r="AH20" s="13" t="s">
        <v>293</v>
      </c>
      <c r="AI20" s="13" t="s">
        <v>411</v>
      </c>
      <c r="AJ20" s="15">
        <v>2258</v>
      </c>
      <c r="AK20" s="15">
        <v>2250</v>
      </c>
      <c r="AL20" s="13" t="s">
        <v>440</v>
      </c>
      <c r="AM20" s="15">
        <v>37588.44</v>
      </c>
      <c r="AN20" s="15">
        <v>11919.56</v>
      </c>
      <c r="AO20" s="15">
        <v>49508</v>
      </c>
      <c r="AP20" s="15">
        <v>4363.5600000000004</v>
      </c>
      <c r="AQ20" s="15">
        <v>136.44</v>
      </c>
      <c r="AR20" s="15">
        <v>4500</v>
      </c>
      <c r="AS20" s="15">
        <v>4363.5600000000004</v>
      </c>
      <c r="AT20" s="15">
        <v>136.44</v>
      </c>
      <c r="AU20" s="15">
        <v>4500</v>
      </c>
      <c r="AV20" s="13">
        <v>28</v>
      </c>
      <c r="AW20" s="13" t="s">
        <v>296</v>
      </c>
      <c r="AX20" s="13" t="s">
        <v>331</v>
      </c>
      <c r="AY20" s="13" t="s">
        <v>296</v>
      </c>
      <c r="AZ20" s="13" t="s">
        <v>296</v>
      </c>
      <c r="BA20" s="13" t="s">
        <v>296</v>
      </c>
      <c r="BB20" s="13" t="s">
        <v>297</v>
      </c>
      <c r="BC20" s="13" t="s">
        <v>296</v>
      </c>
      <c r="BD20" s="13" t="s">
        <v>296</v>
      </c>
      <c r="BE20" s="15">
        <v>0</v>
      </c>
      <c r="BF20" s="13" t="s">
        <v>436</v>
      </c>
      <c r="BG20" s="12"/>
      <c r="BH20" s="23" t="s">
        <v>298</v>
      </c>
      <c r="BI20" s="14" t="s">
        <v>10</v>
      </c>
      <c r="BJ20" s="24">
        <v>45811</v>
      </c>
      <c r="BK20" s="12"/>
      <c r="BL20" s="14" t="s">
        <v>20</v>
      </c>
      <c r="BM20" s="26" t="s">
        <v>30</v>
      </c>
      <c r="BN20" s="27" t="s">
        <v>23</v>
      </c>
      <c r="BO20" s="12" t="s">
        <v>33</v>
      </c>
      <c r="BP20" s="12"/>
      <c r="BQ20" s="28"/>
      <c r="BR20" s="29" t="s">
        <v>315</v>
      </c>
    </row>
    <row r="21" spans="1:70" s="1" customFormat="1" ht="15" customHeight="1">
      <c r="A21" s="12">
        <v>17</v>
      </c>
      <c r="B21" s="13" t="s">
        <v>278</v>
      </c>
      <c r="C21" s="13" t="s">
        <v>279</v>
      </c>
      <c r="D21" s="13" t="s">
        <v>122</v>
      </c>
      <c r="E21" s="13" t="s">
        <v>280</v>
      </c>
      <c r="F21" s="13" t="s">
        <v>121</v>
      </c>
      <c r="G21" s="13" t="s">
        <v>119</v>
      </c>
      <c r="H21" s="13" t="s">
        <v>120</v>
      </c>
      <c r="I21" s="13">
        <v>20951</v>
      </c>
      <c r="J21" s="13" t="s">
        <v>299</v>
      </c>
      <c r="K21" s="13">
        <v>20951</v>
      </c>
      <c r="L21" s="13" t="s">
        <v>300</v>
      </c>
      <c r="M21" s="13" t="s">
        <v>301</v>
      </c>
      <c r="N21" s="13">
        <v>339957</v>
      </c>
      <c r="O21" s="13" t="s">
        <v>302</v>
      </c>
      <c r="P21" s="13">
        <v>488654</v>
      </c>
      <c r="Q21" s="13" t="s">
        <v>441</v>
      </c>
      <c r="R21" s="13" t="s">
        <v>285</v>
      </c>
      <c r="S21" s="13" t="s">
        <v>442</v>
      </c>
      <c r="T21" s="13" t="s">
        <v>442</v>
      </c>
      <c r="U21" s="13" t="s">
        <v>347</v>
      </c>
      <c r="V21" s="13" t="s">
        <v>287</v>
      </c>
      <c r="W21" s="13">
        <v>541</v>
      </c>
      <c r="X21" s="13" t="s">
        <v>443</v>
      </c>
      <c r="Y21" s="13">
        <v>350070982</v>
      </c>
      <c r="Z21" s="13" t="s">
        <v>444</v>
      </c>
      <c r="AA21" s="13" t="s">
        <v>430</v>
      </c>
      <c r="AB21" s="15">
        <v>41952</v>
      </c>
      <c r="AC21" s="13" t="s">
        <v>309</v>
      </c>
      <c r="AD21" s="13">
        <v>24</v>
      </c>
      <c r="AE21" s="13" t="s">
        <v>290</v>
      </c>
      <c r="AF21" s="13" t="s">
        <v>310</v>
      </c>
      <c r="AG21" s="13" t="s">
        <v>431</v>
      </c>
      <c r="AH21" s="13" t="s">
        <v>293</v>
      </c>
      <c r="AI21" s="13" t="s">
        <v>371</v>
      </c>
      <c r="AJ21" s="15">
        <v>2230</v>
      </c>
      <c r="AK21" s="15">
        <v>2250</v>
      </c>
      <c r="AL21" s="13" t="s">
        <v>445</v>
      </c>
      <c r="AM21" s="15">
        <v>37588.44</v>
      </c>
      <c r="AN21" s="15">
        <v>11891.56</v>
      </c>
      <c r="AO21" s="15">
        <v>49480</v>
      </c>
      <c r="AP21" s="15">
        <v>4363.5600000000004</v>
      </c>
      <c r="AQ21" s="15">
        <v>136.44</v>
      </c>
      <c r="AR21" s="15">
        <v>4500</v>
      </c>
      <c r="AS21" s="15">
        <v>4363.5600000000004</v>
      </c>
      <c r="AT21" s="15">
        <v>136.44</v>
      </c>
      <c r="AU21" s="15">
        <v>4500</v>
      </c>
      <c r="AV21" s="13">
        <v>28</v>
      </c>
      <c r="AW21" s="13" t="s">
        <v>296</v>
      </c>
      <c r="AX21" s="13" t="s">
        <v>314</v>
      </c>
      <c r="AY21" s="13" t="s">
        <v>296</v>
      </c>
      <c r="AZ21" s="13" t="s">
        <v>296</v>
      </c>
      <c r="BA21" s="13" t="s">
        <v>296</v>
      </c>
      <c r="BB21" s="13" t="s">
        <v>297</v>
      </c>
      <c r="BC21" s="13" t="s">
        <v>296</v>
      </c>
      <c r="BD21" s="13" t="s">
        <v>296</v>
      </c>
      <c r="BE21" s="15">
        <v>0</v>
      </c>
      <c r="BF21" s="13" t="s">
        <v>442</v>
      </c>
      <c r="BG21" s="12"/>
      <c r="BH21" s="23" t="s">
        <v>298</v>
      </c>
      <c r="BI21" s="14" t="s">
        <v>10</v>
      </c>
      <c r="BJ21" s="24">
        <v>45811</v>
      </c>
      <c r="BK21" s="12"/>
      <c r="BL21" s="14" t="s">
        <v>20</v>
      </c>
      <c r="BM21" s="26" t="s">
        <v>21</v>
      </c>
      <c r="BN21" s="27" t="s">
        <v>23</v>
      </c>
      <c r="BO21" s="12" t="s">
        <v>33</v>
      </c>
      <c r="BP21" s="12"/>
      <c r="BQ21" s="28"/>
      <c r="BR21" s="29" t="s">
        <v>315</v>
      </c>
    </row>
    <row r="22" spans="1:70" s="1" customFormat="1" ht="15" customHeight="1">
      <c r="A22" s="12">
        <v>18</v>
      </c>
      <c r="B22" s="13" t="s">
        <v>278</v>
      </c>
      <c r="C22" s="13" t="s">
        <v>279</v>
      </c>
      <c r="D22" s="13" t="s">
        <v>122</v>
      </c>
      <c r="E22" s="13" t="s">
        <v>280</v>
      </c>
      <c r="F22" s="13" t="s">
        <v>121</v>
      </c>
      <c r="G22" s="13" t="s">
        <v>119</v>
      </c>
      <c r="H22" s="13" t="s">
        <v>120</v>
      </c>
      <c r="I22" s="13">
        <v>20909</v>
      </c>
      <c r="J22" s="13" t="s">
        <v>332</v>
      </c>
      <c r="K22" s="13">
        <v>20909</v>
      </c>
      <c r="L22" s="13" t="s">
        <v>317</v>
      </c>
      <c r="M22" s="13" t="s">
        <v>318</v>
      </c>
      <c r="N22" s="13">
        <v>370041</v>
      </c>
      <c r="O22" s="13" t="s">
        <v>374</v>
      </c>
      <c r="P22" s="13">
        <v>538463</v>
      </c>
      <c r="Q22" s="13" t="s">
        <v>375</v>
      </c>
      <c r="R22" s="13" t="s">
        <v>285</v>
      </c>
      <c r="S22" s="13" t="s">
        <v>446</v>
      </c>
      <c r="T22" s="13" t="s">
        <v>446</v>
      </c>
      <c r="U22" s="13" t="s">
        <v>347</v>
      </c>
      <c r="V22" s="13" t="s">
        <v>287</v>
      </c>
      <c r="W22" s="13">
        <v>541</v>
      </c>
      <c r="X22" s="13" t="s">
        <v>288</v>
      </c>
      <c r="Y22" s="13">
        <v>350093262</v>
      </c>
      <c r="Z22" s="13" t="s">
        <v>447</v>
      </c>
      <c r="AA22" s="13" t="s">
        <v>438</v>
      </c>
      <c r="AB22" s="15">
        <v>41952</v>
      </c>
      <c r="AC22" s="13" t="s">
        <v>339</v>
      </c>
      <c r="AD22" s="13">
        <v>24</v>
      </c>
      <c r="AE22" s="13" t="s">
        <v>290</v>
      </c>
      <c r="AF22" s="13" t="s">
        <v>310</v>
      </c>
      <c r="AG22" s="13" t="s">
        <v>439</v>
      </c>
      <c r="AH22" s="13" t="s">
        <v>293</v>
      </c>
      <c r="AI22" s="13" t="s">
        <v>417</v>
      </c>
      <c r="AJ22" s="15">
        <v>2316</v>
      </c>
      <c r="AK22" s="15">
        <v>2250</v>
      </c>
      <c r="AL22" s="13" t="s">
        <v>342</v>
      </c>
      <c r="AM22" s="15">
        <v>39748.78</v>
      </c>
      <c r="AN22" s="15">
        <v>12067.22</v>
      </c>
      <c r="AO22" s="15">
        <v>51816</v>
      </c>
      <c r="AP22" s="15">
        <v>2203.2199999999998</v>
      </c>
      <c r="AQ22" s="15">
        <v>46.78</v>
      </c>
      <c r="AR22" s="15">
        <v>2250</v>
      </c>
      <c r="AS22" s="15">
        <v>2203.2199999999998</v>
      </c>
      <c r="AT22" s="15">
        <v>46.78</v>
      </c>
      <c r="AU22" s="15">
        <v>2250</v>
      </c>
      <c r="AV22" s="13">
        <v>28</v>
      </c>
      <c r="AW22" s="13" t="s">
        <v>296</v>
      </c>
      <c r="AX22" s="13" t="s">
        <v>373</v>
      </c>
      <c r="AY22" s="13" t="s">
        <v>296</v>
      </c>
      <c r="AZ22" s="13" t="s">
        <v>296</v>
      </c>
      <c r="BA22" s="13" t="s">
        <v>296</v>
      </c>
      <c r="BB22" s="13" t="s">
        <v>297</v>
      </c>
      <c r="BC22" s="13" t="s">
        <v>296</v>
      </c>
      <c r="BD22" s="13" t="s">
        <v>296</v>
      </c>
      <c r="BE22" s="15">
        <v>0</v>
      </c>
      <c r="BF22" s="13" t="s">
        <v>446</v>
      </c>
      <c r="BG22" s="12"/>
      <c r="BH22" s="23" t="s">
        <v>298</v>
      </c>
      <c r="BI22" s="14" t="s">
        <v>10</v>
      </c>
      <c r="BJ22" s="24">
        <v>45811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29" t="s">
        <v>315</v>
      </c>
    </row>
    <row r="23" spans="1:70" s="1" customFormat="1" ht="15" customHeight="1">
      <c r="A23" s="12">
        <v>19</v>
      </c>
      <c r="B23" s="13" t="s">
        <v>278</v>
      </c>
      <c r="C23" s="13" t="s">
        <v>279</v>
      </c>
      <c r="D23" s="13" t="s">
        <v>122</v>
      </c>
      <c r="E23" s="13" t="s">
        <v>280</v>
      </c>
      <c r="F23" s="13" t="s">
        <v>121</v>
      </c>
      <c r="G23" s="13" t="s">
        <v>119</v>
      </c>
      <c r="H23" s="13" t="s">
        <v>120</v>
      </c>
      <c r="I23" s="13">
        <v>20877</v>
      </c>
      <c r="J23" s="13" t="s">
        <v>316</v>
      </c>
      <c r="K23" s="13">
        <v>20877</v>
      </c>
      <c r="L23" s="13" t="s">
        <v>300</v>
      </c>
      <c r="M23" s="13" t="s">
        <v>301</v>
      </c>
      <c r="N23" s="13">
        <v>30201</v>
      </c>
      <c r="O23" s="13" t="s">
        <v>448</v>
      </c>
      <c r="P23" s="13">
        <v>46830</v>
      </c>
      <c r="Q23" s="13" t="s">
        <v>449</v>
      </c>
      <c r="R23" s="13" t="s">
        <v>285</v>
      </c>
      <c r="S23" s="13" t="s">
        <v>450</v>
      </c>
      <c r="T23" s="13" t="s">
        <v>450</v>
      </c>
      <c r="U23" s="13" t="s">
        <v>286</v>
      </c>
      <c r="V23" s="13" t="s">
        <v>287</v>
      </c>
      <c r="W23" s="13">
        <v>541</v>
      </c>
      <c r="X23" s="13" t="s">
        <v>288</v>
      </c>
      <c r="Y23" s="13">
        <v>350103711</v>
      </c>
      <c r="Z23" s="13" t="s">
        <v>451</v>
      </c>
      <c r="AA23" s="13" t="s">
        <v>452</v>
      </c>
      <c r="AB23" s="15">
        <v>54478</v>
      </c>
      <c r="AC23" s="13" t="s">
        <v>453</v>
      </c>
      <c r="AD23" s="13">
        <v>24</v>
      </c>
      <c r="AE23" s="13" t="s">
        <v>454</v>
      </c>
      <c r="AF23" s="13" t="s">
        <v>326</v>
      </c>
      <c r="AG23" s="13" t="s">
        <v>455</v>
      </c>
      <c r="AH23" s="13" t="s">
        <v>328</v>
      </c>
      <c r="AI23" s="13" t="s">
        <v>456</v>
      </c>
      <c r="AJ23" s="15">
        <v>2309</v>
      </c>
      <c r="AK23" s="15">
        <v>2950</v>
      </c>
      <c r="AL23" s="13" t="s">
        <v>457</v>
      </c>
      <c r="AM23" s="15">
        <v>48756.89</v>
      </c>
      <c r="AN23" s="15">
        <v>15502.11</v>
      </c>
      <c r="AO23" s="15">
        <v>64259</v>
      </c>
      <c r="AP23" s="15">
        <v>5721.11</v>
      </c>
      <c r="AQ23" s="15">
        <v>178.89</v>
      </c>
      <c r="AR23" s="15">
        <v>5900</v>
      </c>
      <c r="AS23" s="15">
        <v>5721.11</v>
      </c>
      <c r="AT23" s="15">
        <v>178.89</v>
      </c>
      <c r="AU23" s="15">
        <v>5900</v>
      </c>
      <c r="AV23" s="13">
        <v>28</v>
      </c>
      <c r="AW23" s="13" t="s">
        <v>296</v>
      </c>
      <c r="AX23" s="13" t="s">
        <v>331</v>
      </c>
      <c r="AY23" s="13" t="s">
        <v>296</v>
      </c>
      <c r="AZ23" s="13" t="s">
        <v>296</v>
      </c>
      <c r="BA23" s="13" t="s">
        <v>296</v>
      </c>
      <c r="BB23" s="13" t="s">
        <v>297</v>
      </c>
      <c r="BC23" s="13" t="s">
        <v>296</v>
      </c>
      <c r="BD23" s="13" t="s">
        <v>296</v>
      </c>
      <c r="BE23" s="15">
        <v>0</v>
      </c>
      <c r="BF23" s="13" t="s">
        <v>450</v>
      </c>
      <c r="BG23" s="12"/>
      <c r="BH23" s="23" t="s">
        <v>298</v>
      </c>
      <c r="BI23" s="14" t="s">
        <v>10</v>
      </c>
      <c r="BJ23" s="24">
        <v>45811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/>
      <c r="BQ23" s="28"/>
      <c r="BR23" s="29" t="s">
        <v>315</v>
      </c>
    </row>
    <row r="24" spans="1:70" s="1" customFormat="1" ht="15" customHeight="1">
      <c r="A24" s="12">
        <v>20</v>
      </c>
      <c r="B24" s="13" t="s">
        <v>278</v>
      </c>
      <c r="C24" s="13" t="s">
        <v>279</v>
      </c>
      <c r="D24" s="13" t="s">
        <v>122</v>
      </c>
      <c r="E24" s="13" t="s">
        <v>280</v>
      </c>
      <c r="F24" s="13" t="s">
        <v>121</v>
      </c>
      <c r="G24" s="13" t="s">
        <v>119</v>
      </c>
      <c r="H24" s="13" t="s">
        <v>120</v>
      </c>
      <c r="I24" s="13">
        <v>19049</v>
      </c>
      <c r="J24" s="13" t="s">
        <v>364</v>
      </c>
      <c r="K24" s="13">
        <v>19049</v>
      </c>
      <c r="L24" s="13" t="s">
        <v>419</v>
      </c>
      <c r="M24" s="13" t="s">
        <v>420</v>
      </c>
      <c r="N24" s="13">
        <v>379790</v>
      </c>
      <c r="O24" s="13" t="s">
        <v>458</v>
      </c>
      <c r="P24" s="13">
        <v>557053</v>
      </c>
      <c r="Q24" s="13" t="s">
        <v>459</v>
      </c>
      <c r="R24" s="13" t="s">
        <v>285</v>
      </c>
      <c r="S24" s="13" t="s">
        <v>460</v>
      </c>
      <c r="T24" s="13" t="s">
        <v>460</v>
      </c>
      <c r="U24" s="13" t="s">
        <v>322</v>
      </c>
      <c r="V24" s="13" t="s">
        <v>287</v>
      </c>
      <c r="W24" s="13">
        <v>541</v>
      </c>
      <c r="X24" s="13" t="s">
        <v>288</v>
      </c>
      <c r="Y24" s="13">
        <v>350236741</v>
      </c>
      <c r="Z24" s="13" t="s">
        <v>461</v>
      </c>
      <c r="AA24" s="13" t="s">
        <v>462</v>
      </c>
      <c r="AB24" s="15">
        <v>42996</v>
      </c>
      <c r="AC24" s="13" t="s">
        <v>453</v>
      </c>
      <c r="AD24" s="13">
        <v>24</v>
      </c>
      <c r="AE24" s="13" t="s">
        <v>290</v>
      </c>
      <c r="AF24" s="13" t="s">
        <v>310</v>
      </c>
      <c r="AG24" s="13" t="s">
        <v>463</v>
      </c>
      <c r="AH24" s="13" t="s">
        <v>293</v>
      </c>
      <c r="AI24" s="13" t="s">
        <v>464</v>
      </c>
      <c r="AJ24" s="15">
        <v>2672</v>
      </c>
      <c r="AK24" s="15">
        <v>2300</v>
      </c>
      <c r="AL24" s="13" t="s">
        <v>465</v>
      </c>
      <c r="AM24" s="15">
        <v>40743.82</v>
      </c>
      <c r="AN24" s="15">
        <v>12528.18</v>
      </c>
      <c r="AO24" s="15">
        <v>53272</v>
      </c>
      <c r="AP24" s="15">
        <v>2252.1799999999998</v>
      </c>
      <c r="AQ24" s="15">
        <v>47.82</v>
      </c>
      <c r="AR24" s="15">
        <v>2300</v>
      </c>
      <c r="AS24" s="15">
        <v>2252.1799999999998</v>
      </c>
      <c r="AT24" s="15">
        <v>47.82</v>
      </c>
      <c r="AU24" s="15">
        <v>2300</v>
      </c>
      <c r="AV24" s="13">
        <v>27</v>
      </c>
      <c r="AW24" s="13" t="s">
        <v>296</v>
      </c>
      <c r="AX24" s="13" t="s">
        <v>331</v>
      </c>
      <c r="AY24" s="13" t="s">
        <v>296</v>
      </c>
      <c r="AZ24" s="13" t="s">
        <v>296</v>
      </c>
      <c r="BA24" s="13" t="s">
        <v>296</v>
      </c>
      <c r="BB24" s="13" t="s">
        <v>297</v>
      </c>
      <c r="BC24" s="13" t="s">
        <v>296</v>
      </c>
      <c r="BD24" s="13" t="s">
        <v>296</v>
      </c>
      <c r="BE24" s="15">
        <v>0</v>
      </c>
      <c r="BF24" s="13" t="s">
        <v>460</v>
      </c>
      <c r="BG24" s="12"/>
      <c r="BH24" s="23" t="s">
        <v>298</v>
      </c>
      <c r="BI24" s="14" t="s">
        <v>10</v>
      </c>
      <c r="BJ24" s="24">
        <v>45811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315</v>
      </c>
    </row>
    <row r="25" spans="1:70" s="1" customFormat="1" ht="15" customHeight="1">
      <c r="A25" s="12">
        <v>21</v>
      </c>
      <c r="B25" s="13" t="s">
        <v>278</v>
      </c>
      <c r="C25" s="13" t="s">
        <v>279</v>
      </c>
      <c r="D25" s="13" t="s">
        <v>122</v>
      </c>
      <c r="E25" s="13" t="s">
        <v>280</v>
      </c>
      <c r="F25" s="13" t="s">
        <v>121</v>
      </c>
      <c r="G25" s="13" t="s">
        <v>119</v>
      </c>
      <c r="H25" s="13" t="s">
        <v>120</v>
      </c>
      <c r="I25" s="13">
        <v>19049</v>
      </c>
      <c r="J25" s="13" t="s">
        <v>364</v>
      </c>
      <c r="K25" s="13">
        <v>19049</v>
      </c>
      <c r="L25" s="13" t="s">
        <v>419</v>
      </c>
      <c r="M25" s="13" t="s">
        <v>420</v>
      </c>
      <c r="N25" s="13">
        <v>379790</v>
      </c>
      <c r="O25" s="13" t="s">
        <v>458</v>
      </c>
      <c r="P25" s="13">
        <v>557053</v>
      </c>
      <c r="Q25" s="13" t="s">
        <v>459</v>
      </c>
      <c r="R25" s="13" t="s">
        <v>285</v>
      </c>
      <c r="S25" s="13" t="s">
        <v>466</v>
      </c>
      <c r="T25" s="13" t="s">
        <v>466</v>
      </c>
      <c r="U25" s="13" t="s">
        <v>322</v>
      </c>
      <c r="V25" s="13" t="s">
        <v>287</v>
      </c>
      <c r="W25" s="13">
        <v>541</v>
      </c>
      <c r="X25" s="13" t="s">
        <v>288</v>
      </c>
      <c r="Y25" s="13">
        <v>350236742</v>
      </c>
      <c r="Z25" s="13" t="s">
        <v>467</v>
      </c>
      <c r="AA25" s="13" t="s">
        <v>462</v>
      </c>
      <c r="AB25" s="15">
        <v>42996</v>
      </c>
      <c r="AC25" s="13" t="s">
        <v>453</v>
      </c>
      <c r="AD25" s="13">
        <v>24</v>
      </c>
      <c r="AE25" s="13" t="s">
        <v>290</v>
      </c>
      <c r="AF25" s="13" t="s">
        <v>310</v>
      </c>
      <c r="AG25" s="13" t="s">
        <v>463</v>
      </c>
      <c r="AH25" s="13" t="s">
        <v>293</v>
      </c>
      <c r="AI25" s="13" t="s">
        <v>464</v>
      </c>
      <c r="AJ25" s="15">
        <v>2672</v>
      </c>
      <c r="AK25" s="15">
        <v>2300</v>
      </c>
      <c r="AL25" s="13" t="s">
        <v>468</v>
      </c>
      <c r="AM25" s="15">
        <v>36374.53</v>
      </c>
      <c r="AN25" s="15">
        <v>12297.47</v>
      </c>
      <c r="AO25" s="15">
        <v>48672</v>
      </c>
      <c r="AP25" s="15">
        <v>6621.47</v>
      </c>
      <c r="AQ25" s="15">
        <v>278.52999999999997</v>
      </c>
      <c r="AR25" s="15">
        <v>6900</v>
      </c>
      <c r="AS25" s="15">
        <v>6621.47</v>
      </c>
      <c r="AT25" s="15">
        <v>278.52999999999997</v>
      </c>
      <c r="AU25" s="15">
        <v>6900</v>
      </c>
      <c r="AV25" s="13">
        <v>27</v>
      </c>
      <c r="AW25" s="13" t="s">
        <v>296</v>
      </c>
      <c r="AX25" s="13" t="s">
        <v>331</v>
      </c>
      <c r="AY25" s="13" t="s">
        <v>296</v>
      </c>
      <c r="AZ25" s="13" t="s">
        <v>296</v>
      </c>
      <c r="BA25" s="13" t="s">
        <v>296</v>
      </c>
      <c r="BB25" s="13" t="s">
        <v>297</v>
      </c>
      <c r="BC25" s="13" t="s">
        <v>296</v>
      </c>
      <c r="BD25" s="13" t="s">
        <v>296</v>
      </c>
      <c r="BE25" s="15">
        <v>0</v>
      </c>
      <c r="BF25" s="13" t="s">
        <v>466</v>
      </c>
      <c r="BG25" s="12"/>
      <c r="BH25" s="23" t="s">
        <v>298</v>
      </c>
      <c r="BI25" s="14" t="s">
        <v>10</v>
      </c>
      <c r="BJ25" s="24">
        <v>45811</v>
      </c>
      <c r="BK25" s="12"/>
      <c r="BL25" s="14" t="s">
        <v>36</v>
      </c>
      <c r="BM25" s="26" t="s">
        <v>30</v>
      </c>
      <c r="BN25" s="27" t="s">
        <v>23</v>
      </c>
      <c r="BO25" s="12" t="s">
        <v>33</v>
      </c>
      <c r="BP25" s="12"/>
      <c r="BQ25" s="28"/>
      <c r="BR25" s="29" t="s">
        <v>36</v>
      </c>
    </row>
    <row r="26" spans="1:70" s="1" customFormat="1" ht="15" customHeight="1">
      <c r="A26" s="12">
        <v>22</v>
      </c>
      <c r="B26" s="13" t="s">
        <v>278</v>
      </c>
      <c r="C26" s="13" t="s">
        <v>279</v>
      </c>
      <c r="D26" s="13" t="s">
        <v>122</v>
      </c>
      <c r="E26" s="13" t="s">
        <v>280</v>
      </c>
      <c r="F26" s="13" t="s">
        <v>121</v>
      </c>
      <c r="G26" s="13" t="s">
        <v>119</v>
      </c>
      <c r="H26" s="13" t="s">
        <v>120</v>
      </c>
      <c r="I26" s="13">
        <v>20909</v>
      </c>
      <c r="J26" s="13" t="s">
        <v>332</v>
      </c>
      <c r="K26" s="13">
        <v>20909</v>
      </c>
      <c r="L26" s="13" t="s">
        <v>419</v>
      </c>
      <c r="M26" s="13" t="s">
        <v>420</v>
      </c>
      <c r="N26" s="13">
        <v>380120</v>
      </c>
      <c r="O26" s="13" t="s">
        <v>469</v>
      </c>
      <c r="P26" s="13">
        <v>557980</v>
      </c>
      <c r="Q26" s="13" t="s">
        <v>470</v>
      </c>
      <c r="R26" s="13" t="s">
        <v>285</v>
      </c>
      <c r="S26" s="13" t="s">
        <v>471</v>
      </c>
      <c r="T26" s="13" t="s">
        <v>471</v>
      </c>
      <c r="U26" s="13" t="s">
        <v>347</v>
      </c>
      <c r="V26" s="13" t="s">
        <v>348</v>
      </c>
      <c r="W26" s="13">
        <v>541</v>
      </c>
      <c r="X26" s="13" t="s">
        <v>288</v>
      </c>
      <c r="Y26" s="13">
        <v>350265838</v>
      </c>
      <c r="Z26" s="13" t="s">
        <v>472</v>
      </c>
      <c r="AA26" s="13" t="s">
        <v>462</v>
      </c>
      <c r="AB26" s="15">
        <v>41952</v>
      </c>
      <c r="AC26" s="13" t="s">
        <v>339</v>
      </c>
      <c r="AD26" s="13">
        <v>24</v>
      </c>
      <c r="AE26" s="13" t="s">
        <v>290</v>
      </c>
      <c r="AF26" s="13" t="s">
        <v>310</v>
      </c>
      <c r="AG26" s="13" t="s">
        <v>463</v>
      </c>
      <c r="AH26" s="13" t="s">
        <v>293</v>
      </c>
      <c r="AI26" s="13" t="s">
        <v>473</v>
      </c>
      <c r="AJ26" s="15">
        <v>2616</v>
      </c>
      <c r="AK26" s="15">
        <v>2250</v>
      </c>
      <c r="AL26" s="13" t="s">
        <v>474</v>
      </c>
      <c r="AM26" s="15">
        <v>39748.78</v>
      </c>
      <c r="AN26" s="15">
        <v>12367.22</v>
      </c>
      <c r="AO26" s="15">
        <v>52116</v>
      </c>
      <c r="AP26" s="15">
        <v>2203.2199999999998</v>
      </c>
      <c r="AQ26" s="15">
        <v>46.78</v>
      </c>
      <c r="AR26" s="15">
        <v>2250</v>
      </c>
      <c r="AS26" s="15">
        <v>2203.2199999999998</v>
      </c>
      <c r="AT26" s="15">
        <v>46.78</v>
      </c>
      <c r="AU26" s="15">
        <v>2250</v>
      </c>
      <c r="AV26" s="13">
        <v>27</v>
      </c>
      <c r="AW26" s="13" t="s">
        <v>296</v>
      </c>
      <c r="AX26" s="13" t="s">
        <v>475</v>
      </c>
      <c r="AY26" s="13" t="s">
        <v>296</v>
      </c>
      <c r="AZ26" s="13" t="s">
        <v>296</v>
      </c>
      <c r="BA26" s="13" t="s">
        <v>296</v>
      </c>
      <c r="BB26" s="13" t="s">
        <v>297</v>
      </c>
      <c r="BC26" s="13" t="s">
        <v>296</v>
      </c>
      <c r="BD26" s="13" t="s">
        <v>296</v>
      </c>
      <c r="BE26" s="15">
        <v>0</v>
      </c>
      <c r="BF26" s="13" t="s">
        <v>471</v>
      </c>
      <c r="BG26" s="12"/>
      <c r="BH26" s="23" t="s">
        <v>298</v>
      </c>
      <c r="BI26" s="14" t="s">
        <v>10</v>
      </c>
      <c r="BJ26" s="24">
        <v>45811</v>
      </c>
      <c r="BK26" s="12"/>
      <c r="BL26" s="14" t="s">
        <v>20</v>
      </c>
      <c r="BM26" s="26" t="s">
        <v>30</v>
      </c>
      <c r="BN26" s="27" t="s">
        <v>23</v>
      </c>
      <c r="BO26" s="12" t="s">
        <v>33</v>
      </c>
      <c r="BP26" s="12"/>
      <c r="BQ26" s="28"/>
      <c r="BR26" s="29" t="s">
        <v>315</v>
      </c>
    </row>
    <row r="27" spans="1:70" s="1" customFormat="1" ht="15" customHeight="1">
      <c r="A27" s="12">
        <v>23</v>
      </c>
      <c r="B27" s="13" t="s">
        <v>278</v>
      </c>
      <c r="C27" s="13" t="s">
        <v>279</v>
      </c>
      <c r="D27" s="13" t="s">
        <v>122</v>
      </c>
      <c r="E27" s="13" t="s">
        <v>280</v>
      </c>
      <c r="F27" s="13" t="s">
        <v>121</v>
      </c>
      <c r="G27" s="13" t="s">
        <v>119</v>
      </c>
      <c r="H27" s="13" t="s">
        <v>120</v>
      </c>
      <c r="I27" s="13">
        <v>20909</v>
      </c>
      <c r="J27" s="13" t="s">
        <v>332</v>
      </c>
      <c r="K27" s="13">
        <v>20909</v>
      </c>
      <c r="L27" s="13" t="s">
        <v>317</v>
      </c>
      <c r="M27" s="13" t="s">
        <v>318</v>
      </c>
      <c r="N27" s="13">
        <v>360345</v>
      </c>
      <c r="O27" s="13" t="s">
        <v>333</v>
      </c>
      <c r="P27" s="13">
        <v>531783</v>
      </c>
      <c r="Q27" s="13" t="s">
        <v>334</v>
      </c>
      <c r="R27" s="13" t="s">
        <v>285</v>
      </c>
      <c r="S27" s="13" t="s">
        <v>476</v>
      </c>
      <c r="T27" s="13" t="s">
        <v>476</v>
      </c>
      <c r="U27" s="13" t="s">
        <v>347</v>
      </c>
      <c r="V27" s="13" t="s">
        <v>348</v>
      </c>
      <c r="W27" s="13">
        <v>541</v>
      </c>
      <c r="X27" s="13" t="s">
        <v>288</v>
      </c>
      <c r="Y27" s="13">
        <v>350266831</v>
      </c>
      <c r="Z27" s="13" t="s">
        <v>477</v>
      </c>
      <c r="AA27" s="13" t="s">
        <v>478</v>
      </c>
      <c r="AB27" s="15">
        <v>42996</v>
      </c>
      <c r="AC27" s="13" t="s">
        <v>339</v>
      </c>
      <c r="AD27" s="13">
        <v>24</v>
      </c>
      <c r="AE27" s="13" t="s">
        <v>290</v>
      </c>
      <c r="AF27" s="13" t="s">
        <v>310</v>
      </c>
      <c r="AG27" s="13" t="s">
        <v>479</v>
      </c>
      <c r="AH27" s="13" t="s">
        <v>293</v>
      </c>
      <c r="AI27" s="13" t="s">
        <v>473</v>
      </c>
      <c r="AJ27" s="15">
        <v>2730</v>
      </c>
      <c r="AK27" s="15">
        <v>2300</v>
      </c>
      <c r="AL27" s="13" t="s">
        <v>474</v>
      </c>
      <c r="AM27" s="15">
        <v>36374.53</v>
      </c>
      <c r="AN27" s="15">
        <v>12355.47</v>
      </c>
      <c r="AO27" s="15">
        <v>48730</v>
      </c>
      <c r="AP27" s="15">
        <v>6621.47</v>
      </c>
      <c r="AQ27" s="15">
        <v>278.52999999999997</v>
      </c>
      <c r="AR27" s="15">
        <v>6900</v>
      </c>
      <c r="AS27" s="15">
        <v>6621.47</v>
      </c>
      <c r="AT27" s="15">
        <v>278.52999999999997</v>
      </c>
      <c r="AU27" s="15">
        <v>6900</v>
      </c>
      <c r="AV27" s="13">
        <v>27</v>
      </c>
      <c r="AW27" s="13" t="s">
        <v>296</v>
      </c>
      <c r="AX27" s="13" t="s">
        <v>331</v>
      </c>
      <c r="AY27" s="13" t="s">
        <v>296</v>
      </c>
      <c r="AZ27" s="13" t="s">
        <v>296</v>
      </c>
      <c r="BA27" s="13" t="s">
        <v>296</v>
      </c>
      <c r="BB27" s="13" t="s">
        <v>297</v>
      </c>
      <c r="BC27" s="13" t="s">
        <v>296</v>
      </c>
      <c r="BD27" s="13" t="s">
        <v>296</v>
      </c>
      <c r="BE27" s="15">
        <v>0</v>
      </c>
      <c r="BF27" s="13" t="s">
        <v>476</v>
      </c>
      <c r="BG27" s="12"/>
      <c r="BH27" s="23" t="s">
        <v>298</v>
      </c>
      <c r="BI27" s="14" t="s">
        <v>10</v>
      </c>
      <c r="BJ27" s="24">
        <v>45812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29" t="s">
        <v>315</v>
      </c>
    </row>
    <row r="28" spans="1:70" s="1" customFormat="1" ht="15" customHeight="1">
      <c r="A28" s="12">
        <v>24</v>
      </c>
      <c r="B28" s="13" t="s">
        <v>278</v>
      </c>
      <c r="C28" s="13" t="s">
        <v>279</v>
      </c>
      <c r="D28" s="13" t="s">
        <v>122</v>
      </c>
      <c r="E28" s="13" t="s">
        <v>280</v>
      </c>
      <c r="F28" s="13" t="s">
        <v>121</v>
      </c>
      <c r="G28" s="13" t="s">
        <v>119</v>
      </c>
      <c r="H28" s="13" t="s">
        <v>120</v>
      </c>
      <c r="I28" s="13">
        <v>20885</v>
      </c>
      <c r="J28" s="13" t="s">
        <v>380</v>
      </c>
      <c r="K28" s="13">
        <v>20885</v>
      </c>
      <c r="L28" s="13" t="s">
        <v>317</v>
      </c>
      <c r="M28" s="13" t="s">
        <v>318</v>
      </c>
      <c r="N28" s="13">
        <v>315389</v>
      </c>
      <c r="O28" s="13" t="s">
        <v>480</v>
      </c>
      <c r="P28" s="13">
        <v>435269</v>
      </c>
      <c r="Q28" s="13" t="s">
        <v>481</v>
      </c>
      <c r="R28" s="13" t="s">
        <v>285</v>
      </c>
      <c r="S28" s="13" t="s">
        <v>482</v>
      </c>
      <c r="T28" s="13" t="s">
        <v>482</v>
      </c>
      <c r="U28" s="13" t="s">
        <v>322</v>
      </c>
      <c r="V28" s="13" t="s">
        <v>287</v>
      </c>
      <c r="W28" s="13">
        <v>541</v>
      </c>
      <c r="X28" s="13" t="s">
        <v>288</v>
      </c>
      <c r="Y28" s="13">
        <v>350276319</v>
      </c>
      <c r="Z28" s="13" t="s">
        <v>483</v>
      </c>
      <c r="AA28" s="13" t="s">
        <v>484</v>
      </c>
      <c r="AB28" s="15">
        <v>42996</v>
      </c>
      <c r="AC28" s="13" t="s">
        <v>485</v>
      </c>
      <c r="AD28" s="13">
        <v>24</v>
      </c>
      <c r="AE28" s="13" t="s">
        <v>290</v>
      </c>
      <c r="AF28" s="13" t="s">
        <v>310</v>
      </c>
      <c r="AG28" s="13" t="s">
        <v>486</v>
      </c>
      <c r="AH28" s="13" t="s">
        <v>293</v>
      </c>
      <c r="AI28" s="13" t="s">
        <v>487</v>
      </c>
      <c r="AJ28" s="15">
        <v>2554</v>
      </c>
      <c r="AK28" s="15">
        <v>2300</v>
      </c>
      <c r="AL28" s="13" t="s">
        <v>488</v>
      </c>
      <c r="AM28" s="15">
        <v>40743.82</v>
      </c>
      <c r="AN28" s="15">
        <v>12410.18</v>
      </c>
      <c r="AO28" s="15">
        <v>53154</v>
      </c>
      <c r="AP28" s="15">
        <v>2252.1799999999998</v>
      </c>
      <c r="AQ28" s="15">
        <v>47.82</v>
      </c>
      <c r="AR28" s="15">
        <v>2300</v>
      </c>
      <c r="AS28" s="15">
        <v>2252.1799999999998</v>
      </c>
      <c r="AT28" s="15">
        <v>47.82</v>
      </c>
      <c r="AU28" s="15">
        <v>2300</v>
      </c>
      <c r="AV28" s="13">
        <v>28</v>
      </c>
      <c r="AW28" s="13" t="s">
        <v>296</v>
      </c>
      <c r="AX28" s="13" t="s">
        <v>373</v>
      </c>
      <c r="AY28" s="13" t="s">
        <v>296</v>
      </c>
      <c r="AZ28" s="13" t="s">
        <v>296</v>
      </c>
      <c r="BA28" s="13" t="s">
        <v>296</v>
      </c>
      <c r="BB28" s="13" t="s">
        <v>297</v>
      </c>
      <c r="BC28" s="13" t="s">
        <v>296</v>
      </c>
      <c r="BD28" s="13" t="s">
        <v>296</v>
      </c>
      <c r="BE28" s="15">
        <v>0</v>
      </c>
      <c r="BF28" s="13" t="s">
        <v>482</v>
      </c>
      <c r="BG28" s="12"/>
      <c r="BH28" s="23" t="s">
        <v>298</v>
      </c>
      <c r="BI28" s="14" t="s">
        <v>10</v>
      </c>
      <c r="BJ28" s="24">
        <v>45812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315</v>
      </c>
    </row>
    <row r="29" spans="1:70" s="1" customFormat="1" ht="15" customHeight="1">
      <c r="A29" s="12">
        <v>25</v>
      </c>
      <c r="B29" s="13" t="s">
        <v>278</v>
      </c>
      <c r="C29" s="13" t="s">
        <v>279</v>
      </c>
      <c r="D29" s="13" t="s">
        <v>122</v>
      </c>
      <c r="E29" s="13" t="s">
        <v>280</v>
      </c>
      <c r="F29" s="13" t="s">
        <v>121</v>
      </c>
      <c r="G29" s="13" t="s">
        <v>119</v>
      </c>
      <c r="H29" s="13" t="s">
        <v>120</v>
      </c>
      <c r="I29" s="13">
        <v>20909</v>
      </c>
      <c r="J29" s="13" t="s">
        <v>332</v>
      </c>
      <c r="K29" s="13">
        <v>20909</v>
      </c>
      <c r="L29" s="13" t="s">
        <v>419</v>
      </c>
      <c r="M29" s="13" t="s">
        <v>420</v>
      </c>
      <c r="N29" s="13">
        <v>380120</v>
      </c>
      <c r="O29" s="13" t="s">
        <v>469</v>
      </c>
      <c r="P29" s="13">
        <v>559297</v>
      </c>
      <c r="Q29" s="13" t="s">
        <v>489</v>
      </c>
      <c r="R29" s="13" t="s">
        <v>285</v>
      </c>
      <c r="S29" s="13" t="s">
        <v>490</v>
      </c>
      <c r="T29" s="13" t="s">
        <v>490</v>
      </c>
      <c r="U29" s="13" t="s">
        <v>347</v>
      </c>
      <c r="V29" s="13" t="s">
        <v>348</v>
      </c>
      <c r="W29" s="13">
        <v>541</v>
      </c>
      <c r="X29" s="13" t="s">
        <v>288</v>
      </c>
      <c r="Y29" s="13">
        <v>350283070</v>
      </c>
      <c r="Z29" s="13" t="s">
        <v>491</v>
      </c>
      <c r="AA29" s="13" t="s">
        <v>478</v>
      </c>
      <c r="AB29" s="15">
        <v>41952</v>
      </c>
      <c r="AC29" s="13" t="s">
        <v>339</v>
      </c>
      <c r="AD29" s="13">
        <v>24</v>
      </c>
      <c r="AE29" s="13" t="s">
        <v>290</v>
      </c>
      <c r="AF29" s="13" t="s">
        <v>310</v>
      </c>
      <c r="AG29" s="13" t="s">
        <v>479</v>
      </c>
      <c r="AH29" s="13" t="s">
        <v>293</v>
      </c>
      <c r="AI29" s="13" t="s">
        <v>473</v>
      </c>
      <c r="AJ29" s="15">
        <v>2558</v>
      </c>
      <c r="AK29" s="15">
        <v>2250</v>
      </c>
      <c r="AL29" s="13" t="s">
        <v>474</v>
      </c>
      <c r="AM29" s="15">
        <v>39748.78</v>
      </c>
      <c r="AN29" s="15">
        <v>12309.22</v>
      </c>
      <c r="AO29" s="15">
        <v>52058</v>
      </c>
      <c r="AP29" s="15">
        <v>2203.2199999999998</v>
      </c>
      <c r="AQ29" s="15">
        <v>46.78</v>
      </c>
      <c r="AR29" s="15">
        <v>2250</v>
      </c>
      <c r="AS29" s="15">
        <v>2203.2199999999998</v>
      </c>
      <c r="AT29" s="15">
        <v>46.78</v>
      </c>
      <c r="AU29" s="15">
        <v>2250</v>
      </c>
      <c r="AV29" s="13">
        <v>27</v>
      </c>
      <c r="AW29" s="13" t="s">
        <v>296</v>
      </c>
      <c r="AX29" s="13" t="s">
        <v>475</v>
      </c>
      <c r="AY29" s="13" t="s">
        <v>296</v>
      </c>
      <c r="AZ29" s="13" t="s">
        <v>296</v>
      </c>
      <c r="BA29" s="13" t="s">
        <v>296</v>
      </c>
      <c r="BB29" s="13" t="s">
        <v>297</v>
      </c>
      <c r="BC29" s="13" t="s">
        <v>296</v>
      </c>
      <c r="BD29" s="13" t="s">
        <v>296</v>
      </c>
      <c r="BE29" s="15">
        <v>0</v>
      </c>
      <c r="BF29" s="13" t="s">
        <v>490</v>
      </c>
      <c r="BG29" s="12"/>
      <c r="BH29" s="23" t="s">
        <v>298</v>
      </c>
      <c r="BI29" s="14" t="s">
        <v>10</v>
      </c>
      <c r="BJ29" s="24">
        <v>45812</v>
      </c>
      <c r="BK29" s="12"/>
      <c r="BL29" s="14" t="s">
        <v>20</v>
      </c>
      <c r="BM29" s="26" t="s">
        <v>21</v>
      </c>
      <c r="BN29" s="27" t="s">
        <v>23</v>
      </c>
      <c r="BO29" s="12" t="s">
        <v>33</v>
      </c>
      <c r="BP29" s="12"/>
      <c r="BQ29" s="28"/>
      <c r="BR29" s="29" t="s">
        <v>315</v>
      </c>
    </row>
    <row r="30" spans="1:70" s="1" customFormat="1" ht="15" customHeight="1">
      <c r="A30" s="12">
        <v>26</v>
      </c>
      <c r="B30" s="13" t="s">
        <v>278</v>
      </c>
      <c r="C30" s="13" t="s">
        <v>279</v>
      </c>
      <c r="D30" s="13" t="s">
        <v>122</v>
      </c>
      <c r="E30" s="13" t="s">
        <v>280</v>
      </c>
      <c r="F30" s="13" t="s">
        <v>121</v>
      </c>
      <c r="G30" s="13" t="s">
        <v>119</v>
      </c>
      <c r="H30" s="13" t="s">
        <v>120</v>
      </c>
      <c r="I30" s="13">
        <v>20909</v>
      </c>
      <c r="J30" s="13" t="s">
        <v>332</v>
      </c>
      <c r="K30" s="13">
        <v>20909</v>
      </c>
      <c r="L30" s="13" t="s">
        <v>419</v>
      </c>
      <c r="M30" s="13" t="s">
        <v>420</v>
      </c>
      <c r="N30" s="13">
        <v>380120</v>
      </c>
      <c r="O30" s="13" t="s">
        <v>469</v>
      </c>
      <c r="P30" s="13">
        <v>559297</v>
      </c>
      <c r="Q30" s="13" t="s">
        <v>489</v>
      </c>
      <c r="R30" s="13" t="s">
        <v>285</v>
      </c>
      <c r="S30" s="13" t="s">
        <v>492</v>
      </c>
      <c r="T30" s="13" t="s">
        <v>492</v>
      </c>
      <c r="U30" s="13" t="s">
        <v>286</v>
      </c>
      <c r="V30" s="13" t="s">
        <v>287</v>
      </c>
      <c r="W30" s="13">
        <v>541</v>
      </c>
      <c r="X30" s="13" t="s">
        <v>288</v>
      </c>
      <c r="Y30" s="13">
        <v>350284187</v>
      </c>
      <c r="Z30" s="13" t="s">
        <v>493</v>
      </c>
      <c r="AA30" s="13" t="s">
        <v>478</v>
      </c>
      <c r="AB30" s="15">
        <v>41952</v>
      </c>
      <c r="AC30" s="13" t="s">
        <v>339</v>
      </c>
      <c r="AD30" s="13">
        <v>24</v>
      </c>
      <c r="AE30" s="13" t="s">
        <v>290</v>
      </c>
      <c r="AF30" s="13" t="s">
        <v>310</v>
      </c>
      <c r="AG30" s="13" t="s">
        <v>479</v>
      </c>
      <c r="AH30" s="13" t="s">
        <v>293</v>
      </c>
      <c r="AI30" s="13" t="s">
        <v>473</v>
      </c>
      <c r="AJ30" s="15">
        <v>2558</v>
      </c>
      <c r="AK30" s="15">
        <v>2250</v>
      </c>
      <c r="AL30" s="13" t="s">
        <v>494</v>
      </c>
      <c r="AM30" s="15">
        <v>39748.78</v>
      </c>
      <c r="AN30" s="15">
        <v>12309.22</v>
      </c>
      <c r="AO30" s="15">
        <v>52058</v>
      </c>
      <c r="AP30" s="15">
        <v>2203.2199999999998</v>
      </c>
      <c r="AQ30" s="15">
        <v>46.78</v>
      </c>
      <c r="AR30" s="15">
        <v>2250</v>
      </c>
      <c r="AS30" s="15">
        <v>2203.2199999999998</v>
      </c>
      <c r="AT30" s="15">
        <v>46.78</v>
      </c>
      <c r="AU30" s="15">
        <v>2250</v>
      </c>
      <c r="AV30" s="13">
        <v>27</v>
      </c>
      <c r="AW30" s="13" t="s">
        <v>296</v>
      </c>
      <c r="AX30" s="13" t="s">
        <v>475</v>
      </c>
      <c r="AY30" s="13" t="s">
        <v>296</v>
      </c>
      <c r="AZ30" s="13" t="s">
        <v>296</v>
      </c>
      <c r="BA30" s="13" t="s">
        <v>296</v>
      </c>
      <c r="BB30" s="13" t="s">
        <v>297</v>
      </c>
      <c r="BC30" s="13" t="s">
        <v>296</v>
      </c>
      <c r="BD30" s="13" t="s">
        <v>296</v>
      </c>
      <c r="BE30" s="15">
        <v>0</v>
      </c>
      <c r="BF30" s="13" t="s">
        <v>492</v>
      </c>
      <c r="BG30" s="12"/>
      <c r="BH30" s="23" t="s">
        <v>298</v>
      </c>
      <c r="BI30" s="14" t="s">
        <v>10</v>
      </c>
      <c r="BJ30" s="24">
        <v>45812</v>
      </c>
      <c r="BK30" s="12"/>
      <c r="BL30" s="14" t="s">
        <v>36</v>
      </c>
      <c r="BM30" s="26" t="s">
        <v>30</v>
      </c>
      <c r="BN30" s="27" t="s">
        <v>23</v>
      </c>
      <c r="BO30" s="12" t="s">
        <v>33</v>
      </c>
      <c r="BP30" s="12"/>
      <c r="BQ30" s="28"/>
      <c r="BR30" s="29" t="s">
        <v>36</v>
      </c>
    </row>
    <row r="31" spans="1:70" s="1" customFormat="1" ht="15" customHeight="1">
      <c r="A31" s="12">
        <v>27</v>
      </c>
      <c r="B31" s="13" t="s">
        <v>278</v>
      </c>
      <c r="C31" s="13" t="s">
        <v>279</v>
      </c>
      <c r="D31" s="13" t="s">
        <v>122</v>
      </c>
      <c r="E31" s="13" t="s">
        <v>280</v>
      </c>
      <c r="F31" s="13" t="s">
        <v>121</v>
      </c>
      <c r="G31" s="13" t="s">
        <v>119</v>
      </c>
      <c r="H31" s="13" t="s">
        <v>120</v>
      </c>
      <c r="I31" s="13">
        <v>20880</v>
      </c>
      <c r="J31" s="13" t="s">
        <v>495</v>
      </c>
      <c r="K31" s="13">
        <v>20880</v>
      </c>
      <c r="L31" s="13" t="s">
        <v>300</v>
      </c>
      <c r="M31" s="13" t="s">
        <v>301</v>
      </c>
      <c r="N31" s="13">
        <v>30431</v>
      </c>
      <c r="O31" s="13" t="s">
        <v>496</v>
      </c>
      <c r="P31" s="13">
        <v>47143</v>
      </c>
      <c r="Q31" s="13" t="s">
        <v>497</v>
      </c>
      <c r="R31" s="13" t="s">
        <v>285</v>
      </c>
      <c r="S31" s="13" t="s">
        <v>498</v>
      </c>
      <c r="T31" s="13" t="s">
        <v>498</v>
      </c>
      <c r="U31" s="13" t="s">
        <v>305</v>
      </c>
      <c r="V31" s="13" t="s">
        <v>287</v>
      </c>
      <c r="W31" s="13">
        <v>541</v>
      </c>
      <c r="X31" s="13" t="s">
        <v>288</v>
      </c>
      <c r="Y31" s="13">
        <v>350300453</v>
      </c>
      <c r="Z31" s="13" t="s">
        <v>499</v>
      </c>
      <c r="AA31" s="13" t="s">
        <v>478</v>
      </c>
      <c r="AB31" s="15">
        <v>41952</v>
      </c>
      <c r="AC31" s="13" t="s">
        <v>324</v>
      </c>
      <c r="AD31" s="13">
        <v>24</v>
      </c>
      <c r="AE31" s="13" t="s">
        <v>290</v>
      </c>
      <c r="AF31" s="13" t="s">
        <v>310</v>
      </c>
      <c r="AG31" s="13" t="s">
        <v>479</v>
      </c>
      <c r="AH31" s="13" t="s">
        <v>293</v>
      </c>
      <c r="AI31" s="13" t="s">
        <v>500</v>
      </c>
      <c r="AJ31" s="15">
        <v>2530</v>
      </c>
      <c r="AK31" s="15">
        <v>2250</v>
      </c>
      <c r="AL31" s="13" t="s">
        <v>501</v>
      </c>
      <c r="AM31" s="15">
        <v>38248.78</v>
      </c>
      <c r="AN31" s="15">
        <v>12281.22</v>
      </c>
      <c r="AO31" s="15">
        <v>50530</v>
      </c>
      <c r="AP31" s="15">
        <v>3703.22</v>
      </c>
      <c r="AQ31" s="15">
        <v>46.78</v>
      </c>
      <c r="AR31" s="15">
        <v>3750</v>
      </c>
      <c r="AS31" s="15">
        <v>3703.22</v>
      </c>
      <c r="AT31" s="15">
        <v>46.78</v>
      </c>
      <c r="AU31" s="15">
        <v>3750</v>
      </c>
      <c r="AV31" s="13">
        <v>27</v>
      </c>
      <c r="AW31" s="13" t="s">
        <v>296</v>
      </c>
      <c r="AX31" s="13" t="s">
        <v>373</v>
      </c>
      <c r="AY31" s="13" t="s">
        <v>296</v>
      </c>
      <c r="AZ31" s="13" t="s">
        <v>296</v>
      </c>
      <c r="BA31" s="13" t="s">
        <v>296</v>
      </c>
      <c r="BB31" s="13" t="s">
        <v>297</v>
      </c>
      <c r="BC31" s="13" t="s">
        <v>296</v>
      </c>
      <c r="BD31" s="13" t="s">
        <v>296</v>
      </c>
      <c r="BE31" s="15">
        <v>0</v>
      </c>
      <c r="BF31" s="13" t="s">
        <v>498</v>
      </c>
      <c r="BG31" s="12"/>
      <c r="BH31" s="23" t="s">
        <v>298</v>
      </c>
      <c r="BI31" s="14" t="s">
        <v>10</v>
      </c>
      <c r="BJ31" s="24">
        <v>45812</v>
      </c>
      <c r="BK31" s="12"/>
      <c r="BL31" s="14" t="s">
        <v>20</v>
      </c>
      <c r="BM31" s="26" t="s">
        <v>21</v>
      </c>
      <c r="BN31" s="27" t="s">
        <v>23</v>
      </c>
      <c r="BO31" s="12" t="s">
        <v>33</v>
      </c>
      <c r="BP31" s="12"/>
      <c r="BQ31" s="28"/>
      <c r="BR31" s="29" t="s">
        <v>315</v>
      </c>
    </row>
    <row r="32" spans="1:70" s="1" customFormat="1" ht="15" customHeight="1">
      <c r="A32" s="12">
        <v>28</v>
      </c>
      <c r="B32" s="13" t="s">
        <v>278</v>
      </c>
      <c r="C32" s="13" t="s">
        <v>279</v>
      </c>
      <c r="D32" s="13" t="s">
        <v>122</v>
      </c>
      <c r="E32" s="13" t="s">
        <v>280</v>
      </c>
      <c r="F32" s="13" t="s">
        <v>121</v>
      </c>
      <c r="G32" s="13" t="s">
        <v>119</v>
      </c>
      <c r="H32" s="13" t="s">
        <v>120</v>
      </c>
      <c r="I32" s="13">
        <v>181052</v>
      </c>
      <c r="J32" s="13" t="s">
        <v>403</v>
      </c>
      <c r="K32" s="13">
        <v>181052</v>
      </c>
      <c r="L32" s="13" t="s">
        <v>317</v>
      </c>
      <c r="M32" s="13" t="s">
        <v>318</v>
      </c>
      <c r="N32" s="13">
        <v>30094</v>
      </c>
      <c r="O32" s="13" t="s">
        <v>502</v>
      </c>
      <c r="P32" s="13">
        <v>728893</v>
      </c>
      <c r="Q32" s="13" t="s">
        <v>503</v>
      </c>
      <c r="R32" s="13" t="s">
        <v>285</v>
      </c>
      <c r="S32" s="13" t="s">
        <v>504</v>
      </c>
      <c r="T32" s="13" t="s">
        <v>504</v>
      </c>
      <c r="U32" s="13" t="s">
        <v>305</v>
      </c>
      <c r="V32" s="13" t="s">
        <v>287</v>
      </c>
      <c r="W32" s="13">
        <v>541</v>
      </c>
      <c r="X32" s="13" t="s">
        <v>288</v>
      </c>
      <c r="Y32" s="13">
        <v>350302645</v>
      </c>
      <c r="Z32" s="13" t="s">
        <v>505</v>
      </c>
      <c r="AA32" s="13" t="s">
        <v>478</v>
      </c>
      <c r="AB32" s="15">
        <v>41952</v>
      </c>
      <c r="AC32" s="13" t="s">
        <v>324</v>
      </c>
      <c r="AD32" s="13">
        <v>24</v>
      </c>
      <c r="AE32" s="13" t="s">
        <v>290</v>
      </c>
      <c r="AF32" s="13" t="s">
        <v>310</v>
      </c>
      <c r="AG32" s="13" t="s">
        <v>479</v>
      </c>
      <c r="AH32" s="13" t="s">
        <v>293</v>
      </c>
      <c r="AI32" s="13" t="s">
        <v>500</v>
      </c>
      <c r="AJ32" s="15">
        <v>2530</v>
      </c>
      <c r="AK32" s="15">
        <v>2250</v>
      </c>
      <c r="AL32" s="13" t="s">
        <v>389</v>
      </c>
      <c r="AM32" s="15">
        <v>39748.78</v>
      </c>
      <c r="AN32" s="15">
        <v>12281.22</v>
      </c>
      <c r="AO32" s="15">
        <v>52030</v>
      </c>
      <c r="AP32" s="15">
        <v>2203.2199999999998</v>
      </c>
      <c r="AQ32" s="15">
        <v>46.78</v>
      </c>
      <c r="AR32" s="15">
        <v>2250</v>
      </c>
      <c r="AS32" s="15">
        <v>2203.2199999999998</v>
      </c>
      <c r="AT32" s="15">
        <v>46.78</v>
      </c>
      <c r="AU32" s="15">
        <v>2250</v>
      </c>
      <c r="AV32" s="13">
        <v>27</v>
      </c>
      <c r="AW32" s="13" t="s">
        <v>296</v>
      </c>
      <c r="AX32" s="13" t="s">
        <v>475</v>
      </c>
      <c r="AY32" s="13" t="s">
        <v>296</v>
      </c>
      <c r="AZ32" s="13" t="s">
        <v>296</v>
      </c>
      <c r="BA32" s="13" t="s">
        <v>296</v>
      </c>
      <c r="BB32" s="13" t="s">
        <v>297</v>
      </c>
      <c r="BC32" s="13" t="s">
        <v>296</v>
      </c>
      <c r="BD32" s="13" t="s">
        <v>296</v>
      </c>
      <c r="BE32" s="15">
        <v>0</v>
      </c>
      <c r="BF32" s="13" t="s">
        <v>504</v>
      </c>
      <c r="BG32" s="12"/>
      <c r="BH32" s="23" t="s">
        <v>298</v>
      </c>
      <c r="BI32" s="14" t="s">
        <v>10</v>
      </c>
      <c r="BJ32" s="24">
        <v>45812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29" t="s">
        <v>315</v>
      </c>
    </row>
    <row r="33" spans="1:70" s="1" customFormat="1" ht="15" customHeight="1">
      <c r="A33" s="12">
        <v>29</v>
      </c>
      <c r="B33" s="13" t="s">
        <v>278</v>
      </c>
      <c r="C33" s="13" t="s">
        <v>279</v>
      </c>
      <c r="D33" s="13" t="s">
        <v>122</v>
      </c>
      <c r="E33" s="13" t="s">
        <v>280</v>
      </c>
      <c r="F33" s="13" t="s">
        <v>121</v>
      </c>
      <c r="G33" s="13" t="s">
        <v>119</v>
      </c>
      <c r="H33" s="13" t="s">
        <v>120</v>
      </c>
      <c r="I33" s="13">
        <v>197358</v>
      </c>
      <c r="J33" s="13" t="s">
        <v>506</v>
      </c>
      <c r="K33" s="13">
        <v>197358</v>
      </c>
      <c r="L33" s="13" t="s">
        <v>317</v>
      </c>
      <c r="M33" s="13" t="s">
        <v>318</v>
      </c>
      <c r="N33" s="13">
        <v>30125</v>
      </c>
      <c r="O33" s="13" t="s">
        <v>507</v>
      </c>
      <c r="P33" s="13">
        <v>558075</v>
      </c>
      <c r="Q33" s="13" t="s">
        <v>508</v>
      </c>
      <c r="R33" s="13" t="s">
        <v>285</v>
      </c>
      <c r="S33" s="13" t="s">
        <v>509</v>
      </c>
      <c r="T33" s="13" t="s">
        <v>509</v>
      </c>
      <c r="U33" s="13" t="s">
        <v>322</v>
      </c>
      <c r="V33" s="13" t="s">
        <v>287</v>
      </c>
      <c r="W33" s="13">
        <v>541</v>
      </c>
      <c r="X33" s="13" t="s">
        <v>288</v>
      </c>
      <c r="Y33" s="13">
        <v>350355368</v>
      </c>
      <c r="Z33" s="13" t="s">
        <v>510</v>
      </c>
      <c r="AA33" s="13" t="s">
        <v>511</v>
      </c>
      <c r="AB33" s="15">
        <v>44040</v>
      </c>
      <c r="AC33" s="13" t="s">
        <v>512</v>
      </c>
      <c r="AD33" s="13">
        <v>24</v>
      </c>
      <c r="AE33" s="13" t="s">
        <v>290</v>
      </c>
      <c r="AF33" s="13" t="s">
        <v>310</v>
      </c>
      <c r="AG33" s="13" t="s">
        <v>513</v>
      </c>
      <c r="AH33" s="13" t="s">
        <v>293</v>
      </c>
      <c r="AI33" s="13" t="s">
        <v>514</v>
      </c>
      <c r="AJ33" s="15">
        <v>1635</v>
      </c>
      <c r="AK33" s="15">
        <v>2400</v>
      </c>
      <c r="AL33" s="13" t="s">
        <v>515</v>
      </c>
      <c r="AM33" s="15">
        <v>39388.660000000003</v>
      </c>
      <c r="AN33" s="15">
        <v>12646.34</v>
      </c>
      <c r="AO33" s="15">
        <v>52035</v>
      </c>
      <c r="AP33" s="15">
        <v>4651.34</v>
      </c>
      <c r="AQ33" s="15">
        <v>148.66</v>
      </c>
      <c r="AR33" s="15">
        <v>4800</v>
      </c>
      <c r="AS33" s="15">
        <v>4651.34</v>
      </c>
      <c r="AT33" s="15">
        <v>148.66</v>
      </c>
      <c r="AU33" s="15">
        <v>4800</v>
      </c>
      <c r="AV33" s="13">
        <v>27</v>
      </c>
      <c r="AW33" s="13" t="s">
        <v>296</v>
      </c>
      <c r="AX33" s="13" t="s">
        <v>331</v>
      </c>
      <c r="AY33" s="13" t="s">
        <v>296</v>
      </c>
      <c r="AZ33" s="13" t="s">
        <v>296</v>
      </c>
      <c r="BA33" s="13" t="s">
        <v>296</v>
      </c>
      <c r="BB33" s="13" t="s">
        <v>297</v>
      </c>
      <c r="BC33" s="13" t="s">
        <v>296</v>
      </c>
      <c r="BD33" s="13" t="s">
        <v>296</v>
      </c>
      <c r="BE33" s="15">
        <v>0</v>
      </c>
      <c r="BF33" s="13" t="s">
        <v>509</v>
      </c>
      <c r="BG33" s="12"/>
      <c r="BH33" s="23" t="s">
        <v>298</v>
      </c>
      <c r="BI33" s="14" t="s">
        <v>10</v>
      </c>
      <c r="BJ33" s="24">
        <v>45812</v>
      </c>
      <c r="BK33" s="12"/>
      <c r="BL33" s="14" t="s">
        <v>20</v>
      </c>
      <c r="BM33" s="26" t="s">
        <v>30</v>
      </c>
      <c r="BN33" s="27" t="s">
        <v>23</v>
      </c>
      <c r="BO33" s="12" t="s">
        <v>33</v>
      </c>
      <c r="BP33" s="12"/>
      <c r="BQ33" s="28"/>
      <c r="BR33" s="29" t="s">
        <v>315</v>
      </c>
    </row>
    <row r="34" spans="1:70" s="1" customFormat="1" ht="15" customHeight="1">
      <c r="A34" s="12">
        <v>30</v>
      </c>
      <c r="B34" s="13" t="s">
        <v>278</v>
      </c>
      <c r="C34" s="13" t="s">
        <v>279</v>
      </c>
      <c r="D34" s="13" t="s">
        <v>122</v>
      </c>
      <c r="E34" s="13" t="s">
        <v>280</v>
      </c>
      <c r="F34" s="13" t="s">
        <v>121</v>
      </c>
      <c r="G34" s="13" t="s">
        <v>119</v>
      </c>
      <c r="H34" s="13" t="s">
        <v>120</v>
      </c>
      <c r="I34" s="13">
        <v>20909</v>
      </c>
      <c r="J34" s="13" t="s">
        <v>332</v>
      </c>
      <c r="K34" s="13">
        <v>20909</v>
      </c>
      <c r="L34" s="13" t="s">
        <v>419</v>
      </c>
      <c r="M34" s="13" t="s">
        <v>420</v>
      </c>
      <c r="N34" s="13">
        <v>383212</v>
      </c>
      <c r="O34" s="13" t="s">
        <v>516</v>
      </c>
      <c r="P34" s="13">
        <v>563779</v>
      </c>
      <c r="Q34" s="13" t="s">
        <v>517</v>
      </c>
      <c r="R34" s="13" t="s">
        <v>285</v>
      </c>
      <c r="S34" s="13" t="s">
        <v>518</v>
      </c>
      <c r="T34" s="13" t="s">
        <v>518</v>
      </c>
      <c r="U34" s="13" t="s">
        <v>347</v>
      </c>
      <c r="V34" s="13" t="s">
        <v>348</v>
      </c>
      <c r="W34" s="13">
        <v>541</v>
      </c>
      <c r="X34" s="13" t="s">
        <v>336</v>
      </c>
      <c r="Y34" s="13">
        <v>350396290</v>
      </c>
      <c r="Z34" s="13" t="s">
        <v>519</v>
      </c>
      <c r="AA34" s="13" t="s">
        <v>520</v>
      </c>
      <c r="AB34" s="15">
        <v>42996</v>
      </c>
      <c r="AC34" s="13" t="s">
        <v>339</v>
      </c>
      <c r="AD34" s="13">
        <v>24</v>
      </c>
      <c r="AE34" s="13" t="s">
        <v>290</v>
      </c>
      <c r="AF34" s="13" t="s">
        <v>310</v>
      </c>
      <c r="AG34" s="13" t="s">
        <v>521</v>
      </c>
      <c r="AH34" s="13" t="s">
        <v>293</v>
      </c>
      <c r="AI34" s="13" t="s">
        <v>473</v>
      </c>
      <c r="AJ34" s="15">
        <v>2495</v>
      </c>
      <c r="AK34" s="15">
        <v>2300</v>
      </c>
      <c r="AL34" s="13" t="s">
        <v>440</v>
      </c>
      <c r="AM34" s="15">
        <v>38538.47</v>
      </c>
      <c r="AN34" s="15">
        <v>12256.53</v>
      </c>
      <c r="AO34" s="15">
        <v>50795</v>
      </c>
      <c r="AP34" s="15">
        <v>4457.53</v>
      </c>
      <c r="AQ34" s="15">
        <v>142.47</v>
      </c>
      <c r="AR34" s="15">
        <v>4600</v>
      </c>
      <c r="AS34" s="15">
        <v>4457.53</v>
      </c>
      <c r="AT34" s="15">
        <v>142.47</v>
      </c>
      <c r="AU34" s="15">
        <v>4600</v>
      </c>
      <c r="AV34" s="13">
        <v>27</v>
      </c>
      <c r="AW34" s="13" t="s">
        <v>296</v>
      </c>
      <c r="AX34" s="13" t="s">
        <v>373</v>
      </c>
      <c r="AY34" s="13" t="s">
        <v>296</v>
      </c>
      <c r="AZ34" s="13" t="s">
        <v>296</v>
      </c>
      <c r="BA34" s="13" t="s">
        <v>296</v>
      </c>
      <c r="BB34" s="13" t="s">
        <v>297</v>
      </c>
      <c r="BC34" s="13" t="s">
        <v>296</v>
      </c>
      <c r="BD34" s="13" t="s">
        <v>296</v>
      </c>
      <c r="BE34" s="15">
        <v>0</v>
      </c>
      <c r="BF34" s="13" t="s">
        <v>518</v>
      </c>
      <c r="BG34" s="12"/>
      <c r="BH34" s="23" t="s">
        <v>298</v>
      </c>
      <c r="BI34" s="14" t="s">
        <v>10</v>
      </c>
      <c r="BJ34" s="24">
        <v>45812</v>
      </c>
      <c r="BK34" s="12"/>
      <c r="BL34" s="14" t="s">
        <v>36</v>
      </c>
      <c r="BM34" s="26" t="s">
        <v>30</v>
      </c>
      <c r="BN34" s="27" t="s">
        <v>23</v>
      </c>
      <c r="BO34" s="12" t="s">
        <v>33</v>
      </c>
      <c r="BP34" s="12"/>
      <c r="BQ34" s="28"/>
      <c r="BR34" s="29" t="s">
        <v>36</v>
      </c>
    </row>
    <row r="35" spans="1:70" s="1" customFormat="1" ht="15" customHeight="1">
      <c r="A35" s="12">
        <v>31</v>
      </c>
      <c r="B35" s="13" t="s">
        <v>278</v>
      </c>
      <c r="C35" s="13" t="s">
        <v>279</v>
      </c>
      <c r="D35" s="13" t="s">
        <v>122</v>
      </c>
      <c r="E35" s="13" t="s">
        <v>280</v>
      </c>
      <c r="F35" s="13" t="s">
        <v>121</v>
      </c>
      <c r="G35" s="13" t="s">
        <v>119</v>
      </c>
      <c r="H35" s="13" t="s">
        <v>120</v>
      </c>
      <c r="I35" s="13">
        <v>20979</v>
      </c>
      <c r="J35" s="13" t="s">
        <v>354</v>
      </c>
      <c r="K35" s="13">
        <v>20979</v>
      </c>
      <c r="L35" s="13" t="s">
        <v>282</v>
      </c>
      <c r="M35" s="13" t="s">
        <v>283</v>
      </c>
      <c r="N35" s="13">
        <v>387712</v>
      </c>
      <c r="O35" s="13" t="s">
        <v>522</v>
      </c>
      <c r="P35" s="13">
        <v>572248</v>
      </c>
      <c r="Q35" s="13" t="s">
        <v>523</v>
      </c>
      <c r="R35" s="13" t="s">
        <v>285</v>
      </c>
      <c r="S35" s="13" t="s">
        <v>524</v>
      </c>
      <c r="T35" s="13" t="s">
        <v>524</v>
      </c>
      <c r="U35" s="13" t="s">
        <v>322</v>
      </c>
      <c r="V35" s="13" t="s">
        <v>287</v>
      </c>
      <c r="W35" s="13">
        <v>541</v>
      </c>
      <c r="X35" s="13" t="s">
        <v>336</v>
      </c>
      <c r="Y35" s="13">
        <v>350446026</v>
      </c>
      <c r="Z35" s="13" t="s">
        <v>525</v>
      </c>
      <c r="AA35" s="13" t="s">
        <v>520</v>
      </c>
      <c r="AB35" s="15">
        <v>42996</v>
      </c>
      <c r="AC35" s="13" t="s">
        <v>339</v>
      </c>
      <c r="AD35" s="13">
        <v>24</v>
      </c>
      <c r="AE35" s="13" t="s">
        <v>290</v>
      </c>
      <c r="AF35" s="13" t="s">
        <v>310</v>
      </c>
      <c r="AG35" s="13" t="s">
        <v>521</v>
      </c>
      <c r="AH35" s="13" t="s">
        <v>293</v>
      </c>
      <c r="AI35" s="13" t="s">
        <v>473</v>
      </c>
      <c r="AJ35" s="15">
        <v>2495</v>
      </c>
      <c r="AK35" s="15">
        <v>2300</v>
      </c>
      <c r="AL35" s="13" t="s">
        <v>474</v>
      </c>
      <c r="AM35" s="15">
        <v>40743.82</v>
      </c>
      <c r="AN35" s="15">
        <v>12351.18</v>
      </c>
      <c r="AO35" s="15">
        <v>53095</v>
      </c>
      <c r="AP35" s="15">
        <v>2252.1799999999998</v>
      </c>
      <c r="AQ35" s="15">
        <v>47.82</v>
      </c>
      <c r="AR35" s="15">
        <v>2300</v>
      </c>
      <c r="AS35" s="15">
        <v>2252.1799999999998</v>
      </c>
      <c r="AT35" s="15">
        <v>47.82</v>
      </c>
      <c r="AU35" s="15">
        <v>2300</v>
      </c>
      <c r="AV35" s="13">
        <v>27</v>
      </c>
      <c r="AW35" s="13" t="s">
        <v>296</v>
      </c>
      <c r="AX35" s="13" t="s">
        <v>475</v>
      </c>
      <c r="AY35" s="13" t="s">
        <v>296</v>
      </c>
      <c r="AZ35" s="13" t="s">
        <v>296</v>
      </c>
      <c r="BA35" s="13" t="s">
        <v>296</v>
      </c>
      <c r="BB35" s="13" t="s">
        <v>297</v>
      </c>
      <c r="BC35" s="13" t="s">
        <v>296</v>
      </c>
      <c r="BD35" s="13" t="s">
        <v>296</v>
      </c>
      <c r="BE35" s="15">
        <v>0</v>
      </c>
      <c r="BF35" s="13" t="s">
        <v>524</v>
      </c>
      <c r="BG35" s="12"/>
      <c r="BH35" s="23" t="s">
        <v>298</v>
      </c>
      <c r="BI35" s="14" t="s">
        <v>10</v>
      </c>
      <c r="BJ35" s="24">
        <v>45812</v>
      </c>
      <c r="BK35" s="12"/>
      <c r="BL35" s="14" t="s">
        <v>20</v>
      </c>
      <c r="BM35" s="26" t="s">
        <v>21</v>
      </c>
      <c r="BN35" s="27" t="s">
        <v>23</v>
      </c>
      <c r="BO35" s="12" t="s">
        <v>33</v>
      </c>
      <c r="BP35" s="12"/>
      <c r="BQ35" s="28"/>
      <c r="BR35" s="29" t="s">
        <v>315</v>
      </c>
    </row>
    <row r="36" spans="1:70" s="1" customFormat="1" ht="15" customHeight="1">
      <c r="A36" s="12">
        <v>32</v>
      </c>
      <c r="B36" s="13" t="s">
        <v>278</v>
      </c>
      <c r="C36" s="13" t="s">
        <v>279</v>
      </c>
      <c r="D36" s="13" t="s">
        <v>122</v>
      </c>
      <c r="E36" s="13" t="s">
        <v>280</v>
      </c>
      <c r="F36" s="13" t="s">
        <v>121</v>
      </c>
      <c r="G36" s="13" t="s">
        <v>119</v>
      </c>
      <c r="H36" s="13" t="s">
        <v>120</v>
      </c>
      <c r="I36" s="13">
        <v>20909</v>
      </c>
      <c r="J36" s="13" t="s">
        <v>332</v>
      </c>
      <c r="K36" s="13">
        <v>20909</v>
      </c>
      <c r="L36" s="13" t="s">
        <v>317</v>
      </c>
      <c r="M36" s="13" t="s">
        <v>318</v>
      </c>
      <c r="N36" s="13">
        <v>362650</v>
      </c>
      <c r="O36" s="13" t="s">
        <v>526</v>
      </c>
      <c r="P36" s="13">
        <v>562325</v>
      </c>
      <c r="Q36" s="13" t="s">
        <v>527</v>
      </c>
      <c r="R36" s="13" t="s">
        <v>285</v>
      </c>
      <c r="S36" s="13" t="s">
        <v>528</v>
      </c>
      <c r="T36" s="13" t="s">
        <v>528</v>
      </c>
      <c r="U36" s="13" t="s">
        <v>322</v>
      </c>
      <c r="V36" s="13" t="s">
        <v>348</v>
      </c>
      <c r="W36" s="13">
        <v>541</v>
      </c>
      <c r="X36" s="13" t="s">
        <v>288</v>
      </c>
      <c r="Y36" s="13">
        <v>350462621</v>
      </c>
      <c r="Z36" s="13" t="s">
        <v>529</v>
      </c>
      <c r="AA36" s="13" t="s">
        <v>530</v>
      </c>
      <c r="AB36" s="15">
        <v>41952</v>
      </c>
      <c r="AC36" s="13" t="s">
        <v>339</v>
      </c>
      <c r="AD36" s="13">
        <v>24</v>
      </c>
      <c r="AE36" s="13" t="s">
        <v>290</v>
      </c>
      <c r="AF36" s="13" t="s">
        <v>310</v>
      </c>
      <c r="AG36" s="13" t="s">
        <v>531</v>
      </c>
      <c r="AH36" s="13" t="s">
        <v>293</v>
      </c>
      <c r="AI36" s="13" t="s">
        <v>473</v>
      </c>
      <c r="AJ36" s="15">
        <v>2213</v>
      </c>
      <c r="AK36" s="15">
        <v>2250</v>
      </c>
      <c r="AL36" s="13" t="s">
        <v>342</v>
      </c>
      <c r="AM36" s="15">
        <v>35474.47</v>
      </c>
      <c r="AN36" s="15">
        <v>11738.53</v>
      </c>
      <c r="AO36" s="15">
        <v>47213</v>
      </c>
      <c r="AP36" s="15">
        <v>6477.53</v>
      </c>
      <c r="AQ36" s="15">
        <v>272.47000000000003</v>
      </c>
      <c r="AR36" s="15">
        <v>6750</v>
      </c>
      <c r="AS36" s="15">
        <v>6477.53</v>
      </c>
      <c r="AT36" s="15">
        <v>272.47000000000003</v>
      </c>
      <c r="AU36" s="15">
        <v>6750</v>
      </c>
      <c r="AV36" s="13">
        <v>27</v>
      </c>
      <c r="AW36" s="13" t="s">
        <v>296</v>
      </c>
      <c r="AX36" s="13" t="s">
        <v>331</v>
      </c>
      <c r="AY36" s="13" t="s">
        <v>296</v>
      </c>
      <c r="AZ36" s="13" t="s">
        <v>296</v>
      </c>
      <c r="BA36" s="13" t="s">
        <v>296</v>
      </c>
      <c r="BB36" s="13" t="s">
        <v>297</v>
      </c>
      <c r="BC36" s="13" t="s">
        <v>296</v>
      </c>
      <c r="BD36" s="13" t="s">
        <v>296</v>
      </c>
      <c r="BE36" s="15">
        <v>0</v>
      </c>
      <c r="BF36" s="13" t="s">
        <v>528</v>
      </c>
      <c r="BG36" s="12"/>
      <c r="BH36" s="23" t="s">
        <v>298</v>
      </c>
      <c r="BI36" s="14" t="s">
        <v>10</v>
      </c>
      <c r="BJ36" s="24">
        <v>45812</v>
      </c>
      <c r="BK36" s="12"/>
      <c r="BL36" s="14" t="s">
        <v>20</v>
      </c>
      <c r="BM36" s="26" t="s">
        <v>21</v>
      </c>
      <c r="BN36" s="27" t="s">
        <v>23</v>
      </c>
      <c r="BO36" s="12" t="s">
        <v>33</v>
      </c>
      <c r="BP36" s="12"/>
      <c r="BQ36" s="28"/>
      <c r="BR36" s="29" t="s">
        <v>315</v>
      </c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5">
    <cfRule type="duplicateValues" dxfId="1" priority="2"/>
  </conditionalFormatting>
  <conditionalFormatting sqref="Y6 Y7 Y8 Y9 Y10 Y11:Y12 Y13 Y14:Y15 Y16 Y17 Y18 Y19 Y20 Y21:Y23 Y24:Y25 Y26:Y30 Y31 Y32 Y33 Y34 Y35:Y36">
    <cfRule type="duplicateValues" dxfId="0" priority="1"/>
  </conditionalFormatting>
  <dataValidations count="6">
    <dataValidation type="list" allowBlank="1" showInputMessage="1" showErrorMessage="1" sqref="BM5 BM9 BM13 BM16 BM19 BM22 BM23 BM24 BM28 BM32 BM6:BM8 BM10:BM12 BM14:BM15 BM17:BM18 BM20:BM21 BM25:BM27 BM29:BM31 BM33:BM36 BM37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9 BN10 BN13 BN14 BN15 BN16 BN17 BN18 BN19 BN22 BN23 BN24 BN25 BN28 BN29 BN30 BN31 BN32 BN33 BN34 BN6:BN8 BN11:BN12 BN20:BN21 BN26:BN27 BN35:BN36 BN37:BN6004" xr:uid="{00000000-0002-0000-0500-000002000000}">
      <formula1>IF($BI5=MMM,MMM,LC)</formula1>
    </dataValidation>
    <dataValidation type="list" allowBlank="1" showInputMessage="1" showErrorMessage="1" sqref="BO5 BO9 BO10 BO13 BO14 BO15 BO16 BO17 BO18 BO19 BO22 BO23 BO24 BO25 BO28 BO29 BO30 BO31 BO32 BO33 BO34 BO6:BO8 BO11:BO12 BO20:BO21 BO26:BO27 BO35:BO36 BO37:BO6004" xr:uid="{00000000-0002-0000-0500-000003000000}">
      <formula1>IF(OR($BI5=vv,$BI5=tcs),YNN,NA)</formula1>
    </dataValidation>
    <dataValidation type="custom" allowBlank="1" showInputMessage="1" showErrorMessage="1" error="Enter Valid Mobile Number_x000a_" sqref="BG5:BG103" xr:uid="{00000000-0002-0000-0500-000004000000}">
      <formula1>AND(ISNUMBER(BG5),LEN(BG5)=10,NOT(ISERROR(VALUE(BG5))))</formula1>
    </dataValidation>
    <dataValidation type="custom" allowBlank="1" showInputMessage="1" showErrorMessage="1" error="Enter Valid Date" sqref="BJ5:BJ19 BJ20:BJ26 BJ27:BJ36 BJ37:BJ6003" xr:uid="{00000000-0002-0000-0500-000006000000}">
      <formula1>ISNUMBER(BJ5)*(BJ5&gt;=DATE(2023,10,1))*(BJ5&lt;=DATE(2031,12,31))*(INT(BJ5)=BJ5)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BL5 BL14 BL17 BL25 BL30 BL34 BL6:BL13 BL15:BL16 BL18:BL24 BL26:BL29 BL31:BL33 BL35:BL36 BL37:BL6004</xm:sqref>
        </x14:dataValidation>
        <x14:dataValidation type="list" allowBlank="1" showInputMessage="1" showErrorMessage="1" xr:uid="{00000000-0002-0000-0500-000005000000}">
          <x14:formula1>
            <xm:f>'Backup sheet'!$B$2:$B$4</xm:f>
          </x14:formula1>
          <xm:sqref>BI5:BI36 BI37:BI6004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2025-06-25T16:57:34Z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C2FEB50783544D588626B0917F5D8D78_12</vt:lpwstr>
  </property>
  <property fmtid="{D5CDD505-2E9C-101B-9397-08002B2CF9AE}" pid="3" name="KSOProductBuildVer">
    <vt:lpwstr>1033-12.2.0.21179</vt:lpwstr>
  </property>
</Properties>
</file>