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786/"/>
    </mc:Choice>
  </mc:AlternateContent>
  <xr:revisionPtr revIDLastSave="224" documentId="8_{1AF5348E-9514-4567-8F2D-A27D8B65D066}" xr6:coauthVersionLast="47" xr6:coauthVersionMax="47" xr10:uidLastSave="{030FB582-94D2-45D2-8F29-9B0FE496607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<sst xmlns="http://schemas.openxmlformats.org/spreadsheetml/2006/main" count="903" uniqueCount="472">
  <si>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</si>
  <si>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</si>
  <si>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</si>
  <si>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</si>
  <si>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</si>
  <si>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</si>
  <si>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</si>
  <si>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</si>
  <si>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</si>
  <si>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</si>
  <si>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</si>
  <si>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</si>
  <si>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</si>
  <si>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</si>
  <si>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</si>
  <si>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</si>
  <si>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</si>
  <si>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</si>
  <si>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</si>
  <si>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</si>
  <si>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</si>
  <si>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</si>
  <si>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</si>
  <si>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</si>
  <si>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</si>
  <si>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</si>
  <si>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</si>
  <si>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</si>
  <si>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</si>
  <si>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</si>
  <si>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</si>
  <si>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</si>
  <si>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</si>
  <si>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</si>
  <si>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</si>
  <si>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</si>
  <si>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</si>
  <si>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</si>
  <si>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</si>
  <si>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</si>
  <si>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</si>
  <si>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</si>
  <si>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</si>
  <si>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</si>
  <si>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</si>
  <si>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</si>
  <si>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</si>
  <si>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</si>
  <si>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</si>
  <si>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</si>
  <si>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</si>
  <si>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</si>
  <si>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</si>
  <si>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</si>
  <si>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</si>
  <si>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</si>
  <si>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</si>
  <si>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</si>
  <si>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</si>
  <si>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</si>
  <si>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</si>
  <si>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</si>
  <si>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</si>
  <si>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</si>
  <si>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</si>
  <si>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</si>
  <si>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</si>
  <si>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</si>
  <si>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</si>
  <si>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</si>
  <si>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</si>
  <si>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</si>
  <si>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</si>
  <si>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</si>
  <si>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</si>
  <si>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</si>
  <si>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</si>
  <si>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</si>
  <si>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</si>
  <si>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</si>
  <si>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</si>
  <si>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</si>
  <si>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</si>
  <si>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</si>
  <si>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</si>
  <si>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</si>
  <si>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</si>
  <si>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</si>
  <si>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</si>
  <si>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</si>
  <si>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</si>
  <si>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</si>
  <si>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</si>
  <si>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</si>
  <si>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</si>
  <si>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</si>
  <si>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</si>
  <si>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</si>
  <si>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</si>
  <si>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</si>
  <si>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</si>
  <si>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</si>
  <si>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</si>
  <si>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</si>
  <si>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</si>
  <si>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</si>
  <si>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</si>
  <si>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</si>
  <si>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</si>
  <si>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</si>
  <si>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</si>
  <si>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</si>
  <si>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</si>
  <si>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</si>
  <si>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</si>
  <si>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</si>
  <si>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</si>
  <si>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</si>
  <si>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</si>
  <si>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</si>
  <si>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</si>
  <si>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</si>
  <si>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</si>
  <si>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</si>
  <si>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</si>
  <si>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</si>
  <si>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</si>
  <si>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</si>
  <si>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</si>
  <si>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</si>
  <si>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</si>
  <si>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</si>
  <si>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</si>
  <si>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</si>
  <si>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</si>
  <si>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</si>
  <si>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</si>
  <si>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</si>
  <si>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</si>
  <si>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</si>
  <si>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</si>
  <si>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</si>
  <si>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</si>
  <si>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</si>
  <si>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</si>
  <si>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</si>
  <si>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</si>
  <si>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</si>
  <si>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</si>
  <si>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</si>
  <si>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</si>
  <si>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</si>
  <si>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</si>
  <si>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</si>
  <si>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</si>
  <si>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</si>
  <si>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</si>
  <si>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</si>
  <si>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</si>
  <si>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</si>
  <si>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</si>
  <si>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</si>
  <si>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</si>
  <si>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</si>
  <si>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</si>
  <si>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</si>
  <si>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</si>
  <si>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</si>
  <si>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</si>
  <si>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</si>
  <si>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</si>
  <si>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</si>
  <si>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</si>
  <si>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</si>
  <si>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</si>
  <si>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</si>
  <si>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</si>
  <si>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</si>
  <si>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</si>
  <si>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</si>
  <si>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</si>
  <si>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</si>
  <si>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</si>
  <si>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</si>
  <si>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</si>
  <si>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</si>
  <si>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</si>
  <si>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</si>
  <si>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</si>
  <si>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</si>
  <si>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</si>
  <si>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</si>
  <si>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</si>
  <si>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</si>
  <si>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</si>
  <si>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</si>
  <si>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</si>
  <si>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</si>
  <si>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</si>
  <si>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</si>
  <si>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</si>
  <si>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</si>
  <si>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</si>
  <si>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</si>
  <si>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</si>
  <si>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</si>
  <si>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</si>
  <si>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</si>
  <si>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</si>
  <si>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</si>
  <si>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</si>
  <si>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</si>
  <si>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</si>
  <si>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</si>
  <si>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</si>
  <si>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</si>
  <si>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</si>
  <si>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</si>
  <si>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</si>
  <si>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</si>
  <si>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</si>
  <si>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</si>
  <si>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</si>
  <si>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</si>
  <si>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</si>
  <si>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</si>
  <si>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</si>
  <si>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</si>
  <si>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</si>
  <si>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</si>
  <si>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</si>
  <si>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</si>
  <si>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</si>
  <si>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</si>
  <si>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</si>
  <si>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</si>
  <si>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</si>
  <si>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</si>
  <si>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</si>
  <si>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</si>
  <si>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</si>
  <si>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</si>
  <si>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</si>
  <si>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</si>
  <si>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</si>
  <si>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</si>
  <si>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</si>
  <si>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</si>
  <si>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</si>
  <si>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</si>
  <si>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</si>
  <si>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</si>
  <si>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</si>
  <si>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</si>
  <si>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</si>
  <si>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</si>
  <si>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</si>
  <si>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</si>
  <si>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</si>
  <si>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Maharajganj</t>
  </si>
  <si>
    <t>UP3259</t>
  </si>
  <si>
    <t>Naurangia</t>
  </si>
  <si>
    <t>MADAR BINWALIA</t>
  </si>
  <si>
    <t>SF0098585</t>
  </si>
  <si>
    <t>Sarvesh Giri</t>
  </si>
  <si>
    <t>MADAR BINWALIA C4</t>
  </si>
  <si>
    <t>MADAR BINWALIA C4 Chandan Barwa1</t>
  </si>
  <si>
    <t>Chetana</t>
  </si>
  <si>
    <t>SSF3061120</t>
  </si>
  <si>
    <t>SC</t>
  </si>
  <si>
    <t>HINDU</t>
  </si>
  <si>
    <t>Agriculture &amp; Farming</t>
  </si>
  <si>
    <t>PUSHPA</t>
  </si>
  <si>
    <t>19-Dec-2022</t>
  </si>
  <si>
    <t>04</t>
  </si>
  <si>
    <t>1</t>
  </si>
  <si>
    <t>3.49 Yrs</t>
  </si>
  <si>
    <t>19 Dec 2022</t>
  </si>
  <si>
    <t>&gt; 2 to 4 Years</t>
  </si>
  <si>
    <t>04-Feb-2023</t>
  </si>
  <si>
    <t>29-Jul-2024</t>
  </si>
  <si>
    <t>Open</t>
  </si>
  <si>
    <t/>
  </si>
  <si>
    <t>7880649048</t>
  </si>
  <si>
    <t>MADAR BINWALIA C4 G2</t>
  </si>
  <si>
    <t>SSF3836283</t>
  </si>
  <si>
    <t>NEELAM DEVI</t>
  </si>
  <si>
    <t>08-May-2023</t>
  </si>
  <si>
    <t>3.11 Yrs</t>
  </si>
  <si>
    <t>08 May 2023</t>
  </si>
  <si>
    <t>04-Jul-2023</t>
  </si>
  <si>
    <t>04-Feb-2025</t>
  </si>
  <si>
    <t>30-Sep-2025</t>
  </si>
  <si>
    <t>9005427970</t>
  </si>
  <si>
    <t>No Action Taken</t>
  </si>
  <si>
    <t>Ritesh kumar  Chauhan</t>
  </si>
  <si>
    <t>Credit Assistant</t>
  </si>
  <si>
    <t>SF0063987</t>
  </si>
  <si>
    <t>Sudhir Tiwari/SF0098608</t>
  </si>
  <si>
    <t>Ajay Gautam/SF0074699</t>
  </si>
  <si>
    <t>Vipin Yadav/SF0071928</t>
  </si>
  <si>
    <t>CSS</t>
  </si>
  <si>
    <t>Resigned-Exited</t>
  </si>
  <si>
    <t>Completed-Report Submitted</t>
  </si>
  <si>
    <t>Aman Kumar Pathak</t>
  </si>
  <si>
    <t>SF0075641</t>
  </si>
  <si>
    <t>2</t>
  </si>
  <si>
    <t>As Per Cash Receipt &amp; Written Statement Borrower Pushpa/349883848 &amp; Neelam Devi/351536042 has  paid an Pre-closure amount of 42698/- on 09/05/2024 To CA Ritesh Kumar Chauhan/SF0063987. But he did not posted in fimo .
&gt; Borrower Pushpa/349883848 has paid Pre-closure amount of 16457 /- on 9/05/2024 To CA Ritesh Kumar Chauhan/SF0063987. But he did not posted in fimo.
According to this,  CA Ritesh Kumar Chauhan/SF0063987 has posted EMI amount of Rs 2250*2=4500/- between 4-Jun-2024 to 30-Jul-2024 and the remaining amount of Rs 11,957/- has not been posted to the borrower's account.
Total Fraud Amount -16,457/-
Fimo Updated -4,500/-
Recovery Pending amount -11,957/-
Borrower Statement Available &amp; Cash Receipt Signature Available.</t>
  </si>
  <si>
    <t>As Per Cash Receipt &amp; Written Statement Borrower Pushpa/349883848 &amp; Neelam Devi/351536042 has  paid an Pre-closure amount of 42698/- on 09/05/2024 To CA Ritesh Kumar Chauhan/SF0063987. But he did not posted in fimo .
&gt; Borrower  Neelam Devi/351536042 has paid Pre-closure amount of 26,241/- on 9/05/2024 To CA Ritesh Kumar Chauhan/SF0063987. But he did not posted in fimo.
According to this,  CA Ritesh Kumar Chauhan/SF0063987 has posted EMI amount of Rs 4,500/- between 21-Oct-2024 and the remaining amount of Rs 21,741/- has not been posted to the borrower's account.
Total Fraud Amount -26,241/-
Fimo Updated -4,500/-
Recovery Pending amount -21,741/-
Borrower Statement Available &amp; Cash Receipt Signature Available.</t>
  </si>
  <si>
    <t>During the Fraud investigation, we found that  CA- Ritesh Kumar Chauhan/SF0063987 embezzeld in  Pre-Closure amount Misappropriation of 02 borrowers. and the same was not posted in Fimo by him. 
(Total fraud amount of Rs.42,698/-)
(Fimo Posting amount of Rs. 9,000/-
(Pending for recovery from the employee Rs 33,698/-)</t>
  </si>
  <si>
    <t>Amarnath Yadav/SF0080665</t>
  </si>
  <si>
    <t>349883848</t>
  </si>
  <si>
    <t>351536042</t>
  </si>
  <si>
    <t>MATHIA BUZURG</t>
  </si>
  <si>
    <t>SF0095140</t>
  </si>
  <si>
    <t>Ashok Kumar Nishad</t>
  </si>
  <si>
    <t>MATHIA BUZURG C5</t>
  </si>
  <si>
    <t>MATHIA BUZURG C5 Indrawati Devi1</t>
  </si>
  <si>
    <t>PADRI MEHADIYA</t>
  </si>
  <si>
    <t>PADRI MEHADIYA C3</t>
  </si>
  <si>
    <t>EBC</t>
  </si>
  <si>
    <t>MUSLIM</t>
  </si>
  <si>
    <t>PADRI MEHADIYA C3 Dewanti Devi1</t>
  </si>
  <si>
    <t>MATHIA BUZURG C6</t>
  </si>
  <si>
    <t>MATHIA BUZURG C6 Pushpa Devi1</t>
  </si>
  <si>
    <t>BABUIA HARPUR</t>
  </si>
  <si>
    <t>BABUIA HARPUR C6</t>
  </si>
  <si>
    <t>OBC</t>
  </si>
  <si>
    <t>MALAHIYA</t>
  </si>
  <si>
    <t>SF0103350</t>
  </si>
  <si>
    <t>Prashant Kumar Tripathi</t>
  </si>
  <si>
    <t>MALAHIYA C3</t>
  </si>
  <si>
    <t>MALAHIYA C3 Sunita Devi1</t>
  </si>
  <si>
    <t>kALWARI PATTI</t>
  </si>
  <si>
    <t>kALWARI PATTI C2</t>
  </si>
  <si>
    <t>kALWARI PATTI C2 Khairatiya1</t>
  </si>
  <si>
    <t>MATHIA BUZURG C4</t>
  </si>
  <si>
    <t>KARDAH</t>
  </si>
  <si>
    <t>KARDAH C2</t>
  </si>
  <si>
    <t>KARDAH C2 G3</t>
  </si>
  <si>
    <t>SSF4214814</t>
  </si>
  <si>
    <t>SAIRUN NESHA</t>
  </si>
  <si>
    <t>kALWARI PATTI C3</t>
  </si>
  <si>
    <t>kALWARI PATTI C3 Lalita1</t>
  </si>
  <si>
    <t>SSF4447871</t>
  </si>
  <si>
    <t>Ice Business</t>
  </si>
  <si>
    <t>DHAURI DEVI</t>
  </si>
  <si>
    <t>SSF2772486</t>
  </si>
  <si>
    <t>POOJA PATWA</t>
  </si>
  <si>
    <t>SSF2571867</t>
  </si>
  <si>
    <t>SUBHAWATI DEVI</t>
  </si>
  <si>
    <t>BABUIA HARPUR C6 G2</t>
  </si>
  <si>
    <t>ANITA DEVI</t>
  </si>
  <si>
    <t>Saree Business</t>
  </si>
  <si>
    <t>SSF2960864</t>
  </si>
  <si>
    <t>Beauty Parlor</t>
  </si>
  <si>
    <t>PRIYANKA SHARMA</t>
  </si>
  <si>
    <t>SSF5220185</t>
  </si>
  <si>
    <t>Kirana shop</t>
  </si>
  <si>
    <t xml:space="preserve">mrs SONI </t>
  </si>
  <si>
    <t>SSF5289462</t>
  </si>
  <si>
    <t>Machine Repair</t>
  </si>
  <si>
    <t>MATHIA BUZURG C4 G3</t>
  </si>
  <si>
    <t>SSF5426171</t>
  </si>
  <si>
    <t>SHRI MATI</t>
  </si>
  <si>
    <t>SAURHA BUZURG</t>
  </si>
  <si>
    <t>SF0099663</t>
  </si>
  <si>
    <t>Pawan Tiwari</t>
  </si>
  <si>
    <t>SAURHA BUZURG C1</t>
  </si>
  <si>
    <t>SAURHA BUZURG C1 Indu Devi1</t>
  </si>
  <si>
    <t>SSF2601852</t>
  </si>
  <si>
    <t>JAINAB KHATOON</t>
  </si>
  <si>
    <t>SSF2576452</t>
  </si>
  <si>
    <t>RABDI</t>
  </si>
  <si>
    <t>MALAHIYA C3 Sonmati1</t>
  </si>
  <si>
    <t>SSF5707797</t>
  </si>
  <si>
    <t>TARAMATI DEVI</t>
  </si>
  <si>
    <t>SSF5730264</t>
  </si>
  <si>
    <t>INDU DEVI</t>
  </si>
  <si>
    <t>KARDAH C2 G4</t>
  </si>
  <si>
    <t>SSF5852899</t>
  </si>
  <si>
    <t>SHAKUNTALA</t>
  </si>
  <si>
    <t>6392152459</t>
  </si>
  <si>
    <t>9877893441</t>
  </si>
  <si>
    <t>9695085213</t>
  </si>
  <si>
    <t>8853161608</t>
  </si>
  <si>
    <t>9555313565</t>
  </si>
  <si>
    <t>9024139605</t>
  </si>
  <si>
    <t>7905604432</t>
  </si>
  <si>
    <t>9372657781</t>
  </si>
  <si>
    <t>8400991094</t>
  </si>
  <si>
    <t>6207560214</t>
  </si>
  <si>
    <t>8756669783</t>
  </si>
  <si>
    <t>9667357694</t>
  </si>
  <si>
    <t>9651516611</t>
  </si>
  <si>
    <t>27-Jul-2023</t>
  </si>
  <si>
    <t>05-Sep-2023</t>
  </si>
  <si>
    <t>13-Sep-2023</t>
  </si>
  <si>
    <t>22-Sep-2023</t>
  </si>
  <si>
    <t>08-Jan-2024</t>
  </si>
  <si>
    <t>11-Jan-2024</t>
  </si>
  <si>
    <t>12-Jan-2024</t>
  </si>
  <si>
    <t>01-Feb-2024</t>
  </si>
  <si>
    <t>16-Feb-2024</t>
  </si>
  <si>
    <t>21-Feb-2024</t>
  </si>
  <si>
    <t>04-Mar-2024</t>
  </si>
  <si>
    <t>08-Mar-2024</t>
  </si>
  <si>
    <t>19-Mar-2024</t>
  </si>
  <si>
    <t>05</t>
  </si>
  <si>
    <t>07</t>
  </si>
  <si>
    <t>08</t>
  </si>
  <si>
    <t>02</t>
  </si>
  <si>
    <t>06</t>
  </si>
  <si>
    <t>03</t>
  </si>
  <si>
    <t>09</t>
  </si>
  <si>
    <t>4.16 Yrs</t>
  </si>
  <si>
    <t>13 May 2022</t>
  </si>
  <si>
    <t>&gt; 4 to 6 Years</t>
  </si>
  <si>
    <t>&gt;180</t>
  </si>
  <si>
    <t>07-Sep-2024</t>
  </si>
  <si>
    <t>3.65 Yrs</t>
  </si>
  <si>
    <t>02-Feb-2024</t>
  </si>
  <si>
    <t>05-May-2024</t>
  </si>
  <si>
    <t>2.95 Yrs</t>
  </si>
  <si>
    <t>27 Jul 2023</t>
  </si>
  <si>
    <t>06-Sep-2023</t>
  </si>
  <si>
    <t>06-Dec-2024</t>
  </si>
  <si>
    <t>2.84 Yrs</t>
  </si>
  <si>
    <t>05 Sep 2023</t>
  </si>
  <si>
    <t>03-Nov-2023</t>
  </si>
  <si>
    <t>13-Jun-2026</t>
  </si>
  <si>
    <t>3.80 Yrs</t>
  </si>
  <si>
    <t>22 Sep 2022</t>
  </si>
  <si>
    <t>04-Oct-2023</t>
  </si>
  <si>
    <t>14-Jan-2025</t>
  </si>
  <si>
    <t>05-Nov-2023</t>
  </si>
  <si>
    <t>16-Jan-2025</t>
  </si>
  <si>
    <t>08-Feb-2024</t>
  </si>
  <si>
    <t>16 Nov 2022</t>
  </si>
  <si>
    <t>07-Feb-2024</t>
  </si>
  <si>
    <t>2.50 Yrs</t>
  </si>
  <si>
    <t>08 Jan 2024</t>
  </si>
  <si>
    <t>02-Apr-2025</t>
  </si>
  <si>
    <t>2.49 Yrs</t>
  </si>
  <si>
    <t>12 Jan 2024</t>
  </si>
  <si>
    <t>08-Jul-2024</t>
  </si>
  <si>
    <t>05-Mar-2024</t>
  </si>
  <si>
    <t>05-Feb-2025</t>
  </si>
  <si>
    <t>2.44 Yrs</t>
  </si>
  <si>
    <t>01 Feb 2024</t>
  </si>
  <si>
    <t>4.06 Yrs</t>
  </si>
  <si>
    <t>17 Jun 2022</t>
  </si>
  <si>
    <t>09-Apr-2024</t>
  </si>
  <si>
    <t>09-May-2025</t>
  </si>
  <si>
    <t>4.13 Yrs</t>
  </si>
  <si>
    <t>25 May 2022</t>
  </si>
  <si>
    <t>05-Apr-2024</t>
  </si>
  <si>
    <t>05-Dec-2025</t>
  </si>
  <si>
    <t>02-Apr-2024</t>
  </si>
  <si>
    <t>2.35 Yrs</t>
  </si>
  <si>
    <t>04 Mar 2024</t>
  </si>
  <si>
    <t>02-Mar-2026</t>
  </si>
  <si>
    <t>2.34 Yrs</t>
  </si>
  <si>
    <t>08 Mar 2024</t>
  </si>
  <si>
    <t>17-Jun-2026</t>
  </si>
  <si>
    <t>2.31 Yrs</t>
  </si>
  <si>
    <t>19 Mar 2024</t>
  </si>
  <si>
    <t>13-Mar-2026</t>
  </si>
  <si>
    <t>91-120</t>
  </si>
  <si>
    <t>Vishal Kumar Shrivastava/SF0079633</t>
  </si>
  <si>
    <t>FN26-27-00786</t>
  </si>
  <si>
    <t>No obsrvation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</si>
</sst>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0" fillId="8" borderId="1" xfId="0" applyFill="1" applyBorder="1" applyProtection="1"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8" borderId="15" xfId="0" applyFont="1" applyFill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readingOrder="1"/>
    </xf>
    <xf numFmtId="0" fontId="39" fillId="0" borderId="17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UP3259</v>
      </c>
      <c r="D5" s="64" t="str">
        <f>IF('Physical Cash at Safe'!D28="Yes", 'Physical Cash at Safe'!A4, 'Borrower Wise Details'!C5)</f>
        <v>Naurangia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46190</v>
      </c>
      <c r="H5" s="62" t="s">
        <v>301</v>
      </c>
      <c r="I5" s="61">
        <v>46191</v>
      </c>
      <c r="J5" s="79" t="str">
        <f>IF('Physical Cash at Safe'!D28="Yes",'Physical Cash at Safe'!E28,IF('Borrower Wise Details'!D5&lt;&gt;"",'Borrower Wise Details'!D5,""))</f>
        <v>FN26-27-00786</v>
      </c>
      <c r="K5" s="89">
        <v>2</v>
      </c>
      <c r="L5" s="90">
        <v>42698</v>
      </c>
      <c r="M5" s="90">
        <v>9000</v>
      </c>
      <c r="N5" s="90" t="s">
        <v>298</v>
      </c>
      <c r="O5" s="90" t="s">
        <v>310</v>
      </c>
      <c r="P5" s="90" t="s">
        <v>299</v>
      </c>
      <c r="Q5" s="90" t="s">
        <v>300</v>
      </c>
      <c r="R5" s="80" t="str">
        <f>IF('Physical Cash at Safe'!$D$28="Yes", 'Physical Cash at Safe'!$A$28, IF('Borrower Wise Details'!F5&lt;&gt;"", 'Borrower Wise Details'!F5, ""))</f>
        <v>Ritesh kumar  Chauhan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SF0063987</v>
      </c>
      <c r="U5" s="83" t="s">
        <v>302</v>
      </c>
      <c r="V5" s="61">
        <v>45447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303</v>
      </c>
      <c r="Z5" s="61">
        <v>46210</v>
      </c>
      <c r="AA5" s="61">
        <v>46214</v>
      </c>
      <c r="AB5" s="61" t="s">
        <v>223</v>
      </c>
      <c r="AC5" s="61" t="s">
        <v>223</v>
      </c>
      <c r="AD5" s="61" t="s">
        <v>223</v>
      </c>
      <c r="AE5" s="61" t="s">
        <v>304</v>
      </c>
      <c r="AF5" s="61" t="s">
        <v>305</v>
      </c>
      <c r="AG5" s="144" t="s">
        <v>306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42698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33698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46224</v>
      </c>
      <c r="AO5" s="75" t="s">
        <v>309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UP3259</v>
      </c>
      <c r="C5" s="50" t="str">
        <f>IF('Fraud Investigation Report'!D5="", "", 'Fraud Investigation Report'!D5)</f>
        <v>Naurangia</v>
      </c>
      <c r="D5" s="73" t="str">
        <f>IF(OR('Fraud Investigation Report'!R5="", 'Fraud Investigation Report'!R5=0), "", 'Fraud Investigation Report'!R5)</f>
        <v>Ritesh kumar  Chauhan</v>
      </c>
      <c r="E5" s="73" t="str">
        <f>IF(OR('Fraud Investigation Report'!T5="", 'Fraud Investigation Report'!T5=0), "", 'Fraud Investigation Report'!T5)</f>
        <v>SF0063987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42698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42698</v>
      </c>
      <c r="O5" s="104">
        <f>IFERROR('Fraud Investigation Report'!AJ5+'Fraud Investigation Report'!AK5,"")</f>
        <v>9000</v>
      </c>
      <c r="P5" s="103">
        <f>IF(AND(N5="", O5=""), "", IF(O5="", N5, N5 - IF(ISNUMBER(O5), O5, 0)))</f>
        <v>33698</v>
      </c>
      <c r="Q5" s="49"/>
      <c r="R5" s="94" t="s">
        <v>294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6"/>
      <c r="C33" s="39" t="s">
        <v>78</v>
      </c>
      <c r="D33" s="173"/>
      <c r="E33" s="174"/>
    </row>
    <row r="34" spans="1:5" ht="26" x14ac:dyDescent="0.35">
      <c r="A34" s="39" t="s">
        <v>198</v>
      </c>
      <c r="B34" s="126"/>
      <c r="C34" s="39" t="s">
        <v>199</v>
      </c>
      <c r="D34" s="175"/>
      <c r="E34" s="176"/>
    </row>
    <row r="35" spans="1:5" ht="26" x14ac:dyDescent="0.35">
      <c r="A35" s="39" t="s">
        <v>200</v>
      </c>
      <c r="B35" s="126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7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UP3259</v>
      </c>
      <c r="C5" s="60" t="str">
        <f>IF('Loan Outstanding Report'!$H$5="", "", 'Loan Outstanding Report'!$H$5)</f>
        <v>Naurangia</v>
      </c>
      <c r="D5" s="128" t="s">
        <v>470</v>
      </c>
      <c r="E5" s="66">
        <v>46211</v>
      </c>
      <c r="F5" s="92" t="s">
        <v>295</v>
      </c>
      <c r="G5" s="49" t="s">
        <v>297</v>
      </c>
      <c r="H5" s="49" t="s">
        <v>296</v>
      </c>
      <c r="I5" s="49" t="s">
        <v>265</v>
      </c>
      <c r="J5" s="49" t="s">
        <v>268</v>
      </c>
      <c r="K5" s="49" t="s">
        <v>272</v>
      </c>
      <c r="L5" s="11" t="s">
        <v>311</v>
      </c>
      <c r="M5" s="67" t="s">
        <v>273</v>
      </c>
      <c r="N5" s="49">
        <v>41952</v>
      </c>
      <c r="O5" s="49">
        <v>2250</v>
      </c>
      <c r="P5" s="67" t="s">
        <v>128</v>
      </c>
      <c r="Q5" s="88">
        <v>45421</v>
      </c>
      <c r="R5" s="49">
        <v>16457</v>
      </c>
      <c r="S5" s="49">
        <v>4500</v>
      </c>
      <c r="T5" s="49">
        <v>0</v>
      </c>
      <c r="U5" s="68">
        <f t="shared" ref="U5:U69" si="0">IF(AND(ISBLANK(R5),ISBLANK(S5),ISBLANK(T5)),"",R5-(S5+T5))</f>
        <v>11957</v>
      </c>
      <c r="V5" s="42" t="s">
        <v>184</v>
      </c>
      <c r="W5" s="69" t="s">
        <v>307</v>
      </c>
    </row>
    <row r="6" spans="1:23" ht="30" customHeight="1" x14ac:dyDescent="0.3">
      <c r="A6" s="65">
        <v>2</v>
      </c>
      <c r="B6" s="60" t="str">
        <f>IF(J6&lt;&gt;"", $B$5, "")</f>
        <v>UP3259</v>
      </c>
      <c r="C6" s="50" t="str">
        <f>IF(J6&lt;&gt;"", $C$5, "")</f>
        <v>Naurangia</v>
      </c>
      <c r="D6" s="50" t="str">
        <f>IF(J6&lt;&gt;"", $D$5, "")</f>
        <v>FN26-27-00786</v>
      </c>
      <c r="E6" s="66">
        <v>46211</v>
      </c>
      <c r="F6" s="50" t="str">
        <f>IF(J6&lt;&gt;"", $F$5, "")</f>
        <v>Ritesh kumar  Chauhan</v>
      </c>
      <c r="G6" s="50" t="str">
        <f>IF(J6&lt;&gt;"", $G$5, "")</f>
        <v>SF0063987</v>
      </c>
      <c r="H6" s="50" t="str">
        <f>IF(J6&lt;&gt;"", $H$5, "")</f>
        <v>Credit Assistant</v>
      </c>
      <c r="I6" s="49" t="s">
        <v>265</v>
      </c>
      <c r="J6" s="49" t="s">
        <v>285</v>
      </c>
      <c r="K6" s="49" t="s">
        <v>286</v>
      </c>
      <c r="L6" s="11" t="s">
        <v>312</v>
      </c>
      <c r="M6" s="67" t="s">
        <v>287</v>
      </c>
      <c r="N6" s="49">
        <v>42000</v>
      </c>
      <c r="O6" s="49">
        <v>2250</v>
      </c>
      <c r="P6" s="67" t="s">
        <v>128</v>
      </c>
      <c r="Q6" s="67">
        <v>45421</v>
      </c>
      <c r="R6" s="49">
        <v>26241</v>
      </c>
      <c r="S6" s="49">
        <v>4500</v>
      </c>
      <c r="T6" s="49">
        <v>0</v>
      </c>
      <c r="U6" s="68">
        <f t="shared" si="0"/>
        <v>21741</v>
      </c>
      <c r="V6" s="42" t="s">
        <v>184</v>
      </c>
      <c r="W6" s="69" t="s">
        <v>308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5.81640625" style="113" bestFit="1" customWidth="1"/>
    <col min="18" max="18" width="17.1796875" style="113" bestFit="1" customWidth="1"/>
    <col min="19" max="19" width="11.453125" style="113" bestFit="1" customWidth="1"/>
    <col min="20" max="20" width="9.81640625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1.4531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9.6328125" style="113" bestFit="1" customWidth="1"/>
    <col min="59" max="59" width="16.54296875" style="113" customWidth="1"/>
    <col min="60" max="60" width="25.8164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5">
        <v>1</v>
      </c>
      <c r="B5" s="148" t="s">
        <v>256</v>
      </c>
      <c r="C5" s="148" t="s">
        <v>257</v>
      </c>
      <c r="D5" s="148" t="s">
        <v>258</v>
      </c>
      <c r="E5" s="148" t="s">
        <v>259</v>
      </c>
      <c r="F5" s="148" t="s">
        <v>259</v>
      </c>
      <c r="G5" s="148" t="s">
        <v>260</v>
      </c>
      <c r="H5" s="148" t="s">
        <v>261</v>
      </c>
      <c r="I5" s="148">
        <v>186219</v>
      </c>
      <c r="J5" s="148" t="s">
        <v>262</v>
      </c>
      <c r="K5" s="148">
        <v>186219</v>
      </c>
      <c r="L5" s="148" t="s">
        <v>263</v>
      </c>
      <c r="M5" s="148" t="s">
        <v>264</v>
      </c>
      <c r="N5" s="148">
        <v>353011</v>
      </c>
      <c r="O5" s="148" t="s">
        <v>265</v>
      </c>
      <c r="P5" s="148">
        <v>501338</v>
      </c>
      <c r="Q5" s="148" t="s">
        <v>266</v>
      </c>
      <c r="R5" s="148" t="s">
        <v>267</v>
      </c>
      <c r="S5" s="148" t="s">
        <v>268</v>
      </c>
      <c r="T5" s="148" t="s">
        <v>268</v>
      </c>
      <c r="U5" s="148" t="s">
        <v>269</v>
      </c>
      <c r="V5" s="148" t="s">
        <v>270</v>
      </c>
      <c r="W5" s="148">
        <v>541</v>
      </c>
      <c r="X5" s="148" t="s">
        <v>271</v>
      </c>
      <c r="Y5" s="153">
        <v>349883848</v>
      </c>
      <c r="Z5" s="148" t="s">
        <v>272</v>
      </c>
      <c r="AA5" s="148" t="s">
        <v>273</v>
      </c>
      <c r="AB5" s="149">
        <v>41952</v>
      </c>
      <c r="AC5" s="148" t="s">
        <v>274</v>
      </c>
      <c r="AD5" s="148">
        <v>24</v>
      </c>
      <c r="AE5" s="148" t="s">
        <v>275</v>
      </c>
      <c r="AF5" s="148" t="s">
        <v>276</v>
      </c>
      <c r="AG5" s="148" t="s">
        <v>277</v>
      </c>
      <c r="AH5" s="148" t="s">
        <v>278</v>
      </c>
      <c r="AI5" s="148" t="s">
        <v>279</v>
      </c>
      <c r="AJ5" s="149">
        <v>2488</v>
      </c>
      <c r="AK5" s="149">
        <v>2250</v>
      </c>
      <c r="AL5" s="148" t="s">
        <v>280</v>
      </c>
      <c r="AM5" s="149">
        <v>29392.87</v>
      </c>
      <c r="AN5" s="149">
        <v>11345.13</v>
      </c>
      <c r="AO5" s="149">
        <v>40738</v>
      </c>
      <c r="AP5" s="149">
        <v>12559.13</v>
      </c>
      <c r="AQ5" s="149">
        <v>940.87</v>
      </c>
      <c r="AR5" s="149">
        <v>13500</v>
      </c>
      <c r="AS5" s="149">
        <v>12559.13</v>
      </c>
      <c r="AT5" s="149">
        <v>940.87</v>
      </c>
      <c r="AU5" s="149">
        <v>13500</v>
      </c>
      <c r="AV5" s="148">
        <v>41</v>
      </c>
      <c r="AW5" s="154">
        <v>704</v>
      </c>
      <c r="AX5" s="154" t="s">
        <v>418</v>
      </c>
      <c r="AY5" s="148"/>
      <c r="AZ5" s="148"/>
      <c r="BA5" s="148"/>
      <c r="BB5" s="148" t="s">
        <v>281</v>
      </c>
      <c r="BC5" s="148" t="s">
        <v>282</v>
      </c>
      <c r="BD5" s="148"/>
      <c r="BE5" s="149">
        <v>0</v>
      </c>
      <c r="BF5" s="148" t="s">
        <v>268</v>
      </c>
      <c r="BG5" s="148" t="s">
        <v>283</v>
      </c>
      <c r="BH5" s="141" t="s">
        <v>469</v>
      </c>
      <c r="BI5" s="130" t="s">
        <v>100</v>
      </c>
      <c r="BJ5" s="141">
        <v>46211</v>
      </c>
      <c r="BK5" s="132" t="s">
        <v>104</v>
      </c>
      <c r="BL5" s="130" t="s">
        <v>109</v>
      </c>
      <c r="BM5" s="96" t="s">
        <v>180</v>
      </c>
      <c r="BN5" s="94" t="s">
        <v>221</v>
      </c>
      <c r="BO5" s="142">
        <v>16457</v>
      </c>
      <c r="BP5" s="132" t="s">
        <v>184</v>
      </c>
      <c r="BQ5" s="146" t="s">
        <v>307</v>
      </c>
    </row>
    <row r="6" spans="1:69" x14ac:dyDescent="0.35">
      <c r="A6" s="145">
        <v>2</v>
      </c>
      <c r="B6" s="148" t="s">
        <v>256</v>
      </c>
      <c r="C6" s="148" t="s">
        <v>257</v>
      </c>
      <c r="D6" s="148" t="s">
        <v>258</v>
      </c>
      <c r="E6" s="148" t="s">
        <v>259</v>
      </c>
      <c r="F6" s="148" t="s">
        <v>259</v>
      </c>
      <c r="G6" s="148" t="s">
        <v>260</v>
      </c>
      <c r="H6" s="148" t="s">
        <v>261</v>
      </c>
      <c r="I6" s="148">
        <v>186219</v>
      </c>
      <c r="J6" s="148" t="s">
        <v>262</v>
      </c>
      <c r="K6" s="148">
        <v>186219</v>
      </c>
      <c r="L6" s="148" t="s">
        <v>263</v>
      </c>
      <c r="M6" s="148" t="s">
        <v>264</v>
      </c>
      <c r="N6" s="148">
        <v>353011</v>
      </c>
      <c r="O6" s="148" t="s">
        <v>265</v>
      </c>
      <c r="P6" s="148">
        <v>615985</v>
      </c>
      <c r="Q6" s="148" t="s">
        <v>284</v>
      </c>
      <c r="R6" s="148" t="s">
        <v>267</v>
      </c>
      <c r="S6" s="148" t="s">
        <v>285</v>
      </c>
      <c r="T6" s="148" t="s">
        <v>285</v>
      </c>
      <c r="U6" s="148" t="s">
        <v>269</v>
      </c>
      <c r="V6" s="148" t="s">
        <v>270</v>
      </c>
      <c r="W6" s="148">
        <v>541</v>
      </c>
      <c r="X6" s="148" t="s">
        <v>271</v>
      </c>
      <c r="Y6" s="153">
        <v>351536042</v>
      </c>
      <c r="Z6" s="148" t="s">
        <v>286</v>
      </c>
      <c r="AA6" s="148" t="s">
        <v>287</v>
      </c>
      <c r="AB6" s="149">
        <v>42000</v>
      </c>
      <c r="AC6" s="148" t="s">
        <v>274</v>
      </c>
      <c r="AD6" s="148">
        <v>24</v>
      </c>
      <c r="AE6" s="148" t="s">
        <v>275</v>
      </c>
      <c r="AF6" s="148" t="s">
        <v>288</v>
      </c>
      <c r="AG6" s="148" t="s">
        <v>289</v>
      </c>
      <c r="AH6" s="148" t="s">
        <v>278</v>
      </c>
      <c r="AI6" s="148" t="s">
        <v>290</v>
      </c>
      <c r="AJ6" s="149">
        <v>2250</v>
      </c>
      <c r="AK6" s="149">
        <v>2250</v>
      </c>
      <c r="AL6" s="148" t="s">
        <v>291</v>
      </c>
      <c r="AM6" s="149">
        <v>21039.360000000001</v>
      </c>
      <c r="AN6" s="149">
        <v>10468.64</v>
      </c>
      <c r="AO6" s="149">
        <v>31508</v>
      </c>
      <c r="AP6" s="149">
        <v>20960.64</v>
      </c>
      <c r="AQ6" s="149">
        <v>2565.36</v>
      </c>
      <c r="AR6" s="149">
        <v>23526</v>
      </c>
      <c r="AS6" s="149">
        <v>20960.64</v>
      </c>
      <c r="AT6" s="149">
        <v>2565.36</v>
      </c>
      <c r="AU6" s="149">
        <v>23526</v>
      </c>
      <c r="AV6" s="148">
        <v>36</v>
      </c>
      <c r="AW6" s="154">
        <v>673</v>
      </c>
      <c r="AX6" s="154" t="s">
        <v>418</v>
      </c>
      <c r="AY6" s="148"/>
      <c r="AZ6" s="148"/>
      <c r="BA6" s="148"/>
      <c r="BB6" s="148" t="s">
        <v>281</v>
      </c>
      <c r="BC6" s="148" t="s">
        <v>282</v>
      </c>
      <c r="BD6" s="148" t="s">
        <v>292</v>
      </c>
      <c r="BE6" s="149">
        <v>42000</v>
      </c>
      <c r="BF6" s="148" t="s">
        <v>285</v>
      </c>
      <c r="BG6" s="148" t="s">
        <v>293</v>
      </c>
      <c r="BH6" s="141" t="s">
        <v>469</v>
      </c>
      <c r="BI6" s="130" t="s">
        <v>100</v>
      </c>
      <c r="BJ6" s="141">
        <v>46211</v>
      </c>
      <c r="BK6" s="132" t="s">
        <v>103</v>
      </c>
      <c r="BL6" s="130" t="s">
        <v>108</v>
      </c>
      <c r="BM6" s="96" t="s">
        <v>180</v>
      </c>
      <c r="BN6" s="94" t="s">
        <v>221</v>
      </c>
      <c r="BO6" s="143">
        <v>26241</v>
      </c>
      <c r="BP6" s="132" t="s">
        <v>184</v>
      </c>
      <c r="BQ6" s="147" t="s">
        <v>308</v>
      </c>
    </row>
    <row r="7" spans="1:69" ht="23" hidden="1" x14ac:dyDescent="0.35">
      <c r="A7" s="137">
        <v>3</v>
      </c>
      <c r="B7" s="150" t="s">
        <v>256</v>
      </c>
      <c r="C7" s="150" t="s">
        <v>257</v>
      </c>
      <c r="D7" s="150" t="s">
        <v>258</v>
      </c>
      <c r="E7" s="150" t="s">
        <v>259</v>
      </c>
      <c r="F7" s="150" t="s">
        <v>259</v>
      </c>
      <c r="G7" s="150" t="s">
        <v>260</v>
      </c>
      <c r="H7" s="150" t="s">
        <v>261</v>
      </c>
      <c r="I7" s="150">
        <v>186020</v>
      </c>
      <c r="J7" s="150" t="s">
        <v>333</v>
      </c>
      <c r="K7" s="150">
        <v>186020</v>
      </c>
      <c r="L7" s="150" t="s">
        <v>263</v>
      </c>
      <c r="M7" s="150" t="s">
        <v>264</v>
      </c>
      <c r="N7" s="150">
        <v>326295</v>
      </c>
      <c r="O7" s="152" t="s">
        <v>334</v>
      </c>
      <c r="P7" s="150">
        <v>455046</v>
      </c>
      <c r="Q7" s="150" t="s">
        <v>335</v>
      </c>
      <c r="R7" s="150" t="s">
        <v>267</v>
      </c>
      <c r="S7" s="150" t="s">
        <v>340</v>
      </c>
      <c r="T7" s="150" t="s">
        <v>340</v>
      </c>
      <c r="U7" s="150" t="s">
        <v>320</v>
      </c>
      <c r="V7" s="150" t="s">
        <v>321</v>
      </c>
      <c r="W7" s="150">
        <v>541</v>
      </c>
      <c r="X7" s="150" t="s">
        <v>271</v>
      </c>
      <c r="Y7" s="152">
        <v>352305781</v>
      </c>
      <c r="Z7" s="150" t="s">
        <v>341</v>
      </c>
      <c r="AA7" s="150" t="s">
        <v>395</v>
      </c>
      <c r="AB7" s="151">
        <v>42000</v>
      </c>
      <c r="AC7" s="150" t="s">
        <v>412</v>
      </c>
      <c r="AD7" s="150">
        <v>24</v>
      </c>
      <c r="AE7" s="150" t="s">
        <v>275</v>
      </c>
      <c r="AF7" s="150" t="s">
        <v>423</v>
      </c>
      <c r="AG7" s="150" t="s">
        <v>424</v>
      </c>
      <c r="AH7" s="150" t="s">
        <v>278</v>
      </c>
      <c r="AI7" s="150" t="s">
        <v>425</v>
      </c>
      <c r="AJ7" s="151">
        <v>2240</v>
      </c>
      <c r="AK7" s="151">
        <v>2240</v>
      </c>
      <c r="AL7" s="150" t="s">
        <v>426</v>
      </c>
      <c r="AM7" s="151">
        <v>25178.45</v>
      </c>
      <c r="AN7" s="151">
        <v>10661.55</v>
      </c>
      <c r="AO7" s="151">
        <v>35840</v>
      </c>
      <c r="AP7" s="151">
        <v>16821.55</v>
      </c>
      <c r="AQ7" s="151">
        <v>1650.45</v>
      </c>
      <c r="AR7" s="151">
        <v>18472</v>
      </c>
      <c r="AS7" s="151">
        <v>16821.55</v>
      </c>
      <c r="AT7" s="151">
        <v>1650.45</v>
      </c>
      <c r="AU7" s="151">
        <v>18472</v>
      </c>
      <c r="AV7" s="150">
        <v>35</v>
      </c>
      <c r="AW7" s="150">
        <v>549</v>
      </c>
      <c r="AX7" s="150" t="s">
        <v>418</v>
      </c>
      <c r="AY7" s="94"/>
      <c r="AZ7" s="94"/>
      <c r="BA7" s="94"/>
      <c r="BB7" s="150" t="s">
        <v>281</v>
      </c>
      <c r="BC7" s="94"/>
      <c r="BD7" s="150"/>
      <c r="BE7" s="151">
        <v>0</v>
      </c>
      <c r="BF7" s="150" t="s">
        <v>340</v>
      </c>
      <c r="BG7" s="150" t="s">
        <v>382</v>
      </c>
      <c r="BH7" s="141" t="s">
        <v>469</v>
      </c>
      <c r="BI7" s="130" t="s">
        <v>100</v>
      </c>
      <c r="BJ7" s="131">
        <v>46210</v>
      </c>
      <c r="BK7" s="132" t="s">
        <v>104</v>
      </c>
      <c r="BL7" s="130" t="s">
        <v>109</v>
      </c>
      <c r="BM7" s="133" t="s">
        <v>181</v>
      </c>
      <c r="BN7" s="132" t="s">
        <v>222</v>
      </c>
      <c r="BO7" s="132">
        <v>0</v>
      </c>
      <c r="BP7" s="134"/>
      <c r="BQ7" s="135" t="s">
        <v>471</v>
      </c>
    </row>
    <row r="8" spans="1:69" ht="23" hidden="1" x14ac:dyDescent="0.35">
      <c r="A8" s="137">
        <v>4</v>
      </c>
      <c r="B8" s="150" t="s">
        <v>256</v>
      </c>
      <c r="C8" s="150" t="s">
        <v>257</v>
      </c>
      <c r="D8" s="150" t="s">
        <v>258</v>
      </c>
      <c r="E8" s="150" t="s">
        <v>259</v>
      </c>
      <c r="F8" s="150" t="s">
        <v>259</v>
      </c>
      <c r="G8" s="150" t="s">
        <v>260</v>
      </c>
      <c r="H8" s="150" t="s">
        <v>261</v>
      </c>
      <c r="I8" s="150">
        <v>186020</v>
      </c>
      <c r="J8" s="150" t="s">
        <v>333</v>
      </c>
      <c r="K8" s="150">
        <v>186020</v>
      </c>
      <c r="L8" s="150" t="s">
        <v>329</v>
      </c>
      <c r="M8" s="150" t="s">
        <v>330</v>
      </c>
      <c r="N8" s="150">
        <v>327821</v>
      </c>
      <c r="O8" s="152" t="s">
        <v>342</v>
      </c>
      <c r="P8" s="150">
        <v>492155</v>
      </c>
      <c r="Q8" s="150" t="s">
        <v>343</v>
      </c>
      <c r="R8" s="150" t="s">
        <v>267</v>
      </c>
      <c r="S8" s="150" t="s">
        <v>344</v>
      </c>
      <c r="T8" s="150" t="s">
        <v>344</v>
      </c>
      <c r="U8" s="150" t="s">
        <v>327</v>
      </c>
      <c r="V8" s="150" t="s">
        <v>270</v>
      </c>
      <c r="W8" s="150">
        <v>541</v>
      </c>
      <c r="X8" s="150" t="s">
        <v>345</v>
      </c>
      <c r="Y8" s="152">
        <v>352812623</v>
      </c>
      <c r="Z8" s="150" t="s">
        <v>346</v>
      </c>
      <c r="AA8" s="150" t="s">
        <v>396</v>
      </c>
      <c r="AB8" s="151">
        <v>42000</v>
      </c>
      <c r="AC8" s="150" t="s">
        <v>413</v>
      </c>
      <c r="AD8" s="150">
        <v>24</v>
      </c>
      <c r="AE8" s="150" t="s">
        <v>275</v>
      </c>
      <c r="AF8" s="150" t="s">
        <v>427</v>
      </c>
      <c r="AG8" s="150" t="s">
        <v>428</v>
      </c>
      <c r="AH8" s="150" t="s">
        <v>278</v>
      </c>
      <c r="AI8" s="150" t="s">
        <v>429</v>
      </c>
      <c r="AJ8" s="151">
        <v>2240</v>
      </c>
      <c r="AK8" s="151">
        <v>2240</v>
      </c>
      <c r="AL8" s="150" t="s">
        <v>430</v>
      </c>
      <c r="AM8" s="151">
        <v>30499.01</v>
      </c>
      <c r="AN8" s="151">
        <v>12580.99</v>
      </c>
      <c r="AO8" s="151">
        <v>43080</v>
      </c>
      <c r="AP8" s="151">
        <v>11500.99</v>
      </c>
      <c r="AQ8" s="151">
        <v>558.54999999999995</v>
      </c>
      <c r="AR8" s="151">
        <v>12059.54</v>
      </c>
      <c r="AS8" s="151">
        <v>11500.99</v>
      </c>
      <c r="AT8" s="151">
        <v>558.54999999999995</v>
      </c>
      <c r="AU8" s="151">
        <v>12059.54</v>
      </c>
      <c r="AV8" s="150">
        <v>33</v>
      </c>
      <c r="AW8" s="150">
        <v>401</v>
      </c>
      <c r="AX8" s="150" t="s">
        <v>418</v>
      </c>
      <c r="AY8" s="139"/>
      <c r="AZ8" s="139"/>
      <c r="BA8" s="140"/>
      <c r="BB8" s="150" t="s">
        <v>281</v>
      </c>
      <c r="BC8" s="140"/>
      <c r="BD8" s="150"/>
      <c r="BE8" s="151">
        <v>0</v>
      </c>
      <c r="BF8" s="150" t="s">
        <v>344</v>
      </c>
      <c r="BG8" s="150" t="s">
        <v>383</v>
      </c>
      <c r="BH8" s="141" t="s">
        <v>469</v>
      </c>
      <c r="BI8" s="130" t="s">
        <v>100</v>
      </c>
      <c r="BJ8" s="131">
        <v>46210</v>
      </c>
      <c r="BK8" s="132" t="s">
        <v>104</v>
      </c>
      <c r="BL8" s="130" t="s">
        <v>109</v>
      </c>
      <c r="BM8" s="133" t="s">
        <v>181</v>
      </c>
      <c r="BN8" s="132" t="s">
        <v>222</v>
      </c>
      <c r="BO8" s="132">
        <v>0</v>
      </c>
      <c r="BP8" s="134"/>
      <c r="BQ8" s="135" t="s">
        <v>471</v>
      </c>
    </row>
    <row r="9" spans="1:69" ht="23" hidden="1" x14ac:dyDescent="0.35">
      <c r="A9" s="137">
        <v>5</v>
      </c>
      <c r="B9" s="150" t="s">
        <v>256</v>
      </c>
      <c r="C9" s="150" t="s">
        <v>257</v>
      </c>
      <c r="D9" s="150" t="s">
        <v>258</v>
      </c>
      <c r="E9" s="150" t="s">
        <v>259</v>
      </c>
      <c r="F9" s="150" t="s">
        <v>259</v>
      </c>
      <c r="G9" s="150" t="s">
        <v>260</v>
      </c>
      <c r="H9" s="150" t="s">
        <v>261</v>
      </c>
      <c r="I9" s="150">
        <v>186219</v>
      </c>
      <c r="J9" s="150" t="s">
        <v>262</v>
      </c>
      <c r="K9" s="150">
        <v>186219</v>
      </c>
      <c r="L9" s="150" t="s">
        <v>263</v>
      </c>
      <c r="M9" s="150" t="s">
        <v>264</v>
      </c>
      <c r="N9" s="150">
        <v>353011</v>
      </c>
      <c r="O9" s="152" t="s">
        <v>265</v>
      </c>
      <c r="P9" s="150">
        <v>615985</v>
      </c>
      <c r="Q9" s="150" t="s">
        <v>284</v>
      </c>
      <c r="R9" s="150" t="s">
        <v>267</v>
      </c>
      <c r="S9" s="150" t="s">
        <v>347</v>
      </c>
      <c r="T9" s="150" t="s">
        <v>347</v>
      </c>
      <c r="U9" s="150" t="s">
        <v>269</v>
      </c>
      <c r="V9" s="150" t="s">
        <v>270</v>
      </c>
      <c r="W9" s="150">
        <v>541</v>
      </c>
      <c r="X9" s="150" t="s">
        <v>271</v>
      </c>
      <c r="Y9" s="152">
        <v>352928440</v>
      </c>
      <c r="Z9" s="150" t="s">
        <v>348</v>
      </c>
      <c r="AA9" s="150" t="s">
        <v>397</v>
      </c>
      <c r="AB9" s="151">
        <v>52000</v>
      </c>
      <c r="AC9" s="150" t="s">
        <v>274</v>
      </c>
      <c r="AD9" s="150">
        <v>24</v>
      </c>
      <c r="AE9" s="150" t="s">
        <v>306</v>
      </c>
      <c r="AF9" s="150" t="s">
        <v>431</v>
      </c>
      <c r="AG9" s="150" t="s">
        <v>432</v>
      </c>
      <c r="AH9" s="150" t="s">
        <v>278</v>
      </c>
      <c r="AI9" s="150" t="s">
        <v>433</v>
      </c>
      <c r="AJ9" s="151">
        <v>2780</v>
      </c>
      <c r="AK9" s="151">
        <v>2780</v>
      </c>
      <c r="AL9" s="150" t="s">
        <v>434</v>
      </c>
      <c r="AM9" s="151">
        <v>32238.92</v>
      </c>
      <c r="AN9" s="151">
        <v>12241.08</v>
      </c>
      <c r="AO9" s="151">
        <v>44480</v>
      </c>
      <c r="AP9" s="151">
        <v>19761.080000000002</v>
      </c>
      <c r="AQ9" s="151">
        <v>1837.92</v>
      </c>
      <c r="AR9" s="151">
        <v>21599</v>
      </c>
      <c r="AS9" s="151">
        <v>19761.080000000002</v>
      </c>
      <c r="AT9" s="151">
        <v>1837.92</v>
      </c>
      <c r="AU9" s="151">
        <v>21599</v>
      </c>
      <c r="AV9" s="150">
        <v>34</v>
      </c>
      <c r="AW9" s="150">
        <v>520</v>
      </c>
      <c r="AX9" s="150" t="s">
        <v>418</v>
      </c>
      <c r="AY9" s="137"/>
      <c r="AZ9" s="137"/>
      <c r="BA9" s="137"/>
      <c r="BB9" s="150" t="s">
        <v>281</v>
      </c>
      <c r="BC9" s="137"/>
      <c r="BD9" s="150"/>
      <c r="BE9" s="151">
        <v>0</v>
      </c>
      <c r="BF9" s="150" t="s">
        <v>347</v>
      </c>
      <c r="BG9" s="150" t="s">
        <v>384</v>
      </c>
      <c r="BH9" s="141" t="s">
        <v>469</v>
      </c>
      <c r="BI9" s="130" t="s">
        <v>100</v>
      </c>
      <c r="BJ9" s="141">
        <v>46211</v>
      </c>
      <c r="BK9" s="132" t="s">
        <v>104</v>
      </c>
      <c r="BL9" s="130" t="s">
        <v>109</v>
      </c>
      <c r="BM9" s="133" t="s">
        <v>181</v>
      </c>
      <c r="BN9" s="132" t="s">
        <v>222</v>
      </c>
      <c r="BO9" s="132">
        <v>0</v>
      </c>
      <c r="BP9" s="134"/>
      <c r="BQ9" s="135" t="s">
        <v>471</v>
      </c>
    </row>
    <row r="10" spans="1:69" ht="23" hidden="1" x14ac:dyDescent="0.35">
      <c r="A10" s="137">
        <v>6</v>
      </c>
      <c r="B10" s="150" t="s">
        <v>256</v>
      </c>
      <c r="C10" s="150" t="s">
        <v>257</v>
      </c>
      <c r="D10" s="150" t="s">
        <v>258</v>
      </c>
      <c r="E10" s="150" t="s">
        <v>259</v>
      </c>
      <c r="F10" s="150" t="s">
        <v>259</v>
      </c>
      <c r="G10" s="150" t="s">
        <v>260</v>
      </c>
      <c r="H10" s="150" t="s">
        <v>261</v>
      </c>
      <c r="I10" s="150">
        <v>186071</v>
      </c>
      <c r="J10" s="150" t="s">
        <v>313</v>
      </c>
      <c r="K10" s="150">
        <v>186071</v>
      </c>
      <c r="L10" s="150" t="s">
        <v>314</v>
      </c>
      <c r="M10" s="150" t="s">
        <v>315</v>
      </c>
      <c r="N10" s="150">
        <v>335877</v>
      </c>
      <c r="O10" s="152" t="s">
        <v>316</v>
      </c>
      <c r="P10" s="150">
        <v>472896</v>
      </c>
      <c r="Q10" s="150" t="s">
        <v>317</v>
      </c>
      <c r="R10" s="150" t="s">
        <v>267</v>
      </c>
      <c r="S10" s="150" t="s">
        <v>349</v>
      </c>
      <c r="T10" s="150" t="s">
        <v>349</v>
      </c>
      <c r="U10" s="150" t="s">
        <v>269</v>
      </c>
      <c r="V10" s="150" t="s">
        <v>270</v>
      </c>
      <c r="W10" s="150">
        <v>541</v>
      </c>
      <c r="X10" s="150" t="s">
        <v>271</v>
      </c>
      <c r="Y10" s="152">
        <v>353096873</v>
      </c>
      <c r="Z10" s="150" t="s">
        <v>350</v>
      </c>
      <c r="AA10" s="150" t="s">
        <v>398</v>
      </c>
      <c r="AB10" s="151">
        <v>52000</v>
      </c>
      <c r="AC10" s="150" t="s">
        <v>408</v>
      </c>
      <c r="AD10" s="150">
        <v>24</v>
      </c>
      <c r="AE10" s="150" t="s">
        <v>306</v>
      </c>
      <c r="AF10" s="150" t="s">
        <v>415</v>
      </c>
      <c r="AG10" s="150" t="s">
        <v>416</v>
      </c>
      <c r="AH10" s="150" t="s">
        <v>417</v>
      </c>
      <c r="AI10" s="150" t="s">
        <v>435</v>
      </c>
      <c r="AJ10" s="151">
        <v>2780</v>
      </c>
      <c r="AK10" s="151">
        <v>2780</v>
      </c>
      <c r="AL10" s="150" t="s">
        <v>436</v>
      </c>
      <c r="AM10" s="151">
        <v>28848.67</v>
      </c>
      <c r="AN10" s="151">
        <v>12851.33</v>
      </c>
      <c r="AO10" s="151">
        <v>41700</v>
      </c>
      <c r="AP10" s="151">
        <v>23151.33</v>
      </c>
      <c r="AQ10" s="151">
        <v>2513.67</v>
      </c>
      <c r="AR10" s="151">
        <v>25665</v>
      </c>
      <c r="AS10" s="151">
        <v>23151.33</v>
      </c>
      <c r="AT10" s="151">
        <v>2513.67</v>
      </c>
      <c r="AU10" s="151">
        <v>25665</v>
      </c>
      <c r="AV10" s="150">
        <v>33</v>
      </c>
      <c r="AW10" s="150">
        <v>519</v>
      </c>
      <c r="AX10" s="150" t="s">
        <v>418</v>
      </c>
      <c r="AY10" s="137"/>
      <c r="AZ10" s="137"/>
      <c r="BA10" s="137"/>
      <c r="BB10" s="150" t="s">
        <v>281</v>
      </c>
      <c r="BC10" s="137"/>
      <c r="BD10" s="150"/>
      <c r="BE10" s="151">
        <v>0</v>
      </c>
      <c r="BF10" s="150" t="s">
        <v>349</v>
      </c>
      <c r="BG10" s="150" t="s">
        <v>385</v>
      </c>
      <c r="BH10" s="141" t="s">
        <v>469</v>
      </c>
      <c r="BI10" s="130" t="s">
        <v>100</v>
      </c>
      <c r="BJ10" s="141">
        <v>46214</v>
      </c>
      <c r="BK10" s="132" t="s">
        <v>104</v>
      </c>
      <c r="BL10" s="130" t="s">
        <v>109</v>
      </c>
      <c r="BM10" s="133" t="s">
        <v>181</v>
      </c>
      <c r="BN10" s="132" t="s">
        <v>222</v>
      </c>
      <c r="BO10" s="132">
        <v>0</v>
      </c>
      <c r="BP10" s="134"/>
      <c r="BQ10" s="135" t="s">
        <v>471</v>
      </c>
    </row>
    <row r="11" spans="1:69" ht="23" hidden="1" x14ac:dyDescent="0.35">
      <c r="A11" s="137">
        <v>7</v>
      </c>
      <c r="B11" s="150" t="s">
        <v>256</v>
      </c>
      <c r="C11" s="150" t="s">
        <v>257</v>
      </c>
      <c r="D11" s="150" t="s">
        <v>258</v>
      </c>
      <c r="E11" s="150" t="s">
        <v>259</v>
      </c>
      <c r="F11" s="150" t="s">
        <v>259</v>
      </c>
      <c r="G11" s="150" t="s">
        <v>260</v>
      </c>
      <c r="H11" s="150" t="s">
        <v>261</v>
      </c>
      <c r="I11" s="150">
        <v>188988</v>
      </c>
      <c r="J11" s="150" t="s">
        <v>318</v>
      </c>
      <c r="K11" s="150">
        <v>188988</v>
      </c>
      <c r="L11" s="150" t="s">
        <v>263</v>
      </c>
      <c r="M11" s="150" t="s">
        <v>264</v>
      </c>
      <c r="N11" s="150">
        <v>356328</v>
      </c>
      <c r="O11" s="152" t="s">
        <v>319</v>
      </c>
      <c r="P11" s="150">
        <v>512588</v>
      </c>
      <c r="Q11" s="150" t="s">
        <v>322</v>
      </c>
      <c r="R11" s="150" t="s">
        <v>267</v>
      </c>
      <c r="S11" s="150" t="s">
        <v>354</v>
      </c>
      <c r="T11" s="150" t="s">
        <v>354</v>
      </c>
      <c r="U11" s="150" t="s">
        <v>269</v>
      </c>
      <c r="V11" s="150" t="s">
        <v>270</v>
      </c>
      <c r="W11" s="150">
        <v>0</v>
      </c>
      <c r="X11" s="150" t="s">
        <v>355</v>
      </c>
      <c r="Y11" s="152">
        <v>354352403</v>
      </c>
      <c r="Z11" s="150" t="s">
        <v>356</v>
      </c>
      <c r="AA11" s="150" t="s">
        <v>400</v>
      </c>
      <c r="AB11" s="151">
        <v>52000</v>
      </c>
      <c r="AC11" s="150" t="s">
        <v>409</v>
      </c>
      <c r="AD11" s="150">
        <v>24</v>
      </c>
      <c r="AE11" s="150" t="s">
        <v>306</v>
      </c>
      <c r="AF11" s="150" t="s">
        <v>420</v>
      </c>
      <c r="AG11" s="150" t="s">
        <v>438</v>
      </c>
      <c r="AH11" s="150" t="s">
        <v>278</v>
      </c>
      <c r="AI11" s="150" t="s">
        <v>439</v>
      </c>
      <c r="AJ11" s="151">
        <v>2780</v>
      </c>
      <c r="AK11" s="151">
        <v>2780</v>
      </c>
      <c r="AL11" s="150" t="s">
        <v>419</v>
      </c>
      <c r="AM11" s="151">
        <v>14755.4</v>
      </c>
      <c r="AN11" s="151">
        <v>7484.6</v>
      </c>
      <c r="AO11" s="151">
        <v>22240</v>
      </c>
      <c r="AP11" s="151">
        <v>37244.6</v>
      </c>
      <c r="AQ11" s="151">
        <v>6870.4</v>
      </c>
      <c r="AR11" s="151">
        <v>44115</v>
      </c>
      <c r="AS11" s="151">
        <v>37244.6</v>
      </c>
      <c r="AT11" s="151">
        <v>6870.4</v>
      </c>
      <c r="AU11" s="151">
        <v>44115</v>
      </c>
      <c r="AV11" s="150">
        <v>30</v>
      </c>
      <c r="AW11" s="150">
        <v>640</v>
      </c>
      <c r="AX11" s="150" t="s">
        <v>418</v>
      </c>
      <c r="AY11" s="137"/>
      <c r="AZ11" s="137"/>
      <c r="BA11" s="137"/>
      <c r="BB11" s="150" t="s">
        <v>281</v>
      </c>
      <c r="BC11" s="137"/>
      <c r="BD11" s="150"/>
      <c r="BE11" s="151">
        <v>0</v>
      </c>
      <c r="BF11" s="150" t="s">
        <v>354</v>
      </c>
      <c r="BG11" s="150" t="s">
        <v>386</v>
      </c>
      <c r="BH11" s="141" t="s">
        <v>469</v>
      </c>
      <c r="BI11" s="130" t="s">
        <v>100</v>
      </c>
      <c r="BJ11" s="131">
        <v>46213</v>
      </c>
      <c r="BK11" s="132" t="s">
        <v>103</v>
      </c>
      <c r="BL11" s="130" t="s">
        <v>108</v>
      </c>
      <c r="BM11" s="96" t="s">
        <v>180</v>
      </c>
      <c r="BN11" s="132" t="s">
        <v>222</v>
      </c>
      <c r="BO11" s="132">
        <v>0</v>
      </c>
      <c r="BP11" s="134"/>
      <c r="BQ11" s="135" t="s">
        <v>471</v>
      </c>
    </row>
    <row r="12" spans="1:69" ht="23" hidden="1" x14ac:dyDescent="0.35">
      <c r="A12" s="137">
        <v>8</v>
      </c>
      <c r="B12" s="150" t="s">
        <v>256</v>
      </c>
      <c r="C12" s="150" t="s">
        <v>257</v>
      </c>
      <c r="D12" s="150" t="s">
        <v>258</v>
      </c>
      <c r="E12" s="150" t="s">
        <v>259</v>
      </c>
      <c r="F12" s="150" t="s">
        <v>259</v>
      </c>
      <c r="G12" s="150" t="s">
        <v>260</v>
      </c>
      <c r="H12" s="150" t="s">
        <v>261</v>
      </c>
      <c r="I12" s="150">
        <v>188289</v>
      </c>
      <c r="J12" s="150" t="s">
        <v>328</v>
      </c>
      <c r="K12" s="150">
        <v>188289</v>
      </c>
      <c r="L12" s="150" t="s">
        <v>329</v>
      </c>
      <c r="M12" s="150" t="s">
        <v>330</v>
      </c>
      <c r="N12" s="150">
        <v>349632</v>
      </c>
      <c r="O12" s="152" t="s">
        <v>331</v>
      </c>
      <c r="P12" s="150">
        <v>521652</v>
      </c>
      <c r="Q12" s="150" t="s">
        <v>332</v>
      </c>
      <c r="R12" s="150" t="s">
        <v>267</v>
      </c>
      <c r="S12" s="150" t="s">
        <v>357</v>
      </c>
      <c r="T12" s="150" t="s">
        <v>357</v>
      </c>
      <c r="U12" s="150" t="s">
        <v>269</v>
      </c>
      <c r="V12" s="150" t="s">
        <v>270</v>
      </c>
      <c r="W12" s="150">
        <v>0</v>
      </c>
      <c r="X12" s="150" t="s">
        <v>358</v>
      </c>
      <c r="Y12" s="152">
        <v>354455344</v>
      </c>
      <c r="Z12" s="150" t="s">
        <v>359</v>
      </c>
      <c r="AA12" s="150" t="s">
        <v>399</v>
      </c>
      <c r="AB12" s="151">
        <v>42000</v>
      </c>
      <c r="AC12" s="150" t="s">
        <v>411</v>
      </c>
      <c r="AD12" s="150">
        <v>24</v>
      </c>
      <c r="AE12" s="150" t="s">
        <v>275</v>
      </c>
      <c r="AF12" s="150" t="s">
        <v>440</v>
      </c>
      <c r="AG12" s="150" t="s">
        <v>441</v>
      </c>
      <c r="AH12" s="150" t="s">
        <v>278</v>
      </c>
      <c r="AI12" s="150" t="s">
        <v>421</v>
      </c>
      <c r="AJ12" s="151">
        <v>2240</v>
      </c>
      <c r="AK12" s="151">
        <v>2240</v>
      </c>
      <c r="AL12" s="150" t="s">
        <v>442</v>
      </c>
      <c r="AM12" s="151">
        <v>23978.57</v>
      </c>
      <c r="AN12" s="151">
        <v>9621.43</v>
      </c>
      <c r="AO12" s="151">
        <v>33600</v>
      </c>
      <c r="AP12" s="151">
        <v>18021.43</v>
      </c>
      <c r="AQ12" s="151">
        <v>1917.57</v>
      </c>
      <c r="AR12" s="151">
        <v>19939</v>
      </c>
      <c r="AS12" s="151">
        <v>18021.43</v>
      </c>
      <c r="AT12" s="151">
        <v>1917.57</v>
      </c>
      <c r="AU12" s="151">
        <v>19939</v>
      </c>
      <c r="AV12" s="150">
        <v>30</v>
      </c>
      <c r="AW12" s="150">
        <v>433</v>
      </c>
      <c r="AX12" s="150" t="s">
        <v>418</v>
      </c>
      <c r="AY12" s="137"/>
      <c r="AZ12" s="137"/>
      <c r="BA12" s="137"/>
      <c r="BB12" s="150" t="s">
        <v>281</v>
      </c>
      <c r="BC12" s="137"/>
      <c r="BD12" s="150"/>
      <c r="BE12" s="151">
        <v>0</v>
      </c>
      <c r="BF12" s="150" t="s">
        <v>357</v>
      </c>
      <c r="BG12" s="150" t="s">
        <v>387</v>
      </c>
      <c r="BH12" s="141" t="s">
        <v>469</v>
      </c>
      <c r="BI12" s="130" t="s">
        <v>100</v>
      </c>
      <c r="BJ12" s="141">
        <v>46211</v>
      </c>
      <c r="BK12" s="132" t="s">
        <v>104</v>
      </c>
      <c r="BL12" s="130" t="s">
        <v>109</v>
      </c>
      <c r="BM12" s="133" t="s">
        <v>181</v>
      </c>
      <c r="BN12" s="132" t="s">
        <v>222</v>
      </c>
      <c r="BO12" s="132">
        <v>0</v>
      </c>
      <c r="BP12" s="134"/>
      <c r="BQ12" s="135" t="s">
        <v>471</v>
      </c>
    </row>
    <row r="13" spans="1:69" ht="23" hidden="1" x14ac:dyDescent="0.35">
      <c r="A13" s="137">
        <v>9</v>
      </c>
      <c r="B13" s="150" t="s">
        <v>256</v>
      </c>
      <c r="C13" s="150" t="s">
        <v>257</v>
      </c>
      <c r="D13" s="150" t="s">
        <v>258</v>
      </c>
      <c r="E13" s="150" t="s">
        <v>259</v>
      </c>
      <c r="F13" s="150" t="s">
        <v>259</v>
      </c>
      <c r="G13" s="150" t="s">
        <v>260</v>
      </c>
      <c r="H13" s="150" t="s">
        <v>261</v>
      </c>
      <c r="I13" s="150">
        <v>188575</v>
      </c>
      <c r="J13" s="150" t="s">
        <v>325</v>
      </c>
      <c r="K13" s="150">
        <v>188575</v>
      </c>
      <c r="L13" s="150" t="s">
        <v>263</v>
      </c>
      <c r="M13" s="150" t="s">
        <v>264</v>
      </c>
      <c r="N13" s="150">
        <v>365778</v>
      </c>
      <c r="O13" s="152" t="s">
        <v>326</v>
      </c>
      <c r="P13" s="150">
        <v>722523</v>
      </c>
      <c r="Q13" s="150" t="s">
        <v>351</v>
      </c>
      <c r="R13" s="150" t="s">
        <v>267</v>
      </c>
      <c r="S13" s="150" t="s">
        <v>360</v>
      </c>
      <c r="T13" s="150" t="s">
        <v>360</v>
      </c>
      <c r="U13" s="150" t="s">
        <v>269</v>
      </c>
      <c r="V13" s="150" t="s">
        <v>270</v>
      </c>
      <c r="W13" s="150">
        <v>0</v>
      </c>
      <c r="X13" s="150" t="s">
        <v>353</v>
      </c>
      <c r="Y13" s="152">
        <v>354627098</v>
      </c>
      <c r="Z13" s="150" t="s">
        <v>352</v>
      </c>
      <c r="AA13" s="150" t="s">
        <v>401</v>
      </c>
      <c r="AB13" s="151">
        <v>42000</v>
      </c>
      <c r="AC13" s="150" t="s">
        <v>410</v>
      </c>
      <c r="AD13" s="150">
        <v>24</v>
      </c>
      <c r="AE13" s="150" t="s">
        <v>275</v>
      </c>
      <c r="AF13" s="150" t="s">
        <v>443</v>
      </c>
      <c r="AG13" s="150" t="s">
        <v>444</v>
      </c>
      <c r="AH13" s="150" t="s">
        <v>278</v>
      </c>
      <c r="AI13" s="150" t="s">
        <v>437</v>
      </c>
      <c r="AJ13" s="151">
        <v>2240</v>
      </c>
      <c r="AK13" s="151">
        <v>2240</v>
      </c>
      <c r="AL13" s="150" t="s">
        <v>445</v>
      </c>
      <c r="AM13" s="151">
        <v>8770</v>
      </c>
      <c r="AN13" s="151">
        <v>4670</v>
      </c>
      <c r="AO13" s="151">
        <v>13440</v>
      </c>
      <c r="AP13" s="151">
        <v>33230</v>
      </c>
      <c r="AQ13" s="151">
        <v>6961</v>
      </c>
      <c r="AR13" s="151">
        <v>40191</v>
      </c>
      <c r="AS13" s="151">
        <v>33230</v>
      </c>
      <c r="AT13" s="151">
        <v>6961</v>
      </c>
      <c r="AU13" s="151">
        <v>40191</v>
      </c>
      <c r="AV13" s="150">
        <v>30</v>
      </c>
      <c r="AW13" s="150">
        <v>700</v>
      </c>
      <c r="AX13" s="150" t="s">
        <v>418</v>
      </c>
      <c r="AY13" s="137"/>
      <c r="AZ13" s="137"/>
      <c r="BA13" s="137"/>
      <c r="BB13" s="150" t="s">
        <v>281</v>
      </c>
      <c r="BC13" s="137"/>
      <c r="BD13" s="150"/>
      <c r="BE13" s="151">
        <v>0</v>
      </c>
      <c r="BF13" s="150" t="s">
        <v>360</v>
      </c>
      <c r="BG13" s="150" t="s">
        <v>388</v>
      </c>
      <c r="BH13" s="141" t="s">
        <v>469</v>
      </c>
      <c r="BI13" s="130" t="s">
        <v>100</v>
      </c>
      <c r="BJ13" s="131">
        <v>46210</v>
      </c>
      <c r="BK13" s="132" t="s">
        <v>104</v>
      </c>
      <c r="BL13" s="130" t="s">
        <v>109</v>
      </c>
      <c r="BM13" s="133" t="s">
        <v>181</v>
      </c>
      <c r="BN13" s="132" t="s">
        <v>222</v>
      </c>
      <c r="BO13" s="132">
        <v>0</v>
      </c>
      <c r="BP13" s="134"/>
      <c r="BQ13" s="135" t="s">
        <v>471</v>
      </c>
    </row>
    <row r="14" spans="1:69" ht="23" hidden="1" x14ac:dyDescent="0.35">
      <c r="A14" s="137">
        <v>10</v>
      </c>
      <c r="B14" s="150" t="s">
        <v>256</v>
      </c>
      <c r="C14" s="150" t="s">
        <v>257</v>
      </c>
      <c r="D14" s="150" t="s">
        <v>258</v>
      </c>
      <c r="E14" s="150" t="s">
        <v>259</v>
      </c>
      <c r="F14" s="150" t="s">
        <v>259</v>
      </c>
      <c r="G14" s="150" t="s">
        <v>260</v>
      </c>
      <c r="H14" s="150" t="s">
        <v>261</v>
      </c>
      <c r="I14" s="150">
        <v>186071</v>
      </c>
      <c r="J14" s="150" t="s">
        <v>313</v>
      </c>
      <c r="K14" s="150">
        <v>186071</v>
      </c>
      <c r="L14" s="150" t="s">
        <v>314</v>
      </c>
      <c r="M14" s="150" t="s">
        <v>315</v>
      </c>
      <c r="N14" s="150">
        <v>331866</v>
      </c>
      <c r="O14" s="152" t="s">
        <v>336</v>
      </c>
      <c r="P14" s="150">
        <v>769100</v>
      </c>
      <c r="Q14" s="150" t="s">
        <v>362</v>
      </c>
      <c r="R14" s="150" t="s">
        <v>267</v>
      </c>
      <c r="S14" s="150" t="s">
        <v>363</v>
      </c>
      <c r="T14" s="150" t="s">
        <v>363</v>
      </c>
      <c r="U14" s="150" t="s">
        <v>269</v>
      </c>
      <c r="V14" s="150" t="s">
        <v>270</v>
      </c>
      <c r="W14" s="150">
        <v>0</v>
      </c>
      <c r="X14" s="150" t="s">
        <v>361</v>
      </c>
      <c r="Y14" s="152">
        <v>354955326</v>
      </c>
      <c r="Z14" s="150" t="s">
        <v>364</v>
      </c>
      <c r="AA14" s="150" t="s">
        <v>402</v>
      </c>
      <c r="AB14" s="151">
        <v>42000</v>
      </c>
      <c r="AC14" s="150" t="s">
        <v>408</v>
      </c>
      <c r="AD14" s="150">
        <v>24</v>
      </c>
      <c r="AE14" s="150" t="s">
        <v>275</v>
      </c>
      <c r="AF14" s="150" t="s">
        <v>448</v>
      </c>
      <c r="AG14" s="150" t="s">
        <v>449</v>
      </c>
      <c r="AH14" s="150" t="s">
        <v>278</v>
      </c>
      <c r="AI14" s="150" t="s">
        <v>446</v>
      </c>
      <c r="AJ14" s="151">
        <v>2240</v>
      </c>
      <c r="AK14" s="151">
        <v>2240</v>
      </c>
      <c r="AL14" s="150" t="s">
        <v>447</v>
      </c>
      <c r="AM14" s="151">
        <v>14878.05</v>
      </c>
      <c r="AN14" s="151">
        <v>7521.95</v>
      </c>
      <c r="AO14" s="151">
        <v>22400</v>
      </c>
      <c r="AP14" s="151">
        <v>27121.95</v>
      </c>
      <c r="AQ14" s="151">
        <v>4453.05</v>
      </c>
      <c r="AR14" s="151">
        <v>31575</v>
      </c>
      <c r="AS14" s="151">
        <v>27121.95</v>
      </c>
      <c r="AT14" s="151">
        <v>4453.05</v>
      </c>
      <c r="AU14" s="151">
        <v>31575</v>
      </c>
      <c r="AV14" s="150">
        <v>29</v>
      </c>
      <c r="AW14" s="150">
        <v>550</v>
      </c>
      <c r="AX14" s="150" t="s">
        <v>418</v>
      </c>
      <c r="AY14" s="137"/>
      <c r="AZ14" s="137"/>
      <c r="BA14" s="137"/>
      <c r="BB14" s="150" t="s">
        <v>281</v>
      </c>
      <c r="BC14" s="137"/>
      <c r="BD14" s="150"/>
      <c r="BE14" s="151">
        <v>0</v>
      </c>
      <c r="BF14" s="150" t="s">
        <v>363</v>
      </c>
      <c r="BG14" s="150" t="s">
        <v>389</v>
      </c>
      <c r="BH14" s="141" t="s">
        <v>469</v>
      </c>
      <c r="BI14" s="130" t="s">
        <v>100</v>
      </c>
      <c r="BJ14" s="141">
        <v>46214</v>
      </c>
      <c r="BK14" s="132" t="s">
        <v>104</v>
      </c>
      <c r="BL14" s="130" t="s">
        <v>109</v>
      </c>
      <c r="BM14" s="133" t="s">
        <v>181</v>
      </c>
      <c r="BN14" s="132" t="s">
        <v>222</v>
      </c>
      <c r="BO14" s="132">
        <v>0</v>
      </c>
      <c r="BP14" s="134"/>
      <c r="BQ14" s="135" t="s">
        <v>471</v>
      </c>
    </row>
    <row r="15" spans="1:69" ht="23" hidden="1" x14ac:dyDescent="0.35">
      <c r="A15" s="137">
        <v>11</v>
      </c>
      <c r="B15" s="150" t="s">
        <v>256</v>
      </c>
      <c r="C15" s="150" t="s">
        <v>257</v>
      </c>
      <c r="D15" s="150" t="s">
        <v>258</v>
      </c>
      <c r="E15" s="150" t="s">
        <v>259</v>
      </c>
      <c r="F15" s="150" t="s">
        <v>259</v>
      </c>
      <c r="G15" s="150" t="s">
        <v>260</v>
      </c>
      <c r="H15" s="150" t="s">
        <v>261</v>
      </c>
      <c r="I15" s="150">
        <v>186540</v>
      </c>
      <c r="J15" s="150" t="s">
        <v>365</v>
      </c>
      <c r="K15" s="150">
        <v>186540</v>
      </c>
      <c r="L15" s="150" t="s">
        <v>366</v>
      </c>
      <c r="M15" s="150" t="s">
        <v>367</v>
      </c>
      <c r="N15" s="150">
        <v>332001</v>
      </c>
      <c r="O15" s="152" t="s">
        <v>368</v>
      </c>
      <c r="P15" s="150">
        <v>466005</v>
      </c>
      <c r="Q15" s="150" t="s">
        <v>369</v>
      </c>
      <c r="R15" s="150" t="s">
        <v>267</v>
      </c>
      <c r="S15" s="150" t="s">
        <v>370</v>
      </c>
      <c r="T15" s="150" t="s">
        <v>370</v>
      </c>
      <c r="U15" s="150" t="s">
        <v>327</v>
      </c>
      <c r="V15" s="150" t="s">
        <v>321</v>
      </c>
      <c r="W15" s="150">
        <v>0</v>
      </c>
      <c r="X15" s="150" t="s">
        <v>271</v>
      </c>
      <c r="Y15" s="152">
        <v>355314581</v>
      </c>
      <c r="Z15" s="150" t="s">
        <v>371</v>
      </c>
      <c r="AA15" s="150" t="s">
        <v>403</v>
      </c>
      <c r="AB15" s="151">
        <v>65000</v>
      </c>
      <c r="AC15" s="150" t="s">
        <v>414</v>
      </c>
      <c r="AD15" s="150">
        <v>24</v>
      </c>
      <c r="AE15" s="150" t="s">
        <v>306</v>
      </c>
      <c r="AF15" s="150" t="s">
        <v>450</v>
      </c>
      <c r="AG15" s="150" t="s">
        <v>451</v>
      </c>
      <c r="AH15" s="150" t="s">
        <v>417</v>
      </c>
      <c r="AI15" s="150" t="s">
        <v>452</v>
      </c>
      <c r="AJ15" s="151">
        <v>3470</v>
      </c>
      <c r="AK15" s="151">
        <v>3470</v>
      </c>
      <c r="AL15" s="150" t="s">
        <v>453</v>
      </c>
      <c r="AM15" s="151">
        <v>29919.43</v>
      </c>
      <c r="AN15" s="151">
        <v>15190.57</v>
      </c>
      <c r="AO15" s="151">
        <v>45110</v>
      </c>
      <c r="AP15" s="151">
        <v>35080.57</v>
      </c>
      <c r="AQ15" s="151">
        <v>4709.43</v>
      </c>
      <c r="AR15" s="151">
        <v>39790</v>
      </c>
      <c r="AS15" s="151">
        <v>35080.57</v>
      </c>
      <c r="AT15" s="151">
        <v>4709.43</v>
      </c>
      <c r="AU15" s="151">
        <v>39790</v>
      </c>
      <c r="AV15" s="150">
        <v>27</v>
      </c>
      <c r="AW15" s="150">
        <v>426</v>
      </c>
      <c r="AX15" s="150" t="s">
        <v>418</v>
      </c>
      <c r="AY15" s="137"/>
      <c r="AZ15" s="137"/>
      <c r="BA15" s="137"/>
      <c r="BB15" s="150" t="s">
        <v>281</v>
      </c>
      <c r="BC15" s="137"/>
      <c r="BD15" s="150"/>
      <c r="BE15" s="151">
        <v>0</v>
      </c>
      <c r="BF15" s="150" t="s">
        <v>370</v>
      </c>
      <c r="BG15" s="150" t="s">
        <v>390</v>
      </c>
      <c r="BH15" s="141" t="s">
        <v>469</v>
      </c>
      <c r="BI15" s="130" t="s">
        <v>100</v>
      </c>
      <c r="BJ15" s="131">
        <v>46212</v>
      </c>
      <c r="BK15" s="132" t="s">
        <v>103</v>
      </c>
      <c r="BL15" s="130" t="s">
        <v>108</v>
      </c>
      <c r="BM15" s="96" t="s">
        <v>180</v>
      </c>
      <c r="BN15" s="132" t="s">
        <v>222</v>
      </c>
      <c r="BO15" s="132">
        <v>0</v>
      </c>
      <c r="BP15" s="134"/>
      <c r="BQ15" s="135" t="s">
        <v>471</v>
      </c>
    </row>
    <row r="16" spans="1:69" ht="23" hidden="1" x14ac:dyDescent="0.35">
      <c r="A16" s="137">
        <v>12</v>
      </c>
      <c r="B16" s="150" t="s">
        <v>256</v>
      </c>
      <c r="C16" s="150" t="s">
        <v>257</v>
      </c>
      <c r="D16" s="150" t="s">
        <v>258</v>
      </c>
      <c r="E16" s="150" t="s">
        <v>259</v>
      </c>
      <c r="F16" s="150" t="s">
        <v>259</v>
      </c>
      <c r="G16" s="150" t="s">
        <v>260</v>
      </c>
      <c r="H16" s="150" t="s">
        <v>261</v>
      </c>
      <c r="I16" s="150">
        <v>186071</v>
      </c>
      <c r="J16" s="150" t="s">
        <v>313</v>
      </c>
      <c r="K16" s="150">
        <v>186071</v>
      </c>
      <c r="L16" s="150" t="s">
        <v>314</v>
      </c>
      <c r="M16" s="150" t="s">
        <v>315</v>
      </c>
      <c r="N16" s="150">
        <v>336079</v>
      </c>
      <c r="O16" s="152" t="s">
        <v>323</v>
      </c>
      <c r="P16" s="150">
        <v>473204</v>
      </c>
      <c r="Q16" s="150" t="s">
        <v>324</v>
      </c>
      <c r="R16" s="150" t="s">
        <v>267</v>
      </c>
      <c r="S16" s="150" t="s">
        <v>372</v>
      </c>
      <c r="T16" s="150" t="s">
        <v>372</v>
      </c>
      <c r="U16" s="150" t="s">
        <v>269</v>
      </c>
      <c r="V16" s="150" t="s">
        <v>270</v>
      </c>
      <c r="W16" s="150">
        <v>0</v>
      </c>
      <c r="X16" s="150" t="s">
        <v>271</v>
      </c>
      <c r="Y16" s="152">
        <v>355413213</v>
      </c>
      <c r="Z16" s="150" t="s">
        <v>373</v>
      </c>
      <c r="AA16" s="150" t="s">
        <v>404</v>
      </c>
      <c r="AB16" s="151">
        <v>52000</v>
      </c>
      <c r="AC16" s="150" t="s">
        <v>408</v>
      </c>
      <c r="AD16" s="150">
        <v>24</v>
      </c>
      <c r="AE16" s="150" t="s">
        <v>306</v>
      </c>
      <c r="AF16" s="150" t="s">
        <v>454</v>
      </c>
      <c r="AG16" s="150" t="s">
        <v>455</v>
      </c>
      <c r="AH16" s="150" t="s">
        <v>417</v>
      </c>
      <c r="AI16" s="150" t="s">
        <v>456</v>
      </c>
      <c r="AJ16" s="151">
        <v>2780</v>
      </c>
      <c r="AK16" s="151">
        <v>2780</v>
      </c>
      <c r="AL16" s="150" t="s">
        <v>457</v>
      </c>
      <c r="AM16" s="151">
        <v>28859.14</v>
      </c>
      <c r="AN16" s="151">
        <v>12840.86</v>
      </c>
      <c r="AO16" s="151">
        <v>41700</v>
      </c>
      <c r="AP16" s="151">
        <v>23140.86</v>
      </c>
      <c r="AQ16" s="151">
        <v>2538.14</v>
      </c>
      <c r="AR16" s="151">
        <v>25679</v>
      </c>
      <c r="AS16" s="151">
        <v>23140.86</v>
      </c>
      <c r="AT16" s="151">
        <v>2538.14</v>
      </c>
      <c r="AU16" s="151">
        <v>25679</v>
      </c>
      <c r="AV16" s="150">
        <v>28</v>
      </c>
      <c r="AW16" s="150">
        <v>369</v>
      </c>
      <c r="AX16" s="150" t="s">
        <v>418</v>
      </c>
      <c r="AY16" s="137"/>
      <c r="AZ16" s="137"/>
      <c r="BA16" s="137"/>
      <c r="BB16" s="150" t="s">
        <v>281</v>
      </c>
      <c r="BC16" s="137"/>
      <c r="BD16" s="150"/>
      <c r="BE16" s="151">
        <v>0</v>
      </c>
      <c r="BF16" s="150" t="s">
        <v>372</v>
      </c>
      <c r="BG16" s="150" t="s">
        <v>391</v>
      </c>
      <c r="BH16" s="141" t="s">
        <v>469</v>
      </c>
      <c r="BI16" s="130" t="s">
        <v>100</v>
      </c>
      <c r="BJ16" s="141">
        <v>46214</v>
      </c>
      <c r="BK16" s="132" t="s">
        <v>104</v>
      </c>
      <c r="BL16" s="130" t="s">
        <v>119</v>
      </c>
      <c r="BM16" s="133" t="s">
        <v>181</v>
      </c>
      <c r="BN16" s="132" t="s">
        <v>222</v>
      </c>
      <c r="BO16" s="132">
        <v>0</v>
      </c>
      <c r="BP16" s="134"/>
      <c r="BQ16" s="135" t="s">
        <v>471</v>
      </c>
    </row>
    <row r="17" spans="1:69" ht="23" hidden="1" x14ac:dyDescent="0.35">
      <c r="A17" s="137">
        <v>13</v>
      </c>
      <c r="B17" s="150" t="s">
        <v>256</v>
      </c>
      <c r="C17" s="150" t="s">
        <v>257</v>
      </c>
      <c r="D17" s="150" t="s">
        <v>258</v>
      </c>
      <c r="E17" s="150" t="s">
        <v>259</v>
      </c>
      <c r="F17" s="150" t="s">
        <v>259</v>
      </c>
      <c r="G17" s="150" t="s">
        <v>260</v>
      </c>
      <c r="H17" s="150" t="s">
        <v>261</v>
      </c>
      <c r="I17" s="150">
        <v>188289</v>
      </c>
      <c r="J17" s="150" t="s">
        <v>328</v>
      </c>
      <c r="K17" s="150">
        <v>188289</v>
      </c>
      <c r="L17" s="150" t="s">
        <v>329</v>
      </c>
      <c r="M17" s="150" t="s">
        <v>330</v>
      </c>
      <c r="N17" s="150">
        <v>349632</v>
      </c>
      <c r="O17" s="152" t="s">
        <v>331</v>
      </c>
      <c r="P17" s="150">
        <v>494910</v>
      </c>
      <c r="Q17" s="150" t="s">
        <v>374</v>
      </c>
      <c r="R17" s="150" t="s">
        <v>267</v>
      </c>
      <c r="S17" s="150" t="s">
        <v>375</v>
      </c>
      <c r="T17" s="150" t="s">
        <v>375</v>
      </c>
      <c r="U17" s="150" t="s">
        <v>269</v>
      </c>
      <c r="V17" s="150" t="s">
        <v>270</v>
      </c>
      <c r="W17" s="150">
        <v>0</v>
      </c>
      <c r="X17" s="150" t="s">
        <v>271</v>
      </c>
      <c r="Y17" s="152">
        <v>355595340</v>
      </c>
      <c r="Z17" s="150" t="s">
        <v>376</v>
      </c>
      <c r="AA17" s="150" t="s">
        <v>405</v>
      </c>
      <c r="AB17" s="151">
        <v>42000</v>
      </c>
      <c r="AC17" s="150" t="s">
        <v>411</v>
      </c>
      <c r="AD17" s="150">
        <v>24</v>
      </c>
      <c r="AE17" s="150" t="s">
        <v>275</v>
      </c>
      <c r="AF17" s="150" t="s">
        <v>459</v>
      </c>
      <c r="AG17" s="150" t="s">
        <v>460</v>
      </c>
      <c r="AH17" s="150" t="s">
        <v>278</v>
      </c>
      <c r="AI17" s="150" t="s">
        <v>458</v>
      </c>
      <c r="AJ17" s="151">
        <v>2240</v>
      </c>
      <c r="AK17" s="151">
        <v>2240</v>
      </c>
      <c r="AL17" s="150" t="s">
        <v>461</v>
      </c>
      <c r="AM17" s="151">
        <v>29483.64</v>
      </c>
      <c r="AN17" s="151">
        <v>10836.36</v>
      </c>
      <c r="AO17" s="151">
        <v>40320</v>
      </c>
      <c r="AP17" s="151">
        <v>12516.36</v>
      </c>
      <c r="AQ17" s="151">
        <v>927.64</v>
      </c>
      <c r="AR17" s="151">
        <v>13444</v>
      </c>
      <c r="AS17" s="151">
        <v>12516.36</v>
      </c>
      <c r="AT17" s="151">
        <v>927.64</v>
      </c>
      <c r="AU17" s="151">
        <v>13444</v>
      </c>
      <c r="AV17" s="150">
        <v>28</v>
      </c>
      <c r="AW17" s="150">
        <v>280</v>
      </c>
      <c r="AX17" s="150" t="s">
        <v>418</v>
      </c>
      <c r="AY17" s="137"/>
      <c r="AZ17" s="137"/>
      <c r="BA17" s="137"/>
      <c r="BB17" s="150" t="s">
        <v>281</v>
      </c>
      <c r="BC17" s="137"/>
      <c r="BD17" s="150"/>
      <c r="BE17" s="151">
        <v>0</v>
      </c>
      <c r="BF17" s="150" t="s">
        <v>375</v>
      </c>
      <c r="BG17" s="150" t="s">
        <v>392</v>
      </c>
      <c r="BH17" s="141" t="s">
        <v>469</v>
      </c>
      <c r="BI17" s="130" t="s">
        <v>100</v>
      </c>
      <c r="BJ17" s="141">
        <v>46211</v>
      </c>
      <c r="BK17" s="132" t="s">
        <v>103</v>
      </c>
      <c r="BL17" s="130" t="s">
        <v>108</v>
      </c>
      <c r="BM17" s="96" t="s">
        <v>180</v>
      </c>
      <c r="BN17" s="132" t="s">
        <v>222</v>
      </c>
      <c r="BO17" s="132">
        <v>0</v>
      </c>
      <c r="BP17" s="134"/>
      <c r="BQ17" s="135" t="s">
        <v>471</v>
      </c>
    </row>
    <row r="18" spans="1:69" ht="23" hidden="1" x14ac:dyDescent="0.35">
      <c r="A18" s="137">
        <v>14</v>
      </c>
      <c r="B18" s="150" t="s">
        <v>256</v>
      </c>
      <c r="C18" s="150" t="s">
        <v>257</v>
      </c>
      <c r="D18" s="150" t="s">
        <v>258</v>
      </c>
      <c r="E18" s="150" t="s">
        <v>259</v>
      </c>
      <c r="F18" s="150" t="s">
        <v>259</v>
      </c>
      <c r="G18" s="150" t="s">
        <v>260</v>
      </c>
      <c r="H18" s="150" t="s">
        <v>261</v>
      </c>
      <c r="I18" s="150">
        <v>186257</v>
      </c>
      <c r="J18" s="150" t="s">
        <v>337</v>
      </c>
      <c r="K18" s="150">
        <v>186257</v>
      </c>
      <c r="L18" s="150" t="s">
        <v>329</v>
      </c>
      <c r="M18" s="150" t="s">
        <v>330</v>
      </c>
      <c r="N18" s="150">
        <v>333015</v>
      </c>
      <c r="O18" s="152" t="s">
        <v>338</v>
      </c>
      <c r="P18" s="150">
        <v>627833</v>
      </c>
      <c r="Q18" s="150" t="s">
        <v>339</v>
      </c>
      <c r="R18" s="150" t="s">
        <v>267</v>
      </c>
      <c r="S18" s="150" t="s">
        <v>377</v>
      </c>
      <c r="T18" s="150" t="s">
        <v>377</v>
      </c>
      <c r="U18" s="150" t="s">
        <v>327</v>
      </c>
      <c r="V18" s="150" t="s">
        <v>270</v>
      </c>
      <c r="W18" s="150">
        <v>0</v>
      </c>
      <c r="X18" s="150" t="s">
        <v>271</v>
      </c>
      <c r="Y18" s="152">
        <v>355667686</v>
      </c>
      <c r="Z18" s="150" t="s">
        <v>378</v>
      </c>
      <c r="AA18" s="150" t="s">
        <v>406</v>
      </c>
      <c r="AB18" s="151">
        <v>42000</v>
      </c>
      <c r="AC18" s="150" t="s">
        <v>408</v>
      </c>
      <c r="AD18" s="150">
        <v>24</v>
      </c>
      <c r="AE18" s="150" t="s">
        <v>275</v>
      </c>
      <c r="AF18" s="150" t="s">
        <v>462</v>
      </c>
      <c r="AG18" s="150" t="s">
        <v>463</v>
      </c>
      <c r="AH18" s="150" t="s">
        <v>278</v>
      </c>
      <c r="AI18" s="150" t="s">
        <v>456</v>
      </c>
      <c r="AJ18" s="151">
        <v>2240</v>
      </c>
      <c r="AK18" s="151">
        <v>2240</v>
      </c>
      <c r="AL18" s="150" t="s">
        <v>464</v>
      </c>
      <c r="AM18" s="151">
        <v>20894.349999999999</v>
      </c>
      <c r="AN18" s="151">
        <v>9345.65</v>
      </c>
      <c r="AO18" s="151">
        <v>30240</v>
      </c>
      <c r="AP18" s="151">
        <v>21105.65</v>
      </c>
      <c r="AQ18" s="151">
        <v>2372.35</v>
      </c>
      <c r="AR18" s="151">
        <v>23478</v>
      </c>
      <c r="AS18" s="151">
        <v>21105.65</v>
      </c>
      <c r="AT18" s="151">
        <v>2372.35</v>
      </c>
      <c r="AU18" s="151">
        <v>23478</v>
      </c>
      <c r="AV18" s="150">
        <v>28</v>
      </c>
      <c r="AW18" s="150">
        <v>430</v>
      </c>
      <c r="AX18" s="150" t="s">
        <v>418</v>
      </c>
      <c r="AY18" s="137"/>
      <c r="AZ18" s="137"/>
      <c r="BA18" s="137"/>
      <c r="BB18" s="150" t="s">
        <v>281</v>
      </c>
      <c r="BC18" s="137"/>
      <c r="BD18" s="150"/>
      <c r="BE18" s="151">
        <v>0</v>
      </c>
      <c r="BF18" s="150" t="s">
        <v>377</v>
      </c>
      <c r="BG18" s="150" t="s">
        <v>393</v>
      </c>
      <c r="BH18" s="141" t="s">
        <v>469</v>
      </c>
      <c r="BI18" s="130" t="s">
        <v>100</v>
      </c>
      <c r="BJ18" s="141">
        <v>46211</v>
      </c>
      <c r="BK18" s="132" t="s">
        <v>104</v>
      </c>
      <c r="BL18" s="130" t="s">
        <v>109</v>
      </c>
      <c r="BM18" s="133" t="s">
        <v>181</v>
      </c>
      <c r="BN18" s="132" t="s">
        <v>222</v>
      </c>
      <c r="BO18" s="132">
        <v>0</v>
      </c>
      <c r="BP18" s="134"/>
      <c r="BQ18" s="135" t="s">
        <v>471</v>
      </c>
    </row>
    <row r="19" spans="1:69" ht="23" hidden="1" x14ac:dyDescent="0.35">
      <c r="A19" s="137">
        <v>15</v>
      </c>
      <c r="B19" s="150" t="s">
        <v>256</v>
      </c>
      <c r="C19" s="150" t="s">
        <v>257</v>
      </c>
      <c r="D19" s="150" t="s">
        <v>258</v>
      </c>
      <c r="E19" s="150" t="s">
        <v>259</v>
      </c>
      <c r="F19" s="150" t="s">
        <v>259</v>
      </c>
      <c r="G19" s="150" t="s">
        <v>260</v>
      </c>
      <c r="H19" s="150" t="s">
        <v>261</v>
      </c>
      <c r="I19" s="150">
        <v>186257</v>
      </c>
      <c r="J19" s="150" t="s">
        <v>337</v>
      </c>
      <c r="K19" s="150">
        <v>186257</v>
      </c>
      <c r="L19" s="150" t="s">
        <v>329</v>
      </c>
      <c r="M19" s="150" t="s">
        <v>330</v>
      </c>
      <c r="N19" s="150">
        <v>333015</v>
      </c>
      <c r="O19" s="152" t="s">
        <v>338</v>
      </c>
      <c r="P19" s="150">
        <v>821155</v>
      </c>
      <c r="Q19" s="150" t="s">
        <v>379</v>
      </c>
      <c r="R19" s="150" t="s">
        <v>267</v>
      </c>
      <c r="S19" s="150" t="s">
        <v>380</v>
      </c>
      <c r="T19" s="150" t="s">
        <v>380</v>
      </c>
      <c r="U19" s="150" t="s">
        <v>269</v>
      </c>
      <c r="V19" s="150" t="s">
        <v>270</v>
      </c>
      <c r="W19" s="150">
        <v>0</v>
      </c>
      <c r="X19" s="150" t="s">
        <v>271</v>
      </c>
      <c r="Y19" s="152">
        <v>356017759</v>
      </c>
      <c r="Z19" s="150" t="s">
        <v>381</v>
      </c>
      <c r="AA19" s="150" t="s">
        <v>407</v>
      </c>
      <c r="AB19" s="151">
        <v>42000</v>
      </c>
      <c r="AC19" s="150" t="s">
        <v>408</v>
      </c>
      <c r="AD19" s="150">
        <v>24</v>
      </c>
      <c r="AE19" s="150" t="s">
        <v>275</v>
      </c>
      <c r="AF19" s="150" t="s">
        <v>465</v>
      </c>
      <c r="AG19" s="150" t="s">
        <v>466</v>
      </c>
      <c r="AH19" s="150" t="s">
        <v>278</v>
      </c>
      <c r="AI19" s="150" t="s">
        <v>422</v>
      </c>
      <c r="AJ19" s="151">
        <v>2240</v>
      </c>
      <c r="AK19" s="151">
        <v>2240</v>
      </c>
      <c r="AL19" s="150" t="s">
        <v>467</v>
      </c>
      <c r="AM19" s="151">
        <v>38968.71</v>
      </c>
      <c r="AN19" s="151">
        <v>12551.29</v>
      </c>
      <c r="AO19" s="151">
        <v>51520</v>
      </c>
      <c r="AP19" s="151">
        <v>3031.29</v>
      </c>
      <c r="AQ19" s="151">
        <v>64.709999999999994</v>
      </c>
      <c r="AR19" s="151">
        <v>3096</v>
      </c>
      <c r="AS19" s="151">
        <v>3031.29</v>
      </c>
      <c r="AT19" s="151">
        <v>64.709999999999994</v>
      </c>
      <c r="AU19" s="151">
        <v>3096</v>
      </c>
      <c r="AV19" s="150">
        <v>27</v>
      </c>
      <c r="AW19" s="150">
        <v>95</v>
      </c>
      <c r="AX19" s="150" t="s">
        <v>468</v>
      </c>
      <c r="AY19" s="137"/>
      <c r="AZ19" s="137"/>
      <c r="BA19" s="137"/>
      <c r="BB19" s="150" t="s">
        <v>281</v>
      </c>
      <c r="BC19" s="137"/>
      <c r="BD19" s="150"/>
      <c r="BE19" s="151">
        <v>0</v>
      </c>
      <c r="BF19" s="150" t="s">
        <v>380</v>
      </c>
      <c r="BG19" s="150" t="s">
        <v>394</v>
      </c>
      <c r="BH19" s="141" t="s">
        <v>469</v>
      </c>
      <c r="BI19" s="130" t="s">
        <v>100</v>
      </c>
      <c r="BJ19" s="141">
        <v>46211</v>
      </c>
      <c r="BK19" s="132" t="s">
        <v>104</v>
      </c>
      <c r="BL19" s="130" t="s">
        <v>109</v>
      </c>
      <c r="BM19" s="96" t="s">
        <v>180</v>
      </c>
      <c r="BN19" s="132" t="s">
        <v>222</v>
      </c>
      <c r="BO19" s="132">
        <v>0</v>
      </c>
      <c r="BP19" s="134"/>
      <c r="BQ19" s="135" t="s">
        <v>471</v>
      </c>
    </row>
    <row r="20" spans="1:69" hidden="1" x14ac:dyDescent="0.35">
      <c r="A20" s="137">
        <v>16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2"/>
      <c r="P20" s="150"/>
      <c r="Q20" s="150"/>
      <c r="R20" s="150"/>
      <c r="S20" s="150"/>
      <c r="T20" s="150"/>
      <c r="U20" s="150"/>
      <c r="V20" s="150"/>
      <c r="W20" s="150"/>
      <c r="X20" s="150"/>
      <c r="Y20" s="152"/>
      <c r="Z20" s="150"/>
      <c r="AA20" s="150"/>
      <c r="AB20" s="151"/>
      <c r="AC20" s="150"/>
      <c r="AD20" s="150"/>
      <c r="AE20" s="150"/>
      <c r="AF20" s="150"/>
      <c r="AG20" s="150"/>
      <c r="AH20" s="150"/>
      <c r="AI20" s="150"/>
      <c r="AJ20" s="151"/>
      <c r="AK20" s="151"/>
      <c r="AL20" s="150"/>
      <c r="AM20" s="151"/>
      <c r="AN20" s="151"/>
      <c r="AO20" s="151"/>
      <c r="AP20" s="151"/>
      <c r="AQ20" s="151"/>
      <c r="AR20" s="151"/>
      <c r="AS20" s="151"/>
      <c r="AT20" s="151"/>
      <c r="AU20" s="151"/>
      <c r="AV20" s="150"/>
      <c r="AW20" s="150"/>
      <c r="AX20" s="150"/>
      <c r="AY20" s="137"/>
      <c r="AZ20" s="137"/>
      <c r="BA20" s="137"/>
      <c r="BB20" s="150"/>
      <c r="BC20" s="137"/>
      <c r="BD20" s="150"/>
      <c r="BE20" s="151"/>
      <c r="BF20" s="150"/>
      <c r="BG20" s="150"/>
      <c r="BH20" s="141"/>
      <c r="BI20" s="130"/>
      <c r="BJ20" s="14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2"/>
      <c r="P21" s="150"/>
      <c r="Q21" s="150"/>
      <c r="R21" s="150"/>
      <c r="S21" s="150"/>
      <c r="T21" s="150"/>
      <c r="U21" s="150"/>
      <c r="V21" s="150"/>
      <c r="W21" s="150"/>
      <c r="X21" s="150"/>
      <c r="Y21" s="152"/>
      <c r="Z21" s="150"/>
      <c r="AA21" s="150"/>
      <c r="AB21" s="151"/>
      <c r="AC21" s="150"/>
      <c r="AD21" s="150"/>
      <c r="AE21" s="150"/>
      <c r="AF21" s="150"/>
      <c r="AG21" s="150"/>
      <c r="AH21" s="150"/>
      <c r="AI21" s="150"/>
      <c r="AJ21" s="151"/>
      <c r="AK21" s="151"/>
      <c r="AL21" s="150"/>
      <c r="AM21" s="151"/>
      <c r="AN21" s="151"/>
      <c r="AO21" s="151"/>
      <c r="AP21" s="151"/>
      <c r="AQ21" s="151"/>
      <c r="AR21" s="151"/>
      <c r="AS21" s="151"/>
      <c r="AT21" s="151"/>
      <c r="AU21" s="151"/>
      <c r="AV21" s="150"/>
      <c r="AW21" s="150"/>
      <c r="AX21" s="150"/>
      <c r="AY21" s="137"/>
      <c r="AZ21" s="137"/>
      <c r="BA21" s="137"/>
      <c r="BB21" s="150"/>
      <c r="BC21" s="137"/>
      <c r="BD21" s="150"/>
      <c r="BE21" s="151"/>
      <c r="BF21" s="150"/>
      <c r="BG21" s="150"/>
      <c r="BH21" s="141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2"/>
      <c r="P22" s="150"/>
      <c r="Q22" s="150"/>
      <c r="R22" s="150"/>
      <c r="S22" s="150"/>
      <c r="T22" s="150"/>
      <c r="U22" s="150"/>
      <c r="V22" s="150"/>
      <c r="W22" s="150"/>
      <c r="X22" s="150"/>
      <c r="Y22" s="152"/>
      <c r="Z22" s="150"/>
      <c r="AA22" s="150"/>
      <c r="AB22" s="151"/>
      <c r="AC22" s="150"/>
      <c r="AD22" s="150"/>
      <c r="AE22" s="150"/>
      <c r="AF22" s="150"/>
      <c r="AG22" s="150"/>
      <c r="AH22" s="150"/>
      <c r="AI22" s="150"/>
      <c r="AJ22" s="151"/>
      <c r="AK22" s="151"/>
      <c r="AL22" s="150"/>
      <c r="AM22" s="151"/>
      <c r="AN22" s="151"/>
      <c r="AO22" s="151"/>
      <c r="AP22" s="151"/>
      <c r="AQ22" s="151"/>
      <c r="AR22" s="151"/>
      <c r="AS22" s="151"/>
      <c r="AT22" s="151"/>
      <c r="AU22" s="151"/>
      <c r="AV22" s="150"/>
      <c r="AW22" s="150"/>
      <c r="AX22" s="150"/>
      <c r="AY22" s="137"/>
      <c r="AZ22" s="137"/>
      <c r="BA22" s="137"/>
      <c r="BB22" s="150"/>
      <c r="BC22" s="137"/>
      <c r="BD22" s="150"/>
      <c r="BE22" s="151"/>
      <c r="BF22" s="150"/>
      <c r="BG22" s="150"/>
      <c r="BH22" s="141"/>
      <c r="BI22" s="130"/>
      <c r="BJ22" s="14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2"/>
      <c r="P23" s="150"/>
      <c r="Q23" s="150"/>
      <c r="R23" s="150"/>
      <c r="S23" s="150"/>
      <c r="T23" s="150"/>
      <c r="U23" s="150"/>
      <c r="V23" s="150"/>
      <c r="W23" s="150"/>
      <c r="X23" s="150"/>
      <c r="Y23" s="152"/>
      <c r="Z23" s="150"/>
      <c r="AA23" s="150"/>
      <c r="AB23" s="151"/>
      <c r="AC23" s="150"/>
      <c r="AD23" s="150"/>
      <c r="AE23" s="150"/>
      <c r="AF23" s="150"/>
      <c r="AG23" s="150"/>
      <c r="AH23" s="150"/>
      <c r="AI23" s="150"/>
      <c r="AJ23" s="151"/>
      <c r="AK23" s="151"/>
      <c r="AL23" s="150"/>
      <c r="AM23" s="151"/>
      <c r="AN23" s="151"/>
      <c r="AO23" s="151"/>
      <c r="AP23" s="151"/>
      <c r="AQ23" s="151"/>
      <c r="AR23" s="151"/>
      <c r="AS23" s="151"/>
      <c r="AT23" s="151"/>
      <c r="AU23" s="151"/>
      <c r="AV23" s="150"/>
      <c r="AW23" s="150"/>
      <c r="AX23" s="150"/>
      <c r="AY23" s="137"/>
      <c r="AZ23" s="137"/>
      <c r="BA23" s="137"/>
      <c r="BB23" s="150"/>
      <c r="BC23" s="137"/>
      <c r="BD23" s="150"/>
      <c r="BE23" s="151"/>
      <c r="BF23" s="150"/>
      <c r="BG23" s="150"/>
      <c r="BH23" s="141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2"/>
      <c r="P24" s="150"/>
      <c r="Q24" s="150"/>
      <c r="R24" s="150"/>
      <c r="S24" s="150"/>
      <c r="T24" s="150"/>
      <c r="U24" s="150"/>
      <c r="V24" s="150"/>
      <c r="W24" s="150"/>
      <c r="X24" s="150"/>
      <c r="Y24" s="152"/>
      <c r="Z24" s="150"/>
      <c r="AA24" s="150"/>
      <c r="AB24" s="151"/>
      <c r="AC24" s="150"/>
      <c r="AD24" s="150"/>
      <c r="AE24" s="150"/>
      <c r="AF24" s="150"/>
      <c r="AG24" s="150"/>
      <c r="AH24" s="150"/>
      <c r="AI24" s="150"/>
      <c r="AJ24" s="151"/>
      <c r="AK24" s="151"/>
      <c r="AL24" s="150"/>
      <c r="AM24" s="151"/>
      <c r="AN24" s="151"/>
      <c r="AO24" s="151"/>
      <c r="AP24" s="151"/>
      <c r="AQ24" s="151"/>
      <c r="AR24" s="151"/>
      <c r="AS24" s="151"/>
      <c r="AT24" s="151"/>
      <c r="AU24" s="151"/>
      <c r="AV24" s="150"/>
      <c r="AW24" s="150"/>
      <c r="AX24" s="150"/>
      <c r="AY24" s="137"/>
      <c r="AZ24" s="137"/>
      <c r="BA24" s="137"/>
      <c r="BB24" s="150"/>
      <c r="BC24" s="137"/>
      <c r="BD24" s="150"/>
      <c r="BE24" s="151"/>
      <c r="BF24" s="150"/>
      <c r="BG24" s="150"/>
      <c r="BH24" s="141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2"/>
      <c r="P25" s="150"/>
      <c r="Q25" s="150"/>
      <c r="R25" s="150"/>
      <c r="S25" s="150"/>
      <c r="T25" s="150"/>
      <c r="U25" s="150"/>
      <c r="V25" s="150"/>
      <c r="W25" s="150"/>
      <c r="X25" s="150"/>
      <c r="Y25" s="152"/>
      <c r="Z25" s="150"/>
      <c r="AA25" s="150"/>
      <c r="AB25" s="151"/>
      <c r="AC25" s="150"/>
      <c r="AD25" s="150"/>
      <c r="AE25" s="150"/>
      <c r="AF25" s="150"/>
      <c r="AG25" s="150"/>
      <c r="AH25" s="150"/>
      <c r="AI25" s="150"/>
      <c r="AJ25" s="151"/>
      <c r="AK25" s="151"/>
      <c r="AL25" s="150"/>
      <c r="AM25" s="151"/>
      <c r="AN25" s="151"/>
      <c r="AO25" s="151"/>
      <c r="AP25" s="151"/>
      <c r="AQ25" s="151"/>
      <c r="AR25" s="151"/>
      <c r="AS25" s="151"/>
      <c r="AT25" s="151"/>
      <c r="AU25" s="151"/>
      <c r="AV25" s="150"/>
      <c r="AW25" s="150"/>
      <c r="AX25" s="150"/>
      <c r="AY25" s="137"/>
      <c r="AZ25" s="137"/>
      <c r="BA25" s="137"/>
      <c r="BB25" s="150"/>
      <c r="BC25" s="137"/>
      <c r="BD25" s="150"/>
      <c r="BE25" s="151"/>
      <c r="BF25" s="150"/>
      <c r="BG25" s="150"/>
      <c r="BH25" s="141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2"/>
      <c r="P26" s="150"/>
      <c r="Q26" s="150"/>
      <c r="R26" s="150"/>
      <c r="S26" s="150"/>
      <c r="T26" s="150"/>
      <c r="U26" s="150"/>
      <c r="V26" s="150"/>
      <c r="W26" s="150"/>
      <c r="X26" s="150"/>
      <c r="Y26" s="152"/>
      <c r="Z26" s="150"/>
      <c r="AA26" s="150"/>
      <c r="AB26" s="151"/>
      <c r="AC26" s="150"/>
      <c r="AD26" s="150"/>
      <c r="AE26" s="150"/>
      <c r="AF26" s="150"/>
      <c r="AG26" s="150"/>
      <c r="AH26" s="150"/>
      <c r="AI26" s="150"/>
      <c r="AJ26" s="151"/>
      <c r="AK26" s="151"/>
      <c r="AL26" s="150"/>
      <c r="AM26" s="151"/>
      <c r="AN26" s="151"/>
      <c r="AO26" s="151"/>
      <c r="AP26" s="151"/>
      <c r="AQ26" s="151"/>
      <c r="AR26" s="151"/>
      <c r="AS26" s="151"/>
      <c r="AT26" s="151"/>
      <c r="AU26" s="151"/>
      <c r="AV26" s="150"/>
      <c r="AW26" s="150"/>
      <c r="AX26" s="150"/>
      <c r="AY26" s="137"/>
      <c r="AZ26" s="137"/>
      <c r="BA26" s="137"/>
      <c r="BB26" s="150"/>
      <c r="BC26" s="137"/>
      <c r="BD26" s="150"/>
      <c r="BE26" s="151"/>
      <c r="BF26" s="150"/>
      <c r="BG26" s="150"/>
      <c r="BH26" s="141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2"/>
      <c r="P27" s="150"/>
      <c r="Q27" s="150"/>
      <c r="R27" s="150"/>
      <c r="S27" s="150"/>
      <c r="T27" s="150"/>
      <c r="U27" s="150"/>
      <c r="V27" s="150"/>
      <c r="W27" s="150"/>
      <c r="X27" s="150"/>
      <c r="Y27" s="152"/>
      <c r="Z27" s="150"/>
      <c r="AA27" s="150"/>
      <c r="AB27" s="151"/>
      <c r="AC27" s="150"/>
      <c r="AD27" s="150"/>
      <c r="AE27" s="150"/>
      <c r="AF27" s="150"/>
      <c r="AG27" s="150"/>
      <c r="AH27" s="150"/>
      <c r="AI27" s="150"/>
      <c r="AJ27" s="151"/>
      <c r="AK27" s="151"/>
      <c r="AL27" s="150"/>
      <c r="AM27" s="151"/>
      <c r="AN27" s="151"/>
      <c r="AO27" s="151"/>
      <c r="AP27" s="151"/>
      <c r="AQ27" s="151"/>
      <c r="AR27" s="151"/>
      <c r="AS27" s="151"/>
      <c r="AT27" s="151"/>
      <c r="AU27" s="151"/>
      <c r="AV27" s="150"/>
      <c r="AW27" s="150"/>
      <c r="AX27" s="150"/>
      <c r="AY27" s="137"/>
      <c r="AZ27" s="137"/>
      <c r="BA27" s="137"/>
      <c r="BB27" s="150"/>
      <c r="BC27" s="137"/>
      <c r="BD27" s="150"/>
      <c r="BE27" s="151"/>
      <c r="BF27" s="150"/>
      <c r="BG27" s="150"/>
      <c r="BH27" s="141"/>
      <c r="BI27" s="130"/>
      <c r="BJ27" s="14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2"/>
      <c r="P28" s="150"/>
      <c r="Q28" s="150"/>
      <c r="R28" s="150"/>
      <c r="S28" s="150"/>
      <c r="T28" s="150"/>
      <c r="U28" s="150"/>
      <c r="V28" s="150"/>
      <c r="W28" s="150"/>
      <c r="X28" s="150"/>
      <c r="Y28" s="152"/>
      <c r="Z28" s="150"/>
      <c r="AA28" s="150"/>
      <c r="AB28" s="151"/>
      <c r="AC28" s="150"/>
      <c r="AD28" s="150"/>
      <c r="AE28" s="150"/>
      <c r="AF28" s="150"/>
      <c r="AG28" s="150"/>
      <c r="AH28" s="150"/>
      <c r="AI28" s="150"/>
      <c r="AJ28" s="151"/>
      <c r="AK28" s="151"/>
      <c r="AL28" s="150"/>
      <c r="AM28" s="151"/>
      <c r="AN28" s="151"/>
      <c r="AO28" s="151"/>
      <c r="AP28" s="151"/>
      <c r="AQ28" s="151"/>
      <c r="AR28" s="151"/>
      <c r="AS28" s="151"/>
      <c r="AT28" s="151"/>
      <c r="AU28" s="151"/>
      <c r="AV28" s="150"/>
      <c r="AW28" s="150"/>
      <c r="AX28" s="150"/>
      <c r="AY28" s="137"/>
      <c r="AZ28" s="137"/>
      <c r="BA28" s="137"/>
      <c r="BB28" s="150"/>
      <c r="BC28" s="137"/>
      <c r="BD28" s="150"/>
      <c r="BE28" s="151"/>
      <c r="BF28" s="150"/>
      <c r="BG28" s="150"/>
      <c r="BH28" s="141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2"/>
      <c r="P29" s="150"/>
      <c r="Q29" s="150"/>
      <c r="R29" s="150"/>
      <c r="S29" s="150"/>
      <c r="T29" s="150"/>
      <c r="U29" s="150"/>
      <c r="V29" s="150"/>
      <c r="W29" s="150"/>
      <c r="X29" s="150"/>
      <c r="Y29" s="152"/>
      <c r="Z29" s="150"/>
      <c r="AA29" s="150"/>
      <c r="AB29" s="151"/>
      <c r="AC29" s="150"/>
      <c r="AD29" s="150"/>
      <c r="AE29" s="150"/>
      <c r="AF29" s="150"/>
      <c r="AG29" s="150"/>
      <c r="AH29" s="150"/>
      <c r="AI29" s="150"/>
      <c r="AJ29" s="151"/>
      <c r="AK29" s="151"/>
      <c r="AL29" s="150"/>
      <c r="AM29" s="151"/>
      <c r="AN29" s="151"/>
      <c r="AO29" s="151"/>
      <c r="AP29" s="151"/>
      <c r="AQ29" s="151"/>
      <c r="AR29" s="151"/>
      <c r="AS29" s="151"/>
      <c r="AT29" s="151"/>
      <c r="AU29" s="151"/>
      <c r="AV29" s="150"/>
      <c r="AW29" s="150"/>
      <c r="AX29" s="150"/>
      <c r="AY29" s="137"/>
      <c r="AZ29" s="137"/>
      <c r="BA29" s="137"/>
      <c r="BB29" s="150"/>
      <c r="BC29" s="137"/>
      <c r="BD29" s="150"/>
      <c r="BE29" s="151"/>
      <c r="BF29" s="150"/>
      <c r="BG29" s="150"/>
      <c r="BH29" s="141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2"/>
      <c r="P30" s="150"/>
      <c r="Q30" s="150"/>
      <c r="R30" s="150"/>
      <c r="S30" s="150"/>
      <c r="T30" s="150"/>
      <c r="U30" s="150"/>
      <c r="V30" s="150"/>
      <c r="W30" s="150"/>
      <c r="X30" s="150"/>
      <c r="Y30" s="152"/>
      <c r="Z30" s="150"/>
      <c r="AA30" s="150"/>
      <c r="AB30" s="151"/>
      <c r="AC30" s="150"/>
      <c r="AD30" s="150"/>
      <c r="AE30" s="150"/>
      <c r="AF30" s="150"/>
      <c r="AG30" s="150"/>
      <c r="AH30" s="150"/>
      <c r="AI30" s="150"/>
      <c r="AJ30" s="151"/>
      <c r="AK30" s="151"/>
      <c r="AL30" s="150"/>
      <c r="AM30" s="151"/>
      <c r="AN30" s="151"/>
      <c r="AO30" s="151"/>
      <c r="AP30" s="151"/>
      <c r="AQ30" s="151"/>
      <c r="AR30" s="151"/>
      <c r="AS30" s="151"/>
      <c r="AT30" s="151"/>
      <c r="AU30" s="151"/>
      <c r="AV30" s="150"/>
      <c r="AW30" s="150"/>
      <c r="AX30" s="150"/>
      <c r="AY30" s="137"/>
      <c r="AZ30" s="137"/>
      <c r="BA30" s="137"/>
      <c r="BB30" s="150"/>
      <c r="BC30" s="137"/>
      <c r="BD30" s="150"/>
      <c r="BE30" s="151"/>
      <c r="BF30" s="150"/>
      <c r="BG30" s="150"/>
      <c r="BH30" s="141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2"/>
      <c r="P31" s="150"/>
      <c r="Q31" s="150"/>
      <c r="R31" s="150"/>
      <c r="S31" s="150"/>
      <c r="T31" s="150"/>
      <c r="U31" s="150"/>
      <c r="V31" s="150"/>
      <c r="W31" s="150"/>
      <c r="X31" s="150"/>
      <c r="Y31" s="152"/>
      <c r="Z31" s="150"/>
      <c r="AA31" s="150"/>
      <c r="AB31" s="151"/>
      <c r="AC31" s="150"/>
      <c r="AD31" s="150"/>
      <c r="AE31" s="150"/>
      <c r="AF31" s="150"/>
      <c r="AG31" s="150"/>
      <c r="AH31" s="150"/>
      <c r="AI31" s="150"/>
      <c r="AJ31" s="151"/>
      <c r="AK31" s="151"/>
      <c r="AL31" s="150"/>
      <c r="AM31" s="151"/>
      <c r="AN31" s="151"/>
      <c r="AO31" s="151"/>
      <c r="AP31" s="151"/>
      <c r="AQ31" s="151"/>
      <c r="AR31" s="151"/>
      <c r="AS31" s="151"/>
      <c r="AT31" s="151"/>
      <c r="AU31" s="151"/>
      <c r="AV31" s="150"/>
      <c r="AW31" s="150"/>
      <c r="AX31" s="150"/>
      <c r="AY31" s="137"/>
      <c r="AZ31" s="137"/>
      <c r="BA31" s="137"/>
      <c r="BB31" s="150"/>
      <c r="BC31" s="137"/>
      <c r="BD31" s="150"/>
      <c r="BE31" s="151"/>
      <c r="BF31" s="150"/>
      <c r="BG31" s="150"/>
      <c r="BH31" s="141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2"/>
      <c r="P32" s="150"/>
      <c r="Q32" s="150"/>
      <c r="R32" s="150"/>
      <c r="S32" s="150"/>
      <c r="T32" s="150"/>
      <c r="U32" s="150"/>
      <c r="V32" s="150"/>
      <c r="W32" s="150"/>
      <c r="X32" s="150"/>
      <c r="Y32" s="152"/>
      <c r="Z32" s="150"/>
      <c r="AA32" s="150"/>
      <c r="AB32" s="151"/>
      <c r="AC32" s="150"/>
      <c r="AD32" s="150"/>
      <c r="AE32" s="150"/>
      <c r="AF32" s="150"/>
      <c r="AG32" s="150"/>
      <c r="AH32" s="150"/>
      <c r="AI32" s="150"/>
      <c r="AJ32" s="151"/>
      <c r="AK32" s="151"/>
      <c r="AL32" s="150"/>
      <c r="AM32" s="151"/>
      <c r="AN32" s="151"/>
      <c r="AO32" s="151"/>
      <c r="AP32" s="151"/>
      <c r="AQ32" s="151"/>
      <c r="AR32" s="151"/>
      <c r="AS32" s="151"/>
      <c r="AT32" s="151"/>
      <c r="AU32" s="151"/>
      <c r="AV32" s="150"/>
      <c r="AW32" s="150"/>
      <c r="AX32" s="150"/>
      <c r="AY32" s="137"/>
      <c r="AZ32" s="137"/>
      <c r="BA32" s="137"/>
      <c r="BB32" s="150"/>
      <c r="BC32" s="137"/>
      <c r="BD32" s="150"/>
      <c r="BE32" s="151"/>
      <c r="BF32" s="150"/>
      <c r="BG32" s="150"/>
      <c r="BH32" s="141"/>
      <c r="BI32" s="130"/>
      <c r="BJ32" s="14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2"/>
      <c r="P33" s="150"/>
      <c r="Q33" s="150"/>
      <c r="R33" s="150"/>
      <c r="S33" s="150"/>
      <c r="T33" s="150"/>
      <c r="U33" s="150"/>
      <c r="V33" s="150"/>
      <c r="W33" s="150"/>
      <c r="X33" s="150"/>
      <c r="Y33" s="152"/>
      <c r="Z33" s="150"/>
      <c r="AA33" s="150"/>
      <c r="AB33" s="151"/>
      <c r="AC33" s="150"/>
      <c r="AD33" s="150"/>
      <c r="AE33" s="150"/>
      <c r="AF33" s="150"/>
      <c r="AG33" s="150"/>
      <c r="AH33" s="150"/>
      <c r="AI33" s="150"/>
      <c r="AJ33" s="151"/>
      <c r="AK33" s="151"/>
      <c r="AL33" s="150"/>
      <c r="AM33" s="151"/>
      <c r="AN33" s="151"/>
      <c r="AO33" s="151"/>
      <c r="AP33" s="151"/>
      <c r="AQ33" s="151"/>
      <c r="AR33" s="151"/>
      <c r="AS33" s="151"/>
      <c r="AT33" s="151"/>
      <c r="AU33" s="151"/>
      <c r="AV33" s="150"/>
      <c r="AW33" s="150"/>
      <c r="AX33" s="150"/>
      <c r="AY33" s="138"/>
      <c r="AZ33" s="138"/>
      <c r="BA33" s="138"/>
      <c r="BB33" s="150"/>
      <c r="BC33" s="138"/>
      <c r="BD33" s="150"/>
      <c r="BE33" s="151"/>
      <c r="BF33" s="150"/>
      <c r="BG33" s="150"/>
      <c r="BH33" s="141"/>
      <c r="BI33" s="130"/>
      <c r="BJ33" s="14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2"/>
      <c r="P34" s="150"/>
      <c r="Q34" s="150"/>
      <c r="R34" s="150"/>
      <c r="S34" s="150"/>
      <c r="T34" s="150"/>
      <c r="U34" s="150"/>
      <c r="V34" s="150"/>
      <c r="W34" s="150"/>
      <c r="X34" s="150"/>
      <c r="Y34" s="152"/>
      <c r="Z34" s="150"/>
      <c r="AA34" s="150"/>
      <c r="AB34" s="151"/>
      <c r="AC34" s="150"/>
      <c r="AD34" s="150"/>
      <c r="AE34" s="150"/>
      <c r="AF34" s="150"/>
      <c r="AG34" s="150"/>
      <c r="AH34" s="150"/>
      <c r="AI34" s="150"/>
      <c r="AJ34" s="151"/>
      <c r="AK34" s="151"/>
      <c r="AL34" s="150"/>
      <c r="AM34" s="151"/>
      <c r="AN34" s="151"/>
      <c r="AO34" s="151"/>
      <c r="AP34" s="151"/>
      <c r="AQ34" s="151"/>
      <c r="AR34" s="151"/>
      <c r="AS34" s="151"/>
      <c r="AT34" s="151"/>
      <c r="AU34" s="151"/>
      <c r="AV34" s="150"/>
      <c r="AW34" s="150"/>
      <c r="AX34" s="150"/>
      <c r="AY34" s="138"/>
      <c r="AZ34" s="138"/>
      <c r="BA34" s="138"/>
      <c r="BB34" s="150"/>
      <c r="BC34" s="138"/>
      <c r="BD34" s="150"/>
      <c r="BE34" s="151"/>
      <c r="BF34" s="150"/>
      <c r="BG34" s="150"/>
      <c r="BH34" s="141"/>
      <c r="BI34" s="130"/>
      <c r="BJ34" s="14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2"/>
      <c r="P35" s="150"/>
      <c r="Q35" s="150"/>
      <c r="R35" s="150"/>
      <c r="S35" s="150"/>
      <c r="T35" s="150"/>
      <c r="U35" s="150"/>
      <c r="V35" s="150"/>
      <c r="W35" s="150"/>
      <c r="X35" s="150"/>
      <c r="Y35" s="152"/>
      <c r="Z35" s="150"/>
      <c r="AA35" s="150"/>
      <c r="AB35" s="151"/>
      <c r="AC35" s="150"/>
      <c r="AD35" s="150"/>
      <c r="AE35" s="150"/>
      <c r="AF35" s="150"/>
      <c r="AG35" s="150"/>
      <c r="AH35" s="150"/>
      <c r="AI35" s="150"/>
      <c r="AJ35" s="151"/>
      <c r="AK35" s="151"/>
      <c r="AL35" s="150"/>
      <c r="AM35" s="151"/>
      <c r="AN35" s="151"/>
      <c r="AO35" s="151"/>
      <c r="AP35" s="151"/>
      <c r="AQ35" s="151"/>
      <c r="AR35" s="151"/>
      <c r="AS35" s="151"/>
      <c r="AT35" s="151"/>
      <c r="AU35" s="151"/>
      <c r="AV35" s="150"/>
      <c r="AW35" s="150"/>
      <c r="AX35" s="150"/>
      <c r="AY35" s="138"/>
      <c r="AZ35" s="138"/>
      <c r="BA35" s="138"/>
      <c r="BB35" s="150"/>
      <c r="BC35" s="138"/>
      <c r="BD35" s="150"/>
      <c r="BE35" s="151"/>
      <c r="BF35" s="150"/>
      <c r="BG35" s="150"/>
      <c r="BH35" s="141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2"/>
      <c r="P36" s="150"/>
      <c r="Q36" s="150"/>
      <c r="R36" s="150"/>
      <c r="S36" s="150"/>
      <c r="T36" s="150"/>
      <c r="U36" s="150"/>
      <c r="V36" s="150"/>
      <c r="W36" s="150"/>
      <c r="X36" s="150"/>
      <c r="Y36" s="152"/>
      <c r="Z36" s="150"/>
      <c r="AA36" s="150"/>
      <c r="AB36" s="151"/>
      <c r="AC36" s="150"/>
      <c r="AD36" s="150"/>
      <c r="AE36" s="150"/>
      <c r="AF36" s="150"/>
      <c r="AG36" s="150"/>
      <c r="AH36" s="150"/>
      <c r="AI36" s="150"/>
      <c r="AJ36" s="151"/>
      <c r="AK36" s="151"/>
      <c r="AL36" s="150"/>
      <c r="AM36" s="151"/>
      <c r="AN36" s="151"/>
      <c r="AO36" s="151"/>
      <c r="AP36" s="151"/>
      <c r="AQ36" s="151"/>
      <c r="AR36" s="151"/>
      <c r="AS36" s="151"/>
      <c r="AT36" s="151"/>
      <c r="AU36" s="151"/>
      <c r="AV36" s="150"/>
      <c r="AW36" s="150"/>
      <c r="AX36" s="150"/>
      <c r="AY36" s="124"/>
      <c r="AZ36" s="124"/>
      <c r="BA36" s="124"/>
      <c r="BB36" s="150"/>
      <c r="BC36" s="124"/>
      <c r="BD36" s="150"/>
      <c r="BE36" s="151"/>
      <c r="BF36" s="150"/>
      <c r="BG36" s="150"/>
      <c r="BH36" s="141"/>
      <c r="BI36" s="130"/>
      <c r="BJ36" s="141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2"/>
      <c r="P37" s="150"/>
      <c r="Q37" s="150"/>
      <c r="R37" s="150"/>
      <c r="S37" s="150"/>
      <c r="T37" s="150"/>
      <c r="U37" s="150"/>
      <c r="V37" s="150"/>
      <c r="W37" s="150"/>
      <c r="X37" s="150"/>
      <c r="Y37" s="152"/>
      <c r="Z37" s="150"/>
      <c r="AA37" s="150"/>
      <c r="AB37" s="151"/>
      <c r="AC37" s="150"/>
      <c r="AD37" s="150"/>
      <c r="AE37" s="150"/>
      <c r="AF37" s="150"/>
      <c r="AG37" s="150"/>
      <c r="AH37" s="150"/>
      <c r="AI37" s="150"/>
      <c r="AJ37" s="151"/>
      <c r="AK37" s="151"/>
      <c r="AL37" s="150"/>
      <c r="AM37" s="151"/>
      <c r="AN37" s="151"/>
      <c r="AO37" s="151"/>
      <c r="AP37" s="151"/>
      <c r="AQ37" s="151"/>
      <c r="AR37" s="151"/>
      <c r="AS37" s="151"/>
      <c r="AT37" s="151"/>
      <c r="AU37" s="151"/>
      <c r="AV37" s="150"/>
      <c r="AW37" s="150"/>
      <c r="AX37" s="150"/>
      <c r="AY37" s="124"/>
      <c r="AZ37" s="124"/>
      <c r="BA37" s="124"/>
      <c r="BB37" s="150"/>
      <c r="BC37" s="124"/>
      <c r="BD37" s="150"/>
      <c r="BE37" s="151"/>
      <c r="BF37" s="150"/>
      <c r="BG37" s="150"/>
      <c r="BH37" s="141"/>
      <c r="BI37" s="130"/>
      <c r="BJ37" s="141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2"/>
      <c r="P38" s="150"/>
      <c r="Q38" s="150"/>
      <c r="R38" s="150"/>
      <c r="S38" s="150"/>
      <c r="T38" s="150"/>
      <c r="U38" s="150"/>
      <c r="V38" s="150"/>
      <c r="W38" s="150"/>
      <c r="X38" s="150"/>
      <c r="Y38" s="152"/>
      <c r="Z38" s="150"/>
      <c r="AA38" s="150"/>
      <c r="AB38" s="151"/>
      <c r="AC38" s="150"/>
      <c r="AD38" s="150"/>
      <c r="AE38" s="150"/>
      <c r="AF38" s="150"/>
      <c r="AG38" s="150"/>
      <c r="AH38" s="150"/>
      <c r="AI38" s="150"/>
      <c r="AJ38" s="151"/>
      <c r="AK38" s="151"/>
      <c r="AL38" s="150"/>
      <c r="AM38" s="151"/>
      <c r="AN38" s="151"/>
      <c r="AO38" s="151"/>
      <c r="AP38" s="151"/>
      <c r="AQ38" s="151"/>
      <c r="AR38" s="151"/>
      <c r="AS38" s="151"/>
      <c r="AT38" s="151"/>
      <c r="AU38" s="151"/>
      <c r="AV38" s="150"/>
      <c r="AW38" s="150"/>
      <c r="AX38" s="150"/>
      <c r="AY38" s="124"/>
      <c r="AZ38" s="124"/>
      <c r="BA38" s="124"/>
      <c r="BB38" s="150"/>
      <c r="BC38" s="124"/>
      <c r="BD38" s="150"/>
      <c r="BE38" s="151"/>
      <c r="BF38" s="150"/>
      <c r="BG38" s="150"/>
      <c r="BH38" s="141"/>
      <c r="BI38" s="130"/>
      <c r="BJ38" s="13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2"/>
      <c r="P39" s="150"/>
      <c r="Q39" s="150"/>
      <c r="R39" s="150"/>
      <c r="S39" s="150"/>
      <c r="T39" s="150"/>
      <c r="U39" s="150"/>
      <c r="V39" s="150"/>
      <c r="W39" s="150"/>
      <c r="X39" s="150"/>
      <c r="Y39" s="152"/>
      <c r="Z39" s="150"/>
      <c r="AA39" s="150"/>
      <c r="AB39" s="151"/>
      <c r="AC39" s="150"/>
      <c r="AD39" s="150"/>
      <c r="AE39" s="150"/>
      <c r="AF39" s="150"/>
      <c r="AG39" s="150"/>
      <c r="AH39" s="150"/>
      <c r="AI39" s="150"/>
      <c r="AJ39" s="151"/>
      <c r="AK39" s="151"/>
      <c r="AL39" s="150"/>
      <c r="AM39" s="151"/>
      <c r="AN39" s="151"/>
      <c r="AO39" s="151"/>
      <c r="AP39" s="151"/>
      <c r="AQ39" s="151"/>
      <c r="AR39" s="151"/>
      <c r="AS39" s="151"/>
      <c r="AT39" s="151"/>
      <c r="AU39" s="151"/>
      <c r="AV39" s="150"/>
      <c r="AW39" s="150"/>
      <c r="AX39" s="150"/>
      <c r="AY39" s="124"/>
      <c r="AZ39" s="124"/>
      <c r="BA39" s="124"/>
      <c r="BB39" s="150"/>
      <c r="BC39" s="124"/>
      <c r="BD39" s="150"/>
      <c r="BE39" s="151"/>
      <c r="BF39" s="150"/>
      <c r="BG39" s="150"/>
      <c r="BH39" s="141"/>
      <c r="BI39" s="130"/>
      <c r="BJ39" s="13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2"/>
      <c r="P40" s="150"/>
      <c r="Q40" s="150"/>
      <c r="R40" s="150"/>
      <c r="S40" s="150"/>
      <c r="T40" s="150"/>
      <c r="U40" s="150"/>
      <c r="V40" s="150"/>
      <c r="W40" s="150"/>
      <c r="X40" s="150"/>
      <c r="Y40" s="152"/>
      <c r="Z40" s="150"/>
      <c r="AA40" s="150"/>
      <c r="AB40" s="151"/>
      <c r="AC40" s="150"/>
      <c r="AD40" s="150"/>
      <c r="AE40" s="150"/>
      <c r="AF40" s="150"/>
      <c r="AG40" s="150"/>
      <c r="AH40" s="150"/>
      <c r="AI40" s="150"/>
      <c r="AJ40" s="151"/>
      <c r="AK40" s="151"/>
      <c r="AL40" s="150"/>
      <c r="AM40" s="151"/>
      <c r="AN40" s="151"/>
      <c r="AO40" s="151"/>
      <c r="AP40" s="151"/>
      <c r="AQ40" s="151"/>
      <c r="AR40" s="151"/>
      <c r="AS40" s="151"/>
      <c r="AT40" s="151"/>
      <c r="AU40" s="151"/>
      <c r="AV40" s="150"/>
      <c r="AW40" s="150"/>
      <c r="AX40" s="150"/>
      <c r="AY40" s="124"/>
      <c r="AZ40" s="124"/>
      <c r="BA40" s="124"/>
      <c r="BB40" s="150"/>
      <c r="BC40" s="124"/>
      <c r="BD40" s="150"/>
      <c r="BE40" s="151"/>
      <c r="BF40" s="150"/>
      <c r="BG40" s="150"/>
      <c r="BH40" s="141"/>
      <c r="BI40" s="130"/>
      <c r="BJ40" s="14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2"/>
      <c r="P41" s="150"/>
      <c r="Q41" s="150"/>
      <c r="R41" s="150"/>
      <c r="S41" s="150"/>
      <c r="T41" s="150"/>
      <c r="U41" s="150"/>
      <c r="V41" s="150"/>
      <c r="W41" s="150"/>
      <c r="X41" s="150"/>
      <c r="Y41" s="152"/>
      <c r="Z41" s="150"/>
      <c r="AA41" s="150"/>
      <c r="AB41" s="151"/>
      <c r="AC41" s="150"/>
      <c r="AD41" s="150"/>
      <c r="AE41" s="150"/>
      <c r="AF41" s="150"/>
      <c r="AG41" s="150"/>
      <c r="AH41" s="150"/>
      <c r="AI41" s="150"/>
      <c r="AJ41" s="151"/>
      <c r="AK41" s="151"/>
      <c r="AL41" s="150"/>
      <c r="AM41" s="151"/>
      <c r="AN41" s="151"/>
      <c r="AO41" s="151"/>
      <c r="AP41" s="151"/>
      <c r="AQ41" s="151"/>
      <c r="AR41" s="151"/>
      <c r="AS41" s="151"/>
      <c r="AT41" s="151"/>
      <c r="AU41" s="151"/>
      <c r="AV41" s="150"/>
      <c r="AW41" s="150"/>
      <c r="AX41" s="150"/>
      <c r="AY41" s="124"/>
      <c r="AZ41" s="124"/>
      <c r="BA41" s="124"/>
      <c r="BB41" s="150"/>
      <c r="BC41" s="124"/>
      <c r="BD41" s="150"/>
      <c r="BE41" s="151"/>
      <c r="BF41" s="150"/>
      <c r="BG41" s="150"/>
      <c r="BH41" s="141"/>
      <c r="BI41" s="130"/>
      <c r="BJ41" s="13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2"/>
      <c r="P42" s="150"/>
      <c r="Q42" s="150"/>
      <c r="R42" s="150"/>
      <c r="S42" s="150"/>
      <c r="T42" s="150"/>
      <c r="U42" s="150"/>
      <c r="V42" s="150"/>
      <c r="W42" s="150"/>
      <c r="X42" s="150"/>
      <c r="Y42" s="152"/>
      <c r="Z42" s="150"/>
      <c r="AA42" s="150"/>
      <c r="AB42" s="151"/>
      <c r="AC42" s="150"/>
      <c r="AD42" s="150"/>
      <c r="AE42" s="150"/>
      <c r="AF42" s="150"/>
      <c r="AG42" s="150"/>
      <c r="AH42" s="150"/>
      <c r="AI42" s="150"/>
      <c r="AJ42" s="151"/>
      <c r="AK42" s="151"/>
      <c r="AL42" s="150"/>
      <c r="AM42" s="151"/>
      <c r="AN42" s="151"/>
      <c r="AO42" s="151"/>
      <c r="AP42" s="151"/>
      <c r="AQ42" s="151"/>
      <c r="AR42" s="151"/>
      <c r="AS42" s="151"/>
      <c r="AT42" s="151"/>
      <c r="AU42" s="151"/>
      <c r="AV42" s="150"/>
      <c r="AW42" s="150"/>
      <c r="AX42" s="150"/>
      <c r="AY42" s="124"/>
      <c r="AZ42" s="124"/>
      <c r="BA42" s="124"/>
      <c r="BB42" s="150"/>
      <c r="BC42" s="124"/>
      <c r="BD42" s="150"/>
      <c r="BE42" s="151"/>
      <c r="BF42" s="150"/>
      <c r="BG42" s="150"/>
      <c r="BH42" s="141"/>
      <c r="BI42" s="130"/>
      <c r="BJ42" s="13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2"/>
      <c r="P43" s="150"/>
      <c r="Q43" s="150"/>
      <c r="R43" s="150"/>
      <c r="S43" s="150"/>
      <c r="T43" s="150"/>
      <c r="U43" s="150"/>
      <c r="V43" s="150"/>
      <c r="W43" s="150"/>
      <c r="X43" s="150"/>
      <c r="Y43" s="152"/>
      <c r="Z43" s="150"/>
      <c r="AA43" s="150"/>
      <c r="AB43" s="151"/>
      <c r="AC43" s="150"/>
      <c r="AD43" s="150"/>
      <c r="AE43" s="150"/>
      <c r="AF43" s="150"/>
      <c r="AG43" s="150"/>
      <c r="AH43" s="150"/>
      <c r="AI43" s="150"/>
      <c r="AJ43" s="151"/>
      <c r="AK43" s="151"/>
      <c r="AL43" s="150"/>
      <c r="AM43" s="151"/>
      <c r="AN43" s="151"/>
      <c r="AO43" s="151"/>
      <c r="AP43" s="151"/>
      <c r="AQ43" s="151"/>
      <c r="AR43" s="151"/>
      <c r="AS43" s="151"/>
      <c r="AT43" s="151"/>
      <c r="AU43" s="151"/>
      <c r="AV43" s="150"/>
      <c r="AW43" s="150"/>
      <c r="AX43" s="150"/>
      <c r="AY43" s="124"/>
      <c r="AZ43" s="124"/>
      <c r="BA43" s="124"/>
      <c r="BB43" s="150"/>
      <c r="BC43" s="124"/>
      <c r="BD43" s="150"/>
      <c r="BE43" s="151"/>
      <c r="BF43" s="150"/>
      <c r="BG43" s="150"/>
      <c r="BH43" s="141"/>
      <c r="BI43" s="130"/>
      <c r="BJ43" s="13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2"/>
      <c r="P44" s="150"/>
      <c r="Q44" s="150"/>
      <c r="R44" s="150"/>
      <c r="S44" s="150"/>
      <c r="T44" s="150"/>
      <c r="U44" s="150"/>
      <c r="V44" s="150"/>
      <c r="W44" s="150"/>
      <c r="X44" s="150"/>
      <c r="Y44" s="152"/>
      <c r="Z44" s="150"/>
      <c r="AA44" s="150"/>
      <c r="AB44" s="151"/>
      <c r="AC44" s="150"/>
      <c r="AD44" s="150"/>
      <c r="AE44" s="150"/>
      <c r="AF44" s="150"/>
      <c r="AG44" s="150"/>
      <c r="AH44" s="150"/>
      <c r="AI44" s="150"/>
      <c r="AJ44" s="151"/>
      <c r="AK44" s="151"/>
      <c r="AL44" s="150"/>
      <c r="AM44" s="151"/>
      <c r="AN44" s="151"/>
      <c r="AO44" s="151"/>
      <c r="AP44" s="151"/>
      <c r="AQ44" s="151"/>
      <c r="AR44" s="151"/>
      <c r="AS44" s="151"/>
      <c r="AT44" s="151"/>
      <c r="AU44" s="151"/>
      <c r="AV44" s="150"/>
      <c r="AW44" s="150"/>
      <c r="AX44" s="150"/>
      <c r="AY44" s="124"/>
      <c r="AZ44" s="124"/>
      <c r="BA44" s="124"/>
      <c r="BB44" s="150"/>
      <c r="BC44" s="124"/>
      <c r="BD44" s="150"/>
      <c r="BE44" s="151"/>
      <c r="BF44" s="150"/>
      <c r="BG44" s="150"/>
      <c r="BH44" s="141"/>
      <c r="BI44" s="130"/>
      <c r="BJ44" s="13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2"/>
      <c r="P45" s="150"/>
      <c r="Q45" s="150"/>
      <c r="R45" s="150"/>
      <c r="S45" s="150"/>
      <c r="T45" s="150"/>
      <c r="U45" s="150"/>
      <c r="V45" s="150"/>
      <c r="W45" s="150"/>
      <c r="X45" s="150"/>
      <c r="Y45" s="152"/>
      <c r="Z45" s="150"/>
      <c r="AA45" s="150"/>
      <c r="AB45" s="151"/>
      <c r="AC45" s="150"/>
      <c r="AD45" s="150"/>
      <c r="AE45" s="150"/>
      <c r="AF45" s="150"/>
      <c r="AG45" s="150"/>
      <c r="AH45" s="150"/>
      <c r="AI45" s="150"/>
      <c r="AJ45" s="151"/>
      <c r="AK45" s="151"/>
      <c r="AL45" s="150"/>
      <c r="AM45" s="151"/>
      <c r="AN45" s="151"/>
      <c r="AO45" s="151"/>
      <c r="AP45" s="151"/>
      <c r="AQ45" s="151"/>
      <c r="AR45" s="151"/>
      <c r="AS45" s="151"/>
      <c r="AT45" s="151"/>
      <c r="AU45" s="151"/>
      <c r="AV45" s="150"/>
      <c r="AW45" s="150"/>
      <c r="AX45" s="150"/>
      <c r="AY45" s="124"/>
      <c r="AZ45" s="124"/>
      <c r="BA45" s="124"/>
      <c r="BB45" s="150"/>
      <c r="BC45" s="124"/>
      <c r="BD45" s="150"/>
      <c r="BE45" s="151"/>
      <c r="BF45" s="150"/>
      <c r="BG45" s="150"/>
      <c r="BH45" s="141"/>
      <c r="BI45" s="130"/>
      <c r="BJ45" s="13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2"/>
      <c r="P46" s="150"/>
      <c r="Q46" s="150"/>
      <c r="R46" s="150"/>
      <c r="S46" s="150"/>
      <c r="T46" s="150"/>
      <c r="U46" s="150"/>
      <c r="V46" s="150"/>
      <c r="W46" s="150"/>
      <c r="X46" s="150"/>
      <c r="Y46" s="152"/>
      <c r="Z46" s="150"/>
      <c r="AA46" s="150"/>
      <c r="AB46" s="151"/>
      <c r="AC46" s="150"/>
      <c r="AD46" s="150"/>
      <c r="AE46" s="150"/>
      <c r="AF46" s="150"/>
      <c r="AG46" s="150"/>
      <c r="AH46" s="150"/>
      <c r="AI46" s="150"/>
      <c r="AJ46" s="151"/>
      <c r="AK46" s="151"/>
      <c r="AL46" s="150"/>
      <c r="AM46" s="151"/>
      <c r="AN46" s="151"/>
      <c r="AO46" s="151"/>
      <c r="AP46" s="151"/>
      <c r="AQ46" s="151"/>
      <c r="AR46" s="151"/>
      <c r="AS46" s="151"/>
      <c r="AT46" s="151"/>
      <c r="AU46" s="151"/>
      <c r="AV46" s="150"/>
      <c r="AW46" s="150"/>
      <c r="AX46" s="150"/>
      <c r="AY46" s="124"/>
      <c r="AZ46" s="124"/>
      <c r="BA46" s="124"/>
      <c r="BB46" s="150"/>
      <c r="BC46" s="124"/>
      <c r="BD46" s="150"/>
      <c r="BE46" s="151"/>
      <c r="BF46" s="150"/>
      <c r="BG46" s="150"/>
      <c r="BH46" s="141"/>
      <c r="BI46" s="130"/>
      <c r="BJ46" s="131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2"/>
      <c r="P47" s="150"/>
      <c r="Q47" s="150"/>
      <c r="R47" s="150"/>
      <c r="S47" s="150"/>
      <c r="T47" s="150"/>
      <c r="U47" s="150"/>
      <c r="V47" s="150"/>
      <c r="W47" s="150"/>
      <c r="X47" s="150"/>
      <c r="Y47" s="152"/>
      <c r="Z47" s="150"/>
      <c r="AA47" s="150"/>
      <c r="AB47" s="151"/>
      <c r="AC47" s="150"/>
      <c r="AD47" s="150"/>
      <c r="AE47" s="150"/>
      <c r="AF47" s="150"/>
      <c r="AG47" s="150"/>
      <c r="AH47" s="150"/>
      <c r="AI47" s="150"/>
      <c r="AJ47" s="151"/>
      <c r="AK47" s="151"/>
      <c r="AL47" s="150"/>
      <c r="AM47" s="151"/>
      <c r="AN47" s="151"/>
      <c r="AO47" s="151"/>
      <c r="AP47" s="151"/>
      <c r="AQ47" s="151"/>
      <c r="AR47" s="151"/>
      <c r="AS47" s="151"/>
      <c r="AT47" s="151"/>
      <c r="AU47" s="151"/>
      <c r="AV47" s="150"/>
      <c r="AW47" s="150"/>
      <c r="AX47" s="150"/>
      <c r="AY47" s="124"/>
      <c r="AZ47" s="124"/>
      <c r="BA47" s="124"/>
      <c r="BB47" s="150"/>
      <c r="BC47" s="124"/>
      <c r="BD47" s="150"/>
      <c r="BE47" s="151"/>
      <c r="BF47" s="150"/>
      <c r="BG47" s="150"/>
      <c r="BH47" s="141"/>
      <c r="BI47" s="130"/>
      <c r="BJ47" s="13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2"/>
      <c r="P48" s="150"/>
      <c r="Q48" s="150"/>
      <c r="R48" s="150"/>
      <c r="S48" s="150"/>
      <c r="T48" s="150"/>
      <c r="U48" s="150"/>
      <c r="V48" s="150"/>
      <c r="W48" s="150"/>
      <c r="X48" s="150"/>
      <c r="Y48" s="152"/>
      <c r="Z48" s="150"/>
      <c r="AA48" s="150"/>
      <c r="AB48" s="151"/>
      <c r="AC48" s="150"/>
      <c r="AD48" s="150"/>
      <c r="AE48" s="150"/>
      <c r="AF48" s="150"/>
      <c r="AG48" s="150"/>
      <c r="AH48" s="150"/>
      <c r="AI48" s="150"/>
      <c r="AJ48" s="151"/>
      <c r="AK48" s="151"/>
      <c r="AL48" s="150"/>
      <c r="AM48" s="151"/>
      <c r="AN48" s="151"/>
      <c r="AO48" s="151"/>
      <c r="AP48" s="151"/>
      <c r="AQ48" s="151"/>
      <c r="AR48" s="151"/>
      <c r="AS48" s="151"/>
      <c r="AT48" s="151"/>
      <c r="AU48" s="151"/>
      <c r="AV48" s="150"/>
      <c r="AW48" s="150"/>
      <c r="AX48" s="150"/>
      <c r="AY48" s="124"/>
      <c r="AZ48" s="124"/>
      <c r="BA48" s="124"/>
      <c r="BB48" s="150"/>
      <c r="BC48" s="124"/>
      <c r="BD48" s="150"/>
      <c r="BE48" s="151"/>
      <c r="BF48" s="150"/>
      <c r="BG48" s="150"/>
      <c r="BH48" s="141"/>
      <c r="BI48" s="130"/>
      <c r="BJ48" s="13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2"/>
      <c r="P49" s="150"/>
      <c r="Q49" s="150"/>
      <c r="R49" s="150"/>
      <c r="S49" s="150"/>
      <c r="T49" s="150"/>
      <c r="U49" s="150"/>
      <c r="V49" s="150"/>
      <c r="W49" s="150"/>
      <c r="X49" s="150"/>
      <c r="Y49" s="152"/>
      <c r="Z49" s="150"/>
      <c r="AA49" s="150"/>
      <c r="AB49" s="151"/>
      <c r="AC49" s="150"/>
      <c r="AD49" s="150"/>
      <c r="AE49" s="150"/>
      <c r="AF49" s="150"/>
      <c r="AG49" s="150"/>
      <c r="AH49" s="150"/>
      <c r="AI49" s="150"/>
      <c r="AJ49" s="151"/>
      <c r="AK49" s="151"/>
      <c r="AL49" s="150"/>
      <c r="AM49" s="151"/>
      <c r="AN49" s="151"/>
      <c r="AO49" s="151"/>
      <c r="AP49" s="151"/>
      <c r="AQ49" s="151"/>
      <c r="AR49" s="151"/>
      <c r="AS49" s="151"/>
      <c r="AT49" s="151"/>
      <c r="AU49" s="151"/>
      <c r="AV49" s="150"/>
      <c r="AW49" s="150"/>
      <c r="AX49" s="150"/>
      <c r="AY49" s="124"/>
      <c r="AZ49" s="124"/>
      <c r="BA49" s="124"/>
      <c r="BB49" s="150"/>
      <c r="BC49" s="124"/>
      <c r="BD49" s="150"/>
      <c r="BE49" s="151"/>
      <c r="BF49" s="150"/>
      <c r="BG49" s="150"/>
      <c r="BH49" s="141"/>
      <c r="BI49" s="130"/>
      <c r="BJ49" s="13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2"/>
      <c r="P50" s="150"/>
      <c r="Q50" s="150"/>
      <c r="R50" s="150"/>
      <c r="S50" s="150"/>
      <c r="T50" s="150"/>
      <c r="U50" s="150"/>
      <c r="V50" s="150"/>
      <c r="W50" s="150"/>
      <c r="X50" s="150"/>
      <c r="Y50" s="152"/>
      <c r="Z50" s="150"/>
      <c r="AA50" s="150"/>
      <c r="AB50" s="151"/>
      <c r="AC50" s="150"/>
      <c r="AD50" s="150"/>
      <c r="AE50" s="150"/>
      <c r="AF50" s="150"/>
      <c r="AG50" s="150"/>
      <c r="AH50" s="150"/>
      <c r="AI50" s="150"/>
      <c r="AJ50" s="151"/>
      <c r="AK50" s="151"/>
      <c r="AL50" s="150"/>
      <c r="AM50" s="151"/>
      <c r="AN50" s="151"/>
      <c r="AO50" s="151"/>
      <c r="AP50" s="151"/>
      <c r="AQ50" s="151"/>
      <c r="AR50" s="151"/>
      <c r="AS50" s="151"/>
      <c r="AT50" s="151"/>
      <c r="AU50" s="151"/>
      <c r="AV50" s="150"/>
      <c r="AW50" s="150"/>
      <c r="AX50" s="150"/>
      <c r="AY50" s="124"/>
      <c r="AZ50" s="124"/>
      <c r="BA50" s="124"/>
      <c r="BB50" s="150"/>
      <c r="BC50" s="124"/>
      <c r="BD50" s="150"/>
      <c r="BE50" s="151"/>
      <c r="BF50" s="150"/>
      <c r="BG50" s="150"/>
      <c r="BH50" s="141"/>
      <c r="BI50" s="130"/>
      <c r="BJ50" s="13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2"/>
      <c r="P51" s="150"/>
      <c r="Q51" s="150"/>
      <c r="R51" s="150"/>
      <c r="S51" s="150"/>
      <c r="T51" s="150"/>
      <c r="U51" s="150"/>
      <c r="V51" s="150"/>
      <c r="W51" s="150"/>
      <c r="X51" s="150"/>
      <c r="Y51" s="152"/>
      <c r="Z51" s="150"/>
      <c r="AA51" s="150"/>
      <c r="AB51" s="151"/>
      <c r="AC51" s="150"/>
      <c r="AD51" s="150"/>
      <c r="AE51" s="150"/>
      <c r="AF51" s="150"/>
      <c r="AG51" s="150"/>
      <c r="AH51" s="150"/>
      <c r="AI51" s="150"/>
      <c r="AJ51" s="151"/>
      <c r="AK51" s="151"/>
      <c r="AL51" s="150"/>
      <c r="AM51" s="151"/>
      <c r="AN51" s="151"/>
      <c r="AO51" s="151"/>
      <c r="AP51" s="151"/>
      <c r="AQ51" s="151"/>
      <c r="AR51" s="151"/>
      <c r="AS51" s="151"/>
      <c r="AT51" s="151"/>
      <c r="AU51" s="151"/>
      <c r="AV51" s="150"/>
      <c r="AW51" s="150"/>
      <c r="AX51" s="150"/>
      <c r="AY51" s="124"/>
      <c r="AZ51" s="124"/>
      <c r="BA51" s="124"/>
      <c r="BB51" s="150"/>
      <c r="BC51" s="124"/>
      <c r="BD51" s="150"/>
      <c r="BE51" s="151"/>
      <c r="BF51" s="150"/>
      <c r="BG51" s="150"/>
      <c r="BH51" s="141"/>
      <c r="BI51" s="130"/>
      <c r="BJ51" s="131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2"/>
      <c r="P52" s="150"/>
      <c r="Q52" s="150"/>
      <c r="R52" s="150"/>
      <c r="S52" s="150"/>
      <c r="T52" s="150"/>
      <c r="U52" s="150"/>
      <c r="V52" s="150"/>
      <c r="W52" s="150"/>
      <c r="X52" s="150"/>
      <c r="Y52" s="152"/>
      <c r="Z52" s="150"/>
      <c r="AA52" s="150"/>
      <c r="AB52" s="151"/>
      <c r="AC52" s="150"/>
      <c r="AD52" s="150"/>
      <c r="AE52" s="150"/>
      <c r="AF52" s="150"/>
      <c r="AG52" s="150"/>
      <c r="AH52" s="150"/>
      <c r="AI52" s="150"/>
      <c r="AJ52" s="151"/>
      <c r="AK52" s="151"/>
      <c r="AL52" s="150"/>
      <c r="AM52" s="151"/>
      <c r="AN52" s="151"/>
      <c r="AO52" s="151"/>
      <c r="AP52" s="151"/>
      <c r="AQ52" s="151"/>
      <c r="AR52" s="151"/>
      <c r="AS52" s="151"/>
      <c r="AT52" s="151"/>
      <c r="AU52" s="151"/>
      <c r="AV52" s="150"/>
      <c r="AW52" s="150"/>
      <c r="AX52" s="150"/>
      <c r="AY52" s="124"/>
      <c r="AZ52" s="124"/>
      <c r="BA52" s="124"/>
      <c r="BB52" s="150"/>
      <c r="BC52" s="124"/>
      <c r="BD52" s="150"/>
      <c r="BE52" s="151"/>
      <c r="BF52" s="150"/>
      <c r="BG52" s="150"/>
      <c r="BH52" s="141"/>
      <c r="BI52" s="130"/>
      <c r="BJ52" s="13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2"/>
      <c r="P53" s="150"/>
      <c r="Q53" s="150"/>
      <c r="R53" s="150"/>
      <c r="S53" s="150"/>
      <c r="T53" s="150"/>
      <c r="U53" s="150"/>
      <c r="V53" s="150"/>
      <c r="W53" s="150"/>
      <c r="X53" s="150"/>
      <c r="Y53" s="152"/>
      <c r="Z53" s="150"/>
      <c r="AA53" s="150"/>
      <c r="AB53" s="151"/>
      <c r="AC53" s="150"/>
      <c r="AD53" s="150"/>
      <c r="AE53" s="150"/>
      <c r="AF53" s="150"/>
      <c r="AG53" s="150"/>
      <c r="AH53" s="150"/>
      <c r="AI53" s="150"/>
      <c r="AJ53" s="151"/>
      <c r="AK53" s="151"/>
      <c r="AL53" s="150"/>
      <c r="AM53" s="151"/>
      <c r="AN53" s="151"/>
      <c r="AO53" s="151"/>
      <c r="AP53" s="151"/>
      <c r="AQ53" s="151"/>
      <c r="AR53" s="151"/>
      <c r="AS53" s="151"/>
      <c r="AT53" s="151"/>
      <c r="AU53" s="151"/>
      <c r="AV53" s="150"/>
      <c r="AW53" s="150"/>
      <c r="AX53" s="150"/>
      <c r="AY53" s="124"/>
      <c r="AZ53" s="124"/>
      <c r="BA53" s="124"/>
      <c r="BB53" s="150"/>
      <c r="BC53" s="124"/>
      <c r="BD53" s="150"/>
      <c r="BE53" s="151"/>
      <c r="BF53" s="150"/>
      <c r="BG53" s="150"/>
      <c r="BH53" s="141"/>
      <c r="BI53" s="130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2"/>
      <c r="P54" s="150"/>
      <c r="Q54" s="150"/>
      <c r="R54" s="150"/>
      <c r="S54" s="150"/>
      <c r="T54" s="150"/>
      <c r="U54" s="150"/>
      <c r="V54" s="150"/>
      <c r="W54" s="150"/>
      <c r="X54" s="150"/>
      <c r="Y54" s="152"/>
      <c r="Z54" s="150"/>
      <c r="AA54" s="150"/>
      <c r="AB54" s="151"/>
      <c r="AC54" s="150"/>
      <c r="AD54" s="150"/>
      <c r="AE54" s="150"/>
      <c r="AF54" s="150"/>
      <c r="AG54" s="150"/>
      <c r="AH54" s="150"/>
      <c r="AI54" s="150"/>
      <c r="AJ54" s="151"/>
      <c r="AK54" s="151"/>
      <c r="AL54" s="150"/>
      <c r="AM54" s="151"/>
      <c r="AN54" s="151"/>
      <c r="AO54" s="151"/>
      <c r="AP54" s="151"/>
      <c r="AQ54" s="151"/>
      <c r="AR54" s="151"/>
      <c r="AS54" s="151"/>
      <c r="AT54" s="151"/>
      <c r="AU54" s="151"/>
      <c r="AV54" s="150"/>
      <c r="AW54" s="150"/>
      <c r="AX54" s="150"/>
      <c r="AY54" s="124"/>
      <c r="AZ54" s="124"/>
      <c r="BA54" s="124"/>
      <c r="BB54" s="150"/>
      <c r="BC54" s="124"/>
      <c r="BD54" s="150"/>
      <c r="BE54" s="151"/>
      <c r="BF54" s="150"/>
      <c r="BG54" s="150"/>
      <c r="BH54" s="141"/>
      <c r="BI54" s="130"/>
      <c r="BJ54" s="13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2"/>
      <c r="P55" s="150"/>
      <c r="Q55" s="150"/>
      <c r="R55" s="150"/>
      <c r="S55" s="150"/>
      <c r="T55" s="150"/>
      <c r="U55" s="150"/>
      <c r="V55" s="150"/>
      <c r="W55" s="150"/>
      <c r="X55" s="150"/>
      <c r="Y55" s="152"/>
      <c r="Z55" s="150"/>
      <c r="AA55" s="150"/>
      <c r="AB55" s="151"/>
      <c r="AC55" s="150"/>
      <c r="AD55" s="150"/>
      <c r="AE55" s="150"/>
      <c r="AF55" s="150"/>
      <c r="AG55" s="150"/>
      <c r="AH55" s="150"/>
      <c r="AI55" s="150"/>
      <c r="AJ55" s="151"/>
      <c r="AK55" s="151"/>
      <c r="AL55" s="150"/>
      <c r="AM55" s="151"/>
      <c r="AN55" s="151"/>
      <c r="AO55" s="151"/>
      <c r="AP55" s="151"/>
      <c r="AQ55" s="151"/>
      <c r="AR55" s="151"/>
      <c r="AS55" s="151"/>
      <c r="AT55" s="151"/>
      <c r="AU55" s="151"/>
      <c r="AV55" s="150"/>
      <c r="AW55" s="150"/>
      <c r="AX55" s="150"/>
      <c r="AY55" s="124"/>
      <c r="AZ55" s="124"/>
      <c r="BA55" s="124"/>
      <c r="BB55" s="150"/>
      <c r="BC55" s="124"/>
      <c r="BD55" s="150"/>
      <c r="BE55" s="151"/>
      <c r="BF55" s="150"/>
      <c r="BG55" s="150"/>
      <c r="BH55" s="141"/>
      <c r="BI55" s="130"/>
      <c r="BJ55" s="13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2"/>
      <c r="P56" s="150"/>
      <c r="Q56" s="150"/>
      <c r="R56" s="150"/>
      <c r="S56" s="150"/>
      <c r="T56" s="150"/>
      <c r="U56" s="150"/>
      <c r="V56" s="150"/>
      <c r="W56" s="150"/>
      <c r="X56" s="150"/>
      <c r="Y56" s="152"/>
      <c r="Z56" s="150"/>
      <c r="AA56" s="150"/>
      <c r="AB56" s="151"/>
      <c r="AC56" s="150"/>
      <c r="AD56" s="150"/>
      <c r="AE56" s="150"/>
      <c r="AF56" s="150"/>
      <c r="AG56" s="150"/>
      <c r="AH56" s="150"/>
      <c r="AI56" s="150"/>
      <c r="AJ56" s="151"/>
      <c r="AK56" s="151"/>
      <c r="AL56" s="150"/>
      <c r="AM56" s="151"/>
      <c r="AN56" s="151"/>
      <c r="AO56" s="151"/>
      <c r="AP56" s="151"/>
      <c r="AQ56" s="151"/>
      <c r="AR56" s="151"/>
      <c r="AS56" s="151"/>
      <c r="AT56" s="151"/>
      <c r="AU56" s="151"/>
      <c r="AV56" s="150"/>
      <c r="AW56" s="150"/>
      <c r="AX56" s="150"/>
      <c r="AY56" s="124"/>
      <c r="AZ56" s="124"/>
      <c r="BA56" s="124"/>
      <c r="BB56" s="150"/>
      <c r="BC56" s="124"/>
      <c r="BD56" s="150"/>
      <c r="BE56" s="151"/>
      <c r="BF56" s="150"/>
      <c r="BG56" s="150"/>
      <c r="BH56" s="141"/>
      <c r="BI56" s="130"/>
      <c r="BJ56" s="13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2"/>
      <c r="P57" s="150"/>
      <c r="Q57" s="150"/>
      <c r="R57" s="150"/>
      <c r="S57" s="150"/>
      <c r="T57" s="150"/>
      <c r="U57" s="150"/>
      <c r="V57" s="150"/>
      <c r="W57" s="150"/>
      <c r="X57" s="150"/>
      <c r="Y57" s="152"/>
      <c r="Z57" s="150"/>
      <c r="AA57" s="150"/>
      <c r="AB57" s="151"/>
      <c r="AC57" s="150"/>
      <c r="AD57" s="150"/>
      <c r="AE57" s="150"/>
      <c r="AF57" s="150"/>
      <c r="AG57" s="150"/>
      <c r="AH57" s="150"/>
      <c r="AI57" s="150"/>
      <c r="AJ57" s="151"/>
      <c r="AK57" s="151"/>
      <c r="AL57" s="150"/>
      <c r="AM57" s="151"/>
      <c r="AN57" s="151"/>
      <c r="AO57" s="151"/>
      <c r="AP57" s="151"/>
      <c r="AQ57" s="151"/>
      <c r="AR57" s="151"/>
      <c r="AS57" s="151"/>
      <c r="AT57" s="151"/>
      <c r="AU57" s="151"/>
      <c r="AV57" s="150"/>
      <c r="AW57" s="150"/>
      <c r="AX57" s="150"/>
      <c r="AY57" s="124"/>
      <c r="AZ57" s="124"/>
      <c r="BA57" s="124"/>
      <c r="BB57" s="150"/>
      <c r="BC57" s="124"/>
      <c r="BD57" s="150"/>
      <c r="BE57" s="151"/>
      <c r="BF57" s="150"/>
      <c r="BG57" s="150"/>
      <c r="BH57" s="141"/>
      <c r="BI57" s="130"/>
      <c r="BJ57" s="13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2"/>
      <c r="P58" s="150"/>
      <c r="Q58" s="150"/>
      <c r="R58" s="150"/>
      <c r="S58" s="150"/>
      <c r="T58" s="150"/>
      <c r="U58" s="150"/>
      <c r="V58" s="150"/>
      <c r="W58" s="150"/>
      <c r="X58" s="150"/>
      <c r="Y58" s="152"/>
      <c r="Z58" s="150"/>
      <c r="AA58" s="150"/>
      <c r="AB58" s="151"/>
      <c r="AC58" s="150"/>
      <c r="AD58" s="150"/>
      <c r="AE58" s="150"/>
      <c r="AF58" s="150"/>
      <c r="AG58" s="150"/>
      <c r="AH58" s="150"/>
      <c r="AI58" s="150"/>
      <c r="AJ58" s="151"/>
      <c r="AK58" s="151"/>
      <c r="AL58" s="150"/>
      <c r="AM58" s="151"/>
      <c r="AN58" s="151"/>
      <c r="AO58" s="151"/>
      <c r="AP58" s="151"/>
      <c r="AQ58" s="151"/>
      <c r="AR58" s="151"/>
      <c r="AS58" s="151"/>
      <c r="AT58" s="151"/>
      <c r="AU58" s="151"/>
      <c r="AV58" s="150"/>
      <c r="AW58" s="150"/>
      <c r="AX58" s="150"/>
      <c r="AY58" s="124"/>
      <c r="AZ58" s="124"/>
      <c r="BA58" s="124"/>
      <c r="BB58" s="150"/>
      <c r="BC58" s="124"/>
      <c r="BD58" s="150"/>
      <c r="BE58" s="151"/>
      <c r="BF58" s="150"/>
      <c r="BG58" s="150"/>
      <c r="BH58" s="141"/>
      <c r="BI58" s="130"/>
      <c r="BJ58" s="14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2"/>
      <c r="P59" s="150"/>
      <c r="Q59" s="150"/>
      <c r="R59" s="150"/>
      <c r="S59" s="150"/>
      <c r="T59" s="150"/>
      <c r="U59" s="150"/>
      <c r="V59" s="150"/>
      <c r="W59" s="150"/>
      <c r="X59" s="150"/>
      <c r="Y59" s="152"/>
      <c r="Z59" s="150"/>
      <c r="AA59" s="150"/>
      <c r="AB59" s="151"/>
      <c r="AC59" s="150"/>
      <c r="AD59" s="150"/>
      <c r="AE59" s="150"/>
      <c r="AF59" s="150"/>
      <c r="AG59" s="150"/>
      <c r="AH59" s="150"/>
      <c r="AI59" s="150"/>
      <c r="AJ59" s="151"/>
      <c r="AK59" s="151"/>
      <c r="AL59" s="150"/>
      <c r="AM59" s="151"/>
      <c r="AN59" s="151"/>
      <c r="AO59" s="151"/>
      <c r="AP59" s="151"/>
      <c r="AQ59" s="151"/>
      <c r="AR59" s="151"/>
      <c r="AS59" s="151"/>
      <c r="AT59" s="151"/>
      <c r="AU59" s="151"/>
      <c r="AV59" s="150"/>
      <c r="AW59" s="150"/>
      <c r="AX59" s="150"/>
      <c r="AY59" s="124"/>
      <c r="AZ59" s="124"/>
      <c r="BA59" s="124"/>
      <c r="BB59" s="150"/>
      <c r="BC59" s="124"/>
      <c r="BD59" s="150"/>
      <c r="BE59" s="151"/>
      <c r="BF59" s="150"/>
      <c r="BG59" s="150"/>
      <c r="BH59" s="141"/>
      <c r="BI59" s="130"/>
      <c r="BJ59" s="14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2"/>
      <c r="P60" s="150"/>
      <c r="Q60" s="150"/>
      <c r="R60" s="150"/>
      <c r="S60" s="150"/>
      <c r="T60" s="150"/>
      <c r="U60" s="150"/>
      <c r="V60" s="150"/>
      <c r="W60" s="150"/>
      <c r="X60" s="150"/>
      <c r="Y60" s="152"/>
      <c r="Z60" s="150"/>
      <c r="AA60" s="150"/>
      <c r="AB60" s="151"/>
      <c r="AC60" s="150"/>
      <c r="AD60" s="150"/>
      <c r="AE60" s="150"/>
      <c r="AF60" s="150"/>
      <c r="AG60" s="150"/>
      <c r="AH60" s="150"/>
      <c r="AI60" s="150"/>
      <c r="AJ60" s="151"/>
      <c r="AK60" s="151"/>
      <c r="AL60" s="150"/>
      <c r="AM60" s="151"/>
      <c r="AN60" s="151"/>
      <c r="AO60" s="151"/>
      <c r="AP60" s="151"/>
      <c r="AQ60" s="151"/>
      <c r="AR60" s="151"/>
      <c r="AS60" s="151"/>
      <c r="AT60" s="151"/>
      <c r="AU60" s="151"/>
      <c r="AV60" s="150"/>
      <c r="AW60" s="150"/>
      <c r="AX60" s="150"/>
      <c r="AY60" s="124"/>
      <c r="AZ60" s="124"/>
      <c r="BA60" s="124"/>
      <c r="BB60" s="150"/>
      <c r="BC60" s="124"/>
      <c r="BD60" s="150"/>
      <c r="BE60" s="151"/>
      <c r="BF60" s="150"/>
      <c r="BG60" s="150"/>
      <c r="BH60" s="141"/>
      <c r="BI60" s="130"/>
      <c r="BJ60" s="13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2"/>
      <c r="P61" s="150"/>
      <c r="Q61" s="150"/>
      <c r="R61" s="150"/>
      <c r="S61" s="150"/>
      <c r="T61" s="150"/>
      <c r="U61" s="150"/>
      <c r="V61" s="150"/>
      <c r="W61" s="150"/>
      <c r="X61" s="150"/>
      <c r="Y61" s="152"/>
      <c r="Z61" s="150"/>
      <c r="AA61" s="150"/>
      <c r="AB61" s="151"/>
      <c r="AC61" s="150"/>
      <c r="AD61" s="150"/>
      <c r="AE61" s="150"/>
      <c r="AF61" s="150"/>
      <c r="AG61" s="150"/>
      <c r="AH61" s="150"/>
      <c r="AI61" s="150"/>
      <c r="AJ61" s="151"/>
      <c r="AK61" s="151"/>
      <c r="AL61" s="150"/>
      <c r="AM61" s="151"/>
      <c r="AN61" s="151"/>
      <c r="AO61" s="151"/>
      <c r="AP61" s="151"/>
      <c r="AQ61" s="151"/>
      <c r="AR61" s="151"/>
      <c r="AS61" s="151"/>
      <c r="AT61" s="151"/>
      <c r="AU61" s="151"/>
      <c r="AV61" s="150"/>
      <c r="AW61" s="150"/>
      <c r="AX61" s="150"/>
      <c r="AY61" s="124"/>
      <c r="AZ61" s="124"/>
      <c r="BA61" s="124"/>
      <c r="BB61" s="150"/>
      <c r="BC61" s="124"/>
      <c r="BD61" s="150"/>
      <c r="BE61" s="151"/>
      <c r="BF61" s="150"/>
      <c r="BG61" s="150"/>
      <c r="BH61" s="141"/>
      <c r="BI61" s="130"/>
      <c r="BJ61" s="13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2"/>
      <c r="P62" s="150"/>
      <c r="Q62" s="150"/>
      <c r="R62" s="150"/>
      <c r="S62" s="150"/>
      <c r="T62" s="150"/>
      <c r="U62" s="150"/>
      <c r="V62" s="150"/>
      <c r="W62" s="150"/>
      <c r="X62" s="150"/>
      <c r="Y62" s="152"/>
      <c r="Z62" s="150"/>
      <c r="AA62" s="150"/>
      <c r="AB62" s="151"/>
      <c r="AC62" s="150"/>
      <c r="AD62" s="150"/>
      <c r="AE62" s="150"/>
      <c r="AF62" s="150"/>
      <c r="AG62" s="150"/>
      <c r="AH62" s="150"/>
      <c r="AI62" s="150"/>
      <c r="AJ62" s="151"/>
      <c r="AK62" s="151"/>
      <c r="AL62" s="150"/>
      <c r="AM62" s="151"/>
      <c r="AN62" s="151"/>
      <c r="AO62" s="151"/>
      <c r="AP62" s="151"/>
      <c r="AQ62" s="151"/>
      <c r="AR62" s="151"/>
      <c r="AS62" s="151"/>
      <c r="AT62" s="151"/>
      <c r="AU62" s="151"/>
      <c r="AV62" s="150"/>
      <c r="AW62" s="150"/>
      <c r="AX62" s="150"/>
      <c r="AY62" s="124"/>
      <c r="AZ62" s="124"/>
      <c r="BA62" s="124"/>
      <c r="BB62" s="150"/>
      <c r="BC62" s="124"/>
      <c r="BD62" s="150"/>
      <c r="BE62" s="151"/>
      <c r="BF62" s="150"/>
      <c r="BG62" s="150"/>
      <c r="BH62" s="141"/>
      <c r="BI62" s="130"/>
      <c r="BJ62" s="13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2"/>
      <c r="P63" s="150"/>
      <c r="Q63" s="150"/>
      <c r="R63" s="150"/>
      <c r="S63" s="150"/>
      <c r="T63" s="150"/>
      <c r="U63" s="150"/>
      <c r="V63" s="150"/>
      <c r="W63" s="150"/>
      <c r="X63" s="150"/>
      <c r="Y63" s="152"/>
      <c r="Z63" s="150"/>
      <c r="AA63" s="150"/>
      <c r="AB63" s="151"/>
      <c r="AC63" s="150"/>
      <c r="AD63" s="150"/>
      <c r="AE63" s="150"/>
      <c r="AF63" s="150"/>
      <c r="AG63" s="150"/>
      <c r="AH63" s="150"/>
      <c r="AI63" s="150"/>
      <c r="AJ63" s="151"/>
      <c r="AK63" s="151"/>
      <c r="AL63" s="150"/>
      <c r="AM63" s="151"/>
      <c r="AN63" s="151"/>
      <c r="AO63" s="151"/>
      <c r="AP63" s="151"/>
      <c r="AQ63" s="151"/>
      <c r="AR63" s="151"/>
      <c r="AS63" s="151"/>
      <c r="AT63" s="151"/>
      <c r="AU63" s="151"/>
      <c r="AV63" s="150"/>
      <c r="AW63" s="150"/>
      <c r="AX63" s="150"/>
      <c r="AY63" s="124"/>
      <c r="AZ63" s="124"/>
      <c r="BA63" s="124"/>
      <c r="BB63" s="150"/>
      <c r="BC63" s="124"/>
      <c r="BD63" s="150"/>
      <c r="BE63" s="151"/>
      <c r="BF63" s="150"/>
      <c r="BG63" s="150"/>
      <c r="BH63" s="141"/>
      <c r="BI63" s="130"/>
      <c r="BJ63" s="14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2"/>
      <c r="P64" s="150"/>
      <c r="Q64" s="150"/>
      <c r="R64" s="150"/>
      <c r="S64" s="150"/>
      <c r="T64" s="150"/>
      <c r="U64" s="150"/>
      <c r="V64" s="150"/>
      <c r="W64" s="150"/>
      <c r="X64" s="150"/>
      <c r="Y64" s="152"/>
      <c r="Z64" s="150"/>
      <c r="AA64" s="150"/>
      <c r="AB64" s="151"/>
      <c r="AC64" s="150"/>
      <c r="AD64" s="150"/>
      <c r="AE64" s="150"/>
      <c r="AF64" s="150"/>
      <c r="AG64" s="150"/>
      <c r="AH64" s="150"/>
      <c r="AI64" s="150"/>
      <c r="AJ64" s="151"/>
      <c r="AK64" s="151"/>
      <c r="AL64" s="150"/>
      <c r="AM64" s="151"/>
      <c r="AN64" s="151"/>
      <c r="AO64" s="151"/>
      <c r="AP64" s="151"/>
      <c r="AQ64" s="151"/>
      <c r="AR64" s="151"/>
      <c r="AS64" s="151"/>
      <c r="AT64" s="151"/>
      <c r="AU64" s="151"/>
      <c r="AV64" s="150"/>
      <c r="AW64" s="150"/>
      <c r="AX64" s="150"/>
      <c r="AY64" s="124"/>
      <c r="AZ64" s="124"/>
      <c r="BA64" s="124"/>
      <c r="BB64" s="150"/>
      <c r="BC64" s="124"/>
      <c r="BD64" s="150"/>
      <c r="BE64" s="151"/>
      <c r="BF64" s="150"/>
      <c r="BG64" s="150"/>
      <c r="BH64" s="141"/>
      <c r="BI64" s="130"/>
      <c r="BJ64" s="121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2"/>
      <c r="P65" s="150"/>
      <c r="Q65" s="150"/>
      <c r="R65" s="150"/>
      <c r="S65" s="150"/>
      <c r="T65" s="150"/>
      <c r="U65" s="150"/>
      <c r="V65" s="150"/>
      <c r="W65" s="150"/>
      <c r="X65" s="150"/>
      <c r="Y65" s="152"/>
      <c r="Z65" s="150"/>
      <c r="AA65" s="150"/>
      <c r="AB65" s="151"/>
      <c r="AC65" s="150"/>
      <c r="AD65" s="150"/>
      <c r="AE65" s="150"/>
      <c r="AF65" s="150"/>
      <c r="AG65" s="150"/>
      <c r="AH65" s="150"/>
      <c r="AI65" s="150"/>
      <c r="AJ65" s="151"/>
      <c r="AK65" s="151"/>
      <c r="AL65" s="150"/>
      <c r="AM65" s="151"/>
      <c r="AN65" s="151"/>
      <c r="AO65" s="151"/>
      <c r="AP65" s="151"/>
      <c r="AQ65" s="151"/>
      <c r="AR65" s="151"/>
      <c r="AS65" s="151"/>
      <c r="AT65" s="151"/>
      <c r="AU65" s="151"/>
      <c r="AV65" s="150"/>
      <c r="AW65" s="150"/>
      <c r="AX65" s="150"/>
      <c r="AY65" s="124"/>
      <c r="AZ65" s="124"/>
      <c r="BA65" s="124"/>
      <c r="BB65" s="150"/>
      <c r="BC65" s="124"/>
      <c r="BD65" s="150"/>
      <c r="BE65" s="151"/>
      <c r="BF65" s="150"/>
      <c r="BG65" s="150"/>
      <c r="BH65" s="141"/>
      <c r="BI65" s="130"/>
      <c r="BJ65" s="131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2"/>
      <c r="P66" s="150"/>
      <c r="Q66" s="150"/>
      <c r="R66" s="150"/>
      <c r="S66" s="150"/>
      <c r="T66" s="150"/>
      <c r="U66" s="150"/>
      <c r="V66" s="150"/>
      <c r="W66" s="150"/>
      <c r="X66" s="150"/>
      <c r="Y66" s="152"/>
      <c r="Z66" s="150"/>
      <c r="AA66" s="150"/>
      <c r="AB66" s="151"/>
      <c r="AC66" s="150"/>
      <c r="AD66" s="150"/>
      <c r="AE66" s="150"/>
      <c r="AF66" s="150"/>
      <c r="AG66" s="150"/>
      <c r="AH66" s="150"/>
      <c r="AI66" s="150"/>
      <c r="AJ66" s="151"/>
      <c r="AK66" s="151"/>
      <c r="AL66" s="150"/>
      <c r="AM66" s="151"/>
      <c r="AN66" s="151"/>
      <c r="AO66" s="151"/>
      <c r="AP66" s="151"/>
      <c r="AQ66" s="151"/>
      <c r="AR66" s="151"/>
      <c r="AS66" s="151"/>
      <c r="AT66" s="151"/>
      <c r="AU66" s="151"/>
      <c r="AV66" s="150"/>
      <c r="AW66" s="150"/>
      <c r="AX66" s="150"/>
      <c r="AY66" s="124"/>
      <c r="AZ66" s="124"/>
      <c r="BA66" s="124"/>
      <c r="BB66" s="150"/>
      <c r="BC66" s="124"/>
      <c r="BD66" s="150"/>
      <c r="BE66" s="151"/>
      <c r="BF66" s="150"/>
      <c r="BG66" s="150"/>
      <c r="BH66" s="141"/>
      <c r="BI66" s="130"/>
      <c r="BJ66" s="131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2"/>
      <c r="P67" s="150"/>
      <c r="Q67" s="150"/>
      <c r="R67" s="150"/>
      <c r="S67" s="150"/>
      <c r="T67" s="150"/>
      <c r="U67" s="150"/>
      <c r="V67" s="150"/>
      <c r="W67" s="150"/>
      <c r="X67" s="150"/>
      <c r="Y67" s="152"/>
      <c r="Z67" s="150"/>
      <c r="AA67" s="150"/>
      <c r="AB67" s="151"/>
      <c r="AC67" s="150"/>
      <c r="AD67" s="150"/>
      <c r="AE67" s="150"/>
      <c r="AF67" s="150"/>
      <c r="AG67" s="150"/>
      <c r="AH67" s="150"/>
      <c r="AI67" s="150"/>
      <c r="AJ67" s="151"/>
      <c r="AK67" s="151"/>
      <c r="AL67" s="150"/>
      <c r="AM67" s="151"/>
      <c r="AN67" s="151"/>
      <c r="AO67" s="151"/>
      <c r="AP67" s="151"/>
      <c r="AQ67" s="151"/>
      <c r="AR67" s="151"/>
      <c r="AS67" s="151"/>
      <c r="AT67" s="151"/>
      <c r="AU67" s="151"/>
      <c r="AV67" s="150"/>
      <c r="AW67" s="150"/>
      <c r="AX67" s="150"/>
      <c r="AY67" s="124"/>
      <c r="AZ67" s="124"/>
      <c r="BA67" s="124"/>
      <c r="BB67" s="150"/>
      <c r="BC67" s="124"/>
      <c r="BD67" s="150"/>
      <c r="BE67" s="151"/>
      <c r="BF67" s="150"/>
      <c r="BG67" s="150"/>
      <c r="BH67" s="141"/>
      <c r="BI67" s="130"/>
      <c r="BJ67" s="131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2"/>
      <c r="P68" s="150"/>
      <c r="Q68" s="150"/>
      <c r="R68" s="150"/>
      <c r="S68" s="150"/>
      <c r="T68" s="150"/>
      <c r="U68" s="150"/>
      <c r="V68" s="150"/>
      <c r="W68" s="150"/>
      <c r="X68" s="150"/>
      <c r="Y68" s="152"/>
      <c r="Z68" s="150"/>
      <c r="AA68" s="150"/>
      <c r="AB68" s="151"/>
      <c r="AC68" s="150"/>
      <c r="AD68" s="150"/>
      <c r="AE68" s="150"/>
      <c r="AF68" s="150"/>
      <c r="AG68" s="150"/>
      <c r="AH68" s="150"/>
      <c r="AI68" s="150"/>
      <c r="AJ68" s="151"/>
      <c r="AK68" s="151"/>
      <c r="AL68" s="150"/>
      <c r="AM68" s="151"/>
      <c r="AN68" s="151"/>
      <c r="AO68" s="151"/>
      <c r="AP68" s="151"/>
      <c r="AQ68" s="151"/>
      <c r="AR68" s="151"/>
      <c r="AS68" s="151"/>
      <c r="AT68" s="151"/>
      <c r="AU68" s="151"/>
      <c r="AV68" s="150"/>
      <c r="AW68" s="150"/>
      <c r="AX68" s="150"/>
      <c r="AY68" s="124"/>
      <c r="AZ68" s="124"/>
      <c r="BA68" s="124"/>
      <c r="BB68" s="150"/>
      <c r="BC68" s="124"/>
      <c r="BD68" s="150"/>
      <c r="BE68" s="151"/>
      <c r="BF68" s="150"/>
      <c r="BG68" s="150"/>
      <c r="BH68" s="141"/>
      <c r="BI68" s="130"/>
      <c r="BJ68" s="131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2"/>
      <c r="P69" s="150"/>
      <c r="Q69" s="150"/>
      <c r="R69" s="150"/>
      <c r="S69" s="150"/>
      <c r="T69" s="150"/>
      <c r="U69" s="150"/>
      <c r="V69" s="150"/>
      <c r="W69" s="150"/>
      <c r="X69" s="150"/>
      <c r="Y69" s="152"/>
      <c r="Z69" s="150"/>
      <c r="AA69" s="150"/>
      <c r="AB69" s="151"/>
      <c r="AC69" s="150"/>
      <c r="AD69" s="150"/>
      <c r="AE69" s="150"/>
      <c r="AF69" s="150"/>
      <c r="AG69" s="150"/>
      <c r="AH69" s="150"/>
      <c r="AI69" s="150"/>
      <c r="AJ69" s="151"/>
      <c r="AK69" s="151"/>
      <c r="AL69" s="150"/>
      <c r="AM69" s="151"/>
      <c r="AN69" s="151"/>
      <c r="AO69" s="151"/>
      <c r="AP69" s="151"/>
      <c r="AQ69" s="151"/>
      <c r="AR69" s="151"/>
      <c r="AS69" s="151"/>
      <c r="AT69" s="151"/>
      <c r="AU69" s="151"/>
      <c r="AV69" s="150"/>
      <c r="AW69" s="150"/>
      <c r="AX69" s="150"/>
      <c r="AY69" s="124"/>
      <c r="AZ69" s="124"/>
      <c r="BA69" s="124"/>
      <c r="BB69" s="150"/>
      <c r="BC69" s="124"/>
      <c r="BD69" s="150"/>
      <c r="BE69" s="151"/>
      <c r="BF69" s="150"/>
      <c r="BG69" s="150"/>
      <c r="BH69" s="141"/>
      <c r="BI69" s="130"/>
      <c r="BJ69" s="141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2"/>
      <c r="P70" s="150"/>
      <c r="Q70" s="150"/>
      <c r="R70" s="150"/>
      <c r="S70" s="150"/>
      <c r="T70" s="150"/>
      <c r="U70" s="150"/>
      <c r="V70" s="150"/>
      <c r="W70" s="150"/>
      <c r="X70" s="150"/>
      <c r="Y70" s="152"/>
      <c r="Z70" s="150"/>
      <c r="AA70" s="150"/>
      <c r="AB70" s="151"/>
      <c r="AC70" s="150"/>
      <c r="AD70" s="150"/>
      <c r="AE70" s="150"/>
      <c r="AF70" s="150"/>
      <c r="AG70" s="150"/>
      <c r="AH70" s="150"/>
      <c r="AI70" s="150"/>
      <c r="AJ70" s="151"/>
      <c r="AK70" s="151"/>
      <c r="AL70" s="150"/>
      <c r="AM70" s="151"/>
      <c r="AN70" s="151"/>
      <c r="AO70" s="151"/>
      <c r="AP70" s="151"/>
      <c r="AQ70" s="151"/>
      <c r="AR70" s="151"/>
      <c r="AS70" s="151"/>
      <c r="AT70" s="151"/>
      <c r="AU70" s="151"/>
      <c r="AV70" s="150"/>
      <c r="AW70" s="150"/>
      <c r="AX70" s="150"/>
      <c r="AY70" s="124"/>
      <c r="AZ70" s="124"/>
      <c r="BA70" s="124"/>
      <c r="BB70" s="150"/>
      <c r="BC70" s="124"/>
      <c r="BD70" s="150"/>
      <c r="BE70" s="151"/>
      <c r="BF70" s="150"/>
      <c r="BG70" s="150"/>
      <c r="BH70" s="141"/>
      <c r="BI70" s="130"/>
      <c r="BJ70" s="131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2"/>
      <c r="P71" s="150"/>
      <c r="Q71" s="150"/>
      <c r="R71" s="150"/>
      <c r="S71" s="150"/>
      <c r="T71" s="150"/>
      <c r="U71" s="150"/>
      <c r="V71" s="150"/>
      <c r="W71" s="150"/>
      <c r="X71" s="150"/>
      <c r="Y71" s="152"/>
      <c r="Z71" s="150"/>
      <c r="AA71" s="150"/>
      <c r="AB71" s="151"/>
      <c r="AC71" s="150"/>
      <c r="AD71" s="150"/>
      <c r="AE71" s="150"/>
      <c r="AF71" s="150"/>
      <c r="AG71" s="150"/>
      <c r="AH71" s="150"/>
      <c r="AI71" s="150"/>
      <c r="AJ71" s="151"/>
      <c r="AK71" s="151"/>
      <c r="AL71" s="150"/>
      <c r="AM71" s="151"/>
      <c r="AN71" s="151"/>
      <c r="AO71" s="151"/>
      <c r="AP71" s="151"/>
      <c r="AQ71" s="151"/>
      <c r="AR71" s="151"/>
      <c r="AS71" s="151"/>
      <c r="AT71" s="151"/>
      <c r="AU71" s="151"/>
      <c r="AV71" s="150"/>
      <c r="AW71" s="150"/>
      <c r="AX71" s="150"/>
      <c r="AY71" s="124"/>
      <c r="AZ71" s="124"/>
      <c r="BA71" s="124"/>
      <c r="BB71" s="150"/>
      <c r="BC71" s="124"/>
      <c r="BD71" s="150"/>
      <c r="BE71" s="151"/>
      <c r="BF71" s="150"/>
      <c r="BG71" s="150"/>
      <c r="BH71" s="141"/>
      <c r="BI71" s="130"/>
      <c r="BJ71" s="141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2"/>
      <c r="P72" s="150"/>
      <c r="Q72" s="150"/>
      <c r="R72" s="150"/>
      <c r="S72" s="150"/>
      <c r="T72" s="150"/>
      <c r="U72" s="150"/>
      <c r="V72" s="150"/>
      <c r="W72" s="150"/>
      <c r="X72" s="150"/>
      <c r="Y72" s="152"/>
      <c r="Z72" s="150"/>
      <c r="AA72" s="150"/>
      <c r="AB72" s="151"/>
      <c r="AC72" s="150"/>
      <c r="AD72" s="150"/>
      <c r="AE72" s="150"/>
      <c r="AF72" s="150"/>
      <c r="AG72" s="150"/>
      <c r="AH72" s="150"/>
      <c r="AI72" s="150"/>
      <c r="AJ72" s="151"/>
      <c r="AK72" s="151"/>
      <c r="AL72" s="150"/>
      <c r="AM72" s="151"/>
      <c r="AN72" s="151"/>
      <c r="AO72" s="151"/>
      <c r="AP72" s="151"/>
      <c r="AQ72" s="151"/>
      <c r="AR72" s="151"/>
      <c r="AS72" s="151"/>
      <c r="AT72" s="151"/>
      <c r="AU72" s="151"/>
      <c r="AV72" s="150"/>
      <c r="AW72" s="150"/>
      <c r="AX72" s="150"/>
      <c r="AY72" s="124"/>
      <c r="AZ72" s="124"/>
      <c r="BA72" s="124"/>
      <c r="BB72" s="150"/>
      <c r="BC72" s="124"/>
      <c r="BD72" s="150"/>
      <c r="BE72" s="151"/>
      <c r="BF72" s="150"/>
      <c r="BG72" s="150"/>
      <c r="BH72" s="141"/>
      <c r="BI72" s="130"/>
      <c r="BJ72" s="131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2"/>
      <c r="P73" s="150"/>
      <c r="Q73" s="150"/>
      <c r="R73" s="150"/>
      <c r="S73" s="150"/>
      <c r="T73" s="150"/>
      <c r="U73" s="150"/>
      <c r="V73" s="150"/>
      <c r="W73" s="150"/>
      <c r="X73" s="150"/>
      <c r="Y73" s="152"/>
      <c r="Z73" s="150"/>
      <c r="AA73" s="150"/>
      <c r="AB73" s="151"/>
      <c r="AC73" s="150"/>
      <c r="AD73" s="150"/>
      <c r="AE73" s="150"/>
      <c r="AF73" s="150"/>
      <c r="AG73" s="150"/>
      <c r="AH73" s="150"/>
      <c r="AI73" s="150"/>
      <c r="AJ73" s="151"/>
      <c r="AK73" s="151"/>
      <c r="AL73" s="150"/>
      <c r="AM73" s="151"/>
      <c r="AN73" s="151"/>
      <c r="AO73" s="151"/>
      <c r="AP73" s="151"/>
      <c r="AQ73" s="151"/>
      <c r="AR73" s="151"/>
      <c r="AS73" s="151"/>
      <c r="AT73" s="151"/>
      <c r="AU73" s="151"/>
      <c r="AV73" s="150"/>
      <c r="AW73" s="150"/>
      <c r="AX73" s="150"/>
      <c r="AY73" s="124"/>
      <c r="AZ73" s="124"/>
      <c r="BA73" s="124"/>
      <c r="BB73" s="150"/>
      <c r="BC73" s="124"/>
      <c r="BD73" s="150"/>
      <c r="BE73" s="151"/>
      <c r="BF73" s="150"/>
      <c r="BG73" s="150"/>
      <c r="BH73" s="141"/>
      <c r="BI73" s="130"/>
      <c r="BJ73" s="131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2"/>
      <c r="P74" s="150"/>
      <c r="Q74" s="150"/>
      <c r="R74" s="150"/>
      <c r="S74" s="150"/>
      <c r="T74" s="150"/>
      <c r="U74" s="150"/>
      <c r="V74" s="150"/>
      <c r="W74" s="150"/>
      <c r="X74" s="150"/>
      <c r="Y74" s="152"/>
      <c r="Z74" s="150"/>
      <c r="AA74" s="150"/>
      <c r="AB74" s="151"/>
      <c r="AC74" s="150"/>
      <c r="AD74" s="150"/>
      <c r="AE74" s="150"/>
      <c r="AF74" s="150"/>
      <c r="AG74" s="150"/>
      <c r="AH74" s="150"/>
      <c r="AI74" s="150"/>
      <c r="AJ74" s="151"/>
      <c r="AK74" s="151"/>
      <c r="AL74" s="150"/>
      <c r="AM74" s="151"/>
      <c r="AN74" s="151"/>
      <c r="AO74" s="151"/>
      <c r="AP74" s="151"/>
      <c r="AQ74" s="151"/>
      <c r="AR74" s="151"/>
      <c r="AS74" s="151"/>
      <c r="AT74" s="151"/>
      <c r="AU74" s="151"/>
      <c r="AV74" s="150"/>
      <c r="AW74" s="150"/>
      <c r="AX74" s="150"/>
      <c r="AY74" s="124"/>
      <c r="AZ74" s="124"/>
      <c r="BA74" s="124"/>
      <c r="BB74" s="150"/>
      <c r="BC74" s="124"/>
      <c r="BD74" s="150"/>
      <c r="BE74" s="151"/>
      <c r="BF74" s="150"/>
      <c r="BG74" s="150"/>
      <c r="BH74" s="141"/>
      <c r="BI74" s="130"/>
      <c r="BJ74" s="131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2"/>
      <c r="P75" s="150"/>
      <c r="Q75" s="150"/>
      <c r="R75" s="150"/>
      <c r="S75" s="150"/>
      <c r="T75" s="150"/>
      <c r="U75" s="150"/>
      <c r="V75" s="150"/>
      <c r="W75" s="150"/>
      <c r="X75" s="150"/>
      <c r="Y75" s="152"/>
      <c r="Z75" s="150"/>
      <c r="AA75" s="150"/>
      <c r="AB75" s="151"/>
      <c r="AC75" s="150"/>
      <c r="AD75" s="150"/>
      <c r="AE75" s="150"/>
      <c r="AF75" s="150"/>
      <c r="AG75" s="150"/>
      <c r="AH75" s="150"/>
      <c r="AI75" s="150"/>
      <c r="AJ75" s="151"/>
      <c r="AK75" s="151"/>
      <c r="AL75" s="150"/>
      <c r="AM75" s="151"/>
      <c r="AN75" s="151"/>
      <c r="AO75" s="151"/>
      <c r="AP75" s="151"/>
      <c r="AQ75" s="151"/>
      <c r="AR75" s="151"/>
      <c r="AS75" s="151"/>
      <c r="AT75" s="151"/>
      <c r="AU75" s="151"/>
      <c r="AV75" s="150"/>
      <c r="AW75" s="150"/>
      <c r="AX75" s="150"/>
      <c r="AY75" s="124"/>
      <c r="AZ75" s="124"/>
      <c r="BA75" s="124"/>
      <c r="BB75" s="150"/>
      <c r="BC75" s="124"/>
      <c r="BD75" s="150"/>
      <c r="BE75" s="151"/>
      <c r="BF75" s="150"/>
      <c r="BG75" s="150"/>
      <c r="BH75" s="141"/>
      <c r="BI75" s="130"/>
      <c r="BJ75" s="131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2"/>
      <c r="P76" s="150"/>
      <c r="Q76" s="150"/>
      <c r="R76" s="150"/>
      <c r="S76" s="150"/>
      <c r="T76" s="150"/>
      <c r="U76" s="150"/>
      <c r="V76" s="150"/>
      <c r="W76" s="150"/>
      <c r="X76" s="150"/>
      <c r="Y76" s="152"/>
      <c r="Z76" s="150"/>
      <c r="AA76" s="150"/>
      <c r="AB76" s="151"/>
      <c r="AC76" s="150"/>
      <c r="AD76" s="150"/>
      <c r="AE76" s="150"/>
      <c r="AF76" s="150"/>
      <c r="AG76" s="150"/>
      <c r="AH76" s="150"/>
      <c r="AI76" s="150"/>
      <c r="AJ76" s="151"/>
      <c r="AK76" s="151"/>
      <c r="AL76" s="150"/>
      <c r="AM76" s="151"/>
      <c r="AN76" s="151"/>
      <c r="AO76" s="151"/>
      <c r="AP76" s="151"/>
      <c r="AQ76" s="151"/>
      <c r="AR76" s="151"/>
      <c r="AS76" s="151"/>
      <c r="AT76" s="151"/>
      <c r="AU76" s="151"/>
      <c r="AV76" s="150"/>
      <c r="AW76" s="150"/>
      <c r="AX76" s="150"/>
      <c r="AY76" s="124"/>
      <c r="AZ76" s="124"/>
      <c r="BA76" s="124"/>
      <c r="BB76" s="150"/>
      <c r="BC76" s="124"/>
      <c r="BD76" s="150"/>
      <c r="BE76" s="151"/>
      <c r="BF76" s="150"/>
      <c r="BG76" s="150"/>
      <c r="BH76" s="141"/>
      <c r="BI76" s="130"/>
      <c r="BJ76" s="141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2"/>
      <c r="P77" s="150"/>
      <c r="Q77" s="150"/>
      <c r="R77" s="150"/>
      <c r="S77" s="150"/>
      <c r="T77" s="150"/>
      <c r="U77" s="150"/>
      <c r="V77" s="150"/>
      <c r="W77" s="150"/>
      <c r="X77" s="150"/>
      <c r="Y77" s="152"/>
      <c r="Z77" s="150"/>
      <c r="AA77" s="150"/>
      <c r="AB77" s="151"/>
      <c r="AC77" s="150"/>
      <c r="AD77" s="150"/>
      <c r="AE77" s="150"/>
      <c r="AF77" s="150"/>
      <c r="AG77" s="150"/>
      <c r="AH77" s="150"/>
      <c r="AI77" s="150"/>
      <c r="AJ77" s="151"/>
      <c r="AK77" s="151"/>
      <c r="AL77" s="150"/>
      <c r="AM77" s="151"/>
      <c r="AN77" s="151"/>
      <c r="AO77" s="151"/>
      <c r="AP77" s="151"/>
      <c r="AQ77" s="151"/>
      <c r="AR77" s="151"/>
      <c r="AS77" s="151"/>
      <c r="AT77" s="151"/>
      <c r="AU77" s="151"/>
      <c r="AV77" s="150"/>
      <c r="AW77" s="150"/>
      <c r="AX77" s="150"/>
      <c r="AY77" s="124"/>
      <c r="AZ77" s="124"/>
      <c r="BA77" s="124"/>
      <c r="BB77" s="150"/>
      <c r="BC77" s="124"/>
      <c r="BD77" s="150"/>
      <c r="BE77" s="151"/>
      <c r="BF77" s="150"/>
      <c r="BG77" s="150"/>
      <c r="BH77" s="141"/>
      <c r="BI77" s="130"/>
      <c r="BJ77" s="141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2026-07-21T11:40:13Z</dcterms:modified>
</cp:coreProperties>
</file>