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797\"/>
    </mc:Choice>
  </mc:AlternateContent>
  <xr:revisionPtr revIDLastSave="0" documentId="13_ncr:1_{0199BF14-8C43-40E7-A469-259521D4C706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<sst xmlns="http://schemas.openxmlformats.org/spreadsheetml/2006/main" count="1341" uniqueCount="569">
  <si>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</si>
  <si>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</si>
  <si>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</si>
  <si>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</si>
  <si>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</si>
  <si>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</si>
  <si>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</si>
  <si>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</si>
  <si>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</si>
  <si>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</si>
  <si>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</si>
  <si>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</si>
  <si>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</si>
  <si>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</si>
  <si>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</si>
  <si>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</si>
  <si>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</si>
  <si>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</si>
  <si>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</si>
  <si>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</si>
  <si>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</si>
  <si>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</si>
  <si>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</si>
  <si>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</si>
  <si>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</si>
  <si>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</si>
  <si>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</si>
  <si>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</si>
  <si>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</si>
  <si>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</si>
  <si>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</si>
  <si>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</si>
  <si>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</si>
  <si>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</si>
  <si>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</si>
  <si>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</si>
  <si>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</si>
  <si>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</si>
  <si>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</si>
  <si>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</si>
  <si>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</si>
  <si>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</si>
  <si>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</si>
  <si>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</si>
  <si>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</si>
  <si>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</si>
  <si>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</si>
  <si>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</si>
  <si>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</si>
  <si>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</si>
  <si>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</si>
  <si>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</si>
  <si>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</si>
  <si>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</si>
  <si>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</si>
  <si>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</si>
  <si>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</si>
  <si>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</si>
  <si>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</si>
  <si>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</si>
  <si>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</si>
  <si>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</si>
  <si>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</si>
  <si>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</si>
  <si>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</si>
  <si>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</si>
  <si>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</si>
  <si>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</si>
  <si>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</si>
  <si>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</si>
  <si>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</si>
  <si>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</si>
  <si>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</si>
  <si>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</si>
  <si>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</si>
  <si>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</si>
  <si>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</si>
  <si>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</si>
  <si>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</si>
  <si>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</si>
  <si>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</si>
  <si>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</si>
  <si>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</si>
  <si>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</si>
  <si>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</si>
  <si>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</si>
  <si>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</si>
  <si>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</si>
  <si>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</si>
  <si>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</si>
  <si>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</si>
  <si>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</si>
  <si>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</si>
  <si>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</si>
  <si>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</si>
  <si>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</si>
  <si>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</si>
  <si>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</si>
  <si>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</si>
  <si>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</si>
  <si>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</si>
  <si>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</si>
  <si>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</si>
  <si>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</si>
  <si>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</si>
  <si>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</si>
  <si>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</si>
  <si>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</si>
  <si>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</si>
  <si>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</si>
  <si>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</si>
  <si>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</si>
  <si>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</si>
  <si>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</si>
  <si>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</si>
  <si>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</si>
  <si>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</si>
  <si>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</si>
  <si>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</si>
  <si>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</si>
  <si>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</si>
  <si>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</si>
  <si>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</si>
  <si>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</si>
  <si>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</si>
  <si>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</si>
  <si>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</si>
  <si>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</si>
  <si>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</si>
  <si>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</si>
  <si>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</si>
  <si>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</si>
  <si>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</si>
  <si>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</si>
  <si>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</si>
  <si>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</si>
  <si>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</si>
  <si>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</si>
  <si>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</si>
  <si>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</si>
  <si>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</si>
  <si>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</si>
  <si>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</si>
  <si>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</si>
  <si>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</si>
  <si>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</si>
  <si>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</si>
  <si>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</si>
  <si>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</si>
  <si>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</si>
  <si>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</si>
  <si>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</si>
  <si>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</si>
  <si>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</si>
  <si>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</si>
  <si>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</si>
  <si>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</si>
  <si>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</si>
  <si>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</si>
  <si>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</si>
  <si>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</si>
  <si>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</si>
  <si>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</si>
  <si>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</si>
  <si>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</si>
  <si>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</si>
  <si>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</si>
  <si>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</si>
  <si>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</si>
  <si>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</si>
  <si>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</si>
  <si>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</si>
  <si>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</si>
  <si>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</si>
  <si>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</si>
  <si>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</si>
  <si>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</si>
  <si>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</si>
  <si>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</si>
  <si>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</si>
  <si>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</si>
  <si>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</si>
  <si>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</si>
  <si>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</si>
  <si>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</si>
  <si>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</si>
  <si>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</si>
  <si>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</si>
  <si>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</si>
  <si>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</si>
  <si>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</si>
  <si>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</si>
  <si>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</si>
  <si>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</si>
  <si>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</si>
  <si>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</si>
  <si>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</si>
  <si>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</si>
  <si>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</si>
  <si>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</si>
  <si>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</si>
  <si>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</si>
  <si>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</si>
  <si>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</si>
  <si>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</si>
  <si>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</si>
  <si>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</si>
  <si>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</si>
  <si>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</si>
  <si>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</si>
  <si>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</si>
  <si>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</si>
  <si>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</si>
  <si>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</si>
  <si>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</si>
  <si>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</si>
  <si>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</si>
  <si>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</si>
  <si>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</si>
  <si>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</si>
  <si>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</si>
  <si>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</si>
  <si>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</si>
  <si>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</si>
  <si>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</si>
  <si>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</si>
  <si>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</si>
  <si>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</si>
  <si>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</si>
  <si>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</si>
  <si>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</si>
  <si>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</si>
  <si>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</si>
  <si>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</si>
  <si>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</si>
  <si>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</si>
  <si>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</si>
  <si>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</si>
  <si>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</si>
  <si>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</si>
  <si>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</si>
  <si>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</si>
  <si>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</si>
  <si>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</si>
  <si>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</si>
  <si>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</si>
  <si>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</si>
  <si>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</si>
  <si>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</si>
  <si>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</si>
  <si>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</si>
  <si>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</si>
  <si>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</si>
  <si>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</si>
  <si>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Available &amp; Updated</t>
  </si>
  <si>
    <t>BM</t>
  </si>
  <si>
    <t>BQM</t>
  </si>
  <si>
    <t>No Action Taken</t>
  </si>
  <si>
    <t>East</t>
  </si>
  <si>
    <t>Odisha</t>
  </si>
  <si>
    <t>Bhubaneswar</t>
  </si>
  <si>
    <t>Tangi</t>
  </si>
  <si>
    <t>ORGL0332</t>
  </si>
  <si>
    <t>Balugan</t>
  </si>
  <si>
    <t>Nimona</t>
  </si>
  <si>
    <t>SF0092860</t>
  </si>
  <si>
    <t>Soumyaranjan Pradhan</t>
  </si>
  <si>
    <t>578221</t>
  </si>
  <si>
    <t>jay</t>
  </si>
  <si>
    <t>Chetana</t>
  </si>
  <si>
    <t>SID951374776250</t>
  </si>
  <si>
    <t>OBC</t>
  </si>
  <si>
    <t>HINDU</t>
  </si>
  <si>
    <t>Agriculture &amp; Farming</t>
  </si>
  <si>
    <t>PRACHI SETHI</t>
  </si>
  <si>
    <t>11-Jun-2024</t>
  </si>
  <si>
    <t>05</t>
  </si>
  <si>
    <t>GL-4</t>
  </si>
  <si>
    <t>7.32 Yrs</t>
  </si>
  <si>
    <t>24 Sep 2020</t>
  </si>
  <si>
    <t>&gt; 6 to 10 Years</t>
  </si>
  <si>
    <t>02-Jul-2024</t>
  </si>
  <si>
    <t>06-Jun-2026</t>
  </si>
  <si>
    <t>Open</t>
  </si>
  <si>
    <t>Suryakanta Parida/SF0102197</t>
  </si>
  <si>
    <t>8249077057</t>
  </si>
  <si>
    <t>Tota</t>
  </si>
  <si>
    <t>Tota C2</t>
  </si>
  <si>
    <t>Tota C2 Jariput Kabita1</t>
  </si>
  <si>
    <t>SSF3836269</t>
  </si>
  <si>
    <t>SAILABALA KHATEI</t>
  </si>
  <si>
    <t>26-Sep-2024</t>
  </si>
  <si>
    <t>09</t>
  </si>
  <si>
    <t>GL-2</t>
  </si>
  <si>
    <t>3.17 Yrs</t>
  </si>
  <si>
    <t>04 May 2023</t>
  </si>
  <si>
    <t>&gt; 2 to 4 Years</t>
  </si>
  <si>
    <t>13-Nov-2024</t>
  </si>
  <si>
    <t>10-Jun-2026</t>
  </si>
  <si>
    <t>7735132806</t>
  </si>
  <si>
    <t>Bandhamundei</t>
  </si>
  <si>
    <t>SF0098812</t>
  </si>
  <si>
    <t>Rajesh Rout</t>
  </si>
  <si>
    <t>325</t>
  </si>
  <si>
    <t>SAI</t>
  </si>
  <si>
    <t>SSF3754813</t>
  </si>
  <si>
    <t>SUKANTI KHUNTIA</t>
  </si>
  <si>
    <t>Aleidihapatana</t>
  </si>
  <si>
    <t>SF0047596</t>
  </si>
  <si>
    <t>Kailash Naik</t>
  </si>
  <si>
    <t>Aleidihapatana C1</t>
  </si>
  <si>
    <t>sai C1 G4</t>
  </si>
  <si>
    <t>SSF3936433</t>
  </si>
  <si>
    <t>TULASI MAHARANA</t>
  </si>
  <si>
    <t>Meghambari Patna</t>
  </si>
  <si>
    <t>SF0059423</t>
  </si>
  <si>
    <t>Jitendra  Barad</t>
  </si>
  <si>
    <t>12</t>
  </si>
  <si>
    <t>omm 12 G1</t>
  </si>
  <si>
    <t>SSF4285899</t>
  </si>
  <si>
    <t>MAMATA PRADHAN</t>
  </si>
  <si>
    <t>Aleidihapatana C4</t>
  </si>
  <si>
    <t>sai C4 G2</t>
  </si>
  <si>
    <t>SSF4519155</t>
  </si>
  <si>
    <t>APASARA PRADHAN</t>
  </si>
  <si>
    <t>Aleidihapatana C1 Ram1</t>
  </si>
  <si>
    <t>SSF4858096</t>
  </si>
  <si>
    <t>SASMITA KHILAR</t>
  </si>
  <si>
    <t>SSF5174117</t>
  </si>
  <si>
    <t>DAMAYANTI PALEI</t>
  </si>
  <si>
    <t>mangala C1 G3</t>
  </si>
  <si>
    <t>SSF5287773</t>
  </si>
  <si>
    <t>RANGABATI JENA</t>
  </si>
  <si>
    <t>SSF5315002</t>
  </si>
  <si>
    <t>GEETANJALI DEI</t>
  </si>
  <si>
    <t>Unnati</t>
  </si>
  <si>
    <t>SSF3971420</t>
  </si>
  <si>
    <t>LILI JENA</t>
  </si>
  <si>
    <t>Banapur</t>
  </si>
  <si>
    <t>Banapur C2</t>
  </si>
  <si>
    <t>khushi C2 G3</t>
  </si>
  <si>
    <t>SSF5449227</t>
  </si>
  <si>
    <t>GENERAL</t>
  </si>
  <si>
    <t>Thread Making Business</t>
  </si>
  <si>
    <t>BASANTI TARAI</t>
  </si>
  <si>
    <t>Behera Sahi</t>
  </si>
  <si>
    <t>260</t>
  </si>
  <si>
    <t>asish 3 260 G1</t>
  </si>
  <si>
    <t>SSF5503498</t>
  </si>
  <si>
    <t>Powder Business</t>
  </si>
  <si>
    <t>LAKSMI BEHERA</t>
  </si>
  <si>
    <t>Aleidihapatana C1 G5</t>
  </si>
  <si>
    <t>SSF4587326</t>
  </si>
  <si>
    <t>MINI KARAN</t>
  </si>
  <si>
    <t>Badkul</t>
  </si>
  <si>
    <t>147</t>
  </si>
  <si>
    <t>Tikina</t>
  </si>
  <si>
    <t>SSF5722252</t>
  </si>
  <si>
    <t>PADMINI DALAI</t>
  </si>
  <si>
    <t>SSF5725797</t>
  </si>
  <si>
    <t>BHANUMATI SETHI</t>
  </si>
  <si>
    <t>SSF5801291</t>
  </si>
  <si>
    <t>ANITA BEHERA</t>
  </si>
  <si>
    <t>SSF4399407</t>
  </si>
  <si>
    <t>PREMABATI PADHI</t>
  </si>
  <si>
    <t>Bheteswar</t>
  </si>
  <si>
    <t>Bheteswar C2</t>
  </si>
  <si>
    <t>kurunjipur C2 G6</t>
  </si>
  <si>
    <t>SSF5987174</t>
  </si>
  <si>
    <t>EBC</t>
  </si>
  <si>
    <t>BIGYANI BEHERA</t>
  </si>
  <si>
    <t>SSF6112091</t>
  </si>
  <si>
    <t>BHABANI SUAR</t>
  </si>
  <si>
    <t>Aleidihapatana C4 Parinuagaon1</t>
  </si>
  <si>
    <t>SSF4773180</t>
  </si>
  <si>
    <t>SARASWATI PRADHAN</t>
  </si>
  <si>
    <t>MAA</t>
  </si>
  <si>
    <t>SID951373725584</t>
  </si>
  <si>
    <t>Animal Husbandry &amp; Poultry</t>
  </si>
  <si>
    <t>MAMATA BEHERA</t>
  </si>
  <si>
    <t>Bhimapur-B</t>
  </si>
  <si>
    <t>14</t>
  </si>
  <si>
    <t>14 Ram1</t>
  </si>
  <si>
    <t>SSF6396661</t>
  </si>
  <si>
    <t>BILASI BEHERA</t>
  </si>
  <si>
    <t>SSF6399375</t>
  </si>
  <si>
    <t>BABULI SAHOO</t>
  </si>
  <si>
    <t>Bheteswar 50 C2 G7</t>
  </si>
  <si>
    <t>SSF4604812</t>
  </si>
  <si>
    <t>GITANJALI SASAMAL</t>
  </si>
  <si>
    <t>Gopinathpur</t>
  </si>
  <si>
    <t>Gopinathpur C2</t>
  </si>
  <si>
    <t>omm C2 G3</t>
  </si>
  <si>
    <t>SSF5117935</t>
  </si>
  <si>
    <t>MINAKSHEE SAMANTARAY</t>
  </si>
  <si>
    <t>SID2125618868</t>
  </si>
  <si>
    <t>TAAPOI ROUTRAY</t>
  </si>
  <si>
    <t>30-Jun-2023</t>
  </si>
  <si>
    <t>06</t>
  </si>
  <si>
    <t>1</t>
  </si>
  <si>
    <t>3.01 Yrs</t>
  </si>
  <si>
    <t>30 Jun 2023</t>
  </si>
  <si>
    <t>02-Aug-2023</t>
  </si>
  <si>
    <t>03-May-2026</t>
  </si>
  <si>
    <t>03-Jul-2023</t>
  </si>
  <si>
    <t>07</t>
  </si>
  <si>
    <t>3.00 Yrs</t>
  </si>
  <si>
    <t>03 Jul 2023</t>
  </si>
  <si>
    <t>07-Aug-2023</t>
  </si>
  <si>
    <t>01-Feb-2026</t>
  </si>
  <si>
    <t>09-Aug-2023</t>
  </si>
  <si>
    <t>04</t>
  </si>
  <si>
    <t>2.90 Yrs</t>
  </si>
  <si>
    <t>09 Aug 2023</t>
  </si>
  <si>
    <t>07-Sep-2023</t>
  </si>
  <si>
    <t>20-Mar-2026</t>
  </si>
  <si>
    <t>14-Sep-2023</t>
  </si>
  <si>
    <t>2.80 Yrs</t>
  </si>
  <si>
    <t>14 Sep 2023</t>
  </si>
  <si>
    <t>04-Oct-2023</t>
  </si>
  <si>
    <t>24-Apr-2026</t>
  </si>
  <si>
    <t>13-Nov-2023</t>
  </si>
  <si>
    <t>2.64 Yrs</t>
  </si>
  <si>
    <t>13 Nov 2023</t>
  </si>
  <si>
    <t>07-Dec-2023</t>
  </si>
  <si>
    <t>08-Mar-2025</t>
  </si>
  <si>
    <t>26-Dec-2023</t>
  </si>
  <si>
    <t>2.52 Yrs</t>
  </si>
  <si>
    <t>26 Dec 2023</t>
  </si>
  <si>
    <t>07-Feb-2024</t>
  </si>
  <si>
    <t>12-Jun-2026</t>
  </si>
  <si>
    <t>10-Jan-2024</t>
  </si>
  <si>
    <t>2.48 Yrs</t>
  </si>
  <si>
    <t>10 Jan 2024</t>
  </si>
  <si>
    <t>15-Jan-2024</t>
  </si>
  <si>
    <t>2.47 Yrs</t>
  </si>
  <si>
    <t>15 Jan 2024</t>
  </si>
  <si>
    <t>27-Jan-2024</t>
  </si>
  <si>
    <t>0</t>
  </si>
  <si>
    <t>3.03 Yrs</t>
  </si>
  <si>
    <t>23 Jun 2023</t>
  </si>
  <si>
    <t>07-Mar-2024</t>
  </si>
  <si>
    <t>08-Feb-2025</t>
  </si>
  <si>
    <t>04-Feb-2024</t>
  </si>
  <si>
    <t>2.41 Yrs</t>
  </si>
  <si>
    <t>04 Feb 2024</t>
  </si>
  <si>
    <t>01-Mar-2024</t>
  </si>
  <si>
    <t>09-Jun-2026</t>
  </si>
  <si>
    <t>11-Feb-2024</t>
  </si>
  <si>
    <t>02</t>
  </si>
  <si>
    <t>2.39 Yrs</t>
  </si>
  <si>
    <t>11 Feb 2024</t>
  </si>
  <si>
    <t>04-Mar-2024</t>
  </si>
  <si>
    <t>05-Jun-2026</t>
  </si>
  <si>
    <t>02-Mar-2024</t>
  </si>
  <si>
    <t>2.78 Yrs</t>
  </si>
  <si>
    <t>23 Sep 2023</t>
  </si>
  <si>
    <t>07-Apr-2024</t>
  </si>
  <si>
    <t>16-Jun-2026</t>
  </si>
  <si>
    <t>09-Mar-2024</t>
  </si>
  <si>
    <t>2.32 Yrs</t>
  </si>
  <si>
    <t>09 Mar 2024</t>
  </si>
  <si>
    <t>12-Apr-2024</t>
  </si>
  <si>
    <t>18-Jun-2026</t>
  </si>
  <si>
    <t>13-Jun-2026</t>
  </si>
  <si>
    <t>14-Mar-2024</t>
  </si>
  <si>
    <t>2.30 Yrs</t>
  </si>
  <si>
    <t>14 Mar 2024</t>
  </si>
  <si>
    <t>11-Jun-2026</t>
  </si>
  <si>
    <t>23-Mar-2024</t>
  </si>
  <si>
    <t>2.85 Yrs</t>
  </si>
  <si>
    <t>26 Aug 2023</t>
  </si>
  <si>
    <t>07-May-2024</t>
  </si>
  <si>
    <t>09-Apr-2026</t>
  </si>
  <si>
    <t>09-Apr-2024</t>
  </si>
  <si>
    <t>Fri</t>
  </si>
  <si>
    <t>2.23 Yrs</t>
  </si>
  <si>
    <t>09 Apr 2024</t>
  </si>
  <si>
    <t>14-May-2024</t>
  </si>
  <si>
    <t>06-May-2024</t>
  </si>
  <si>
    <t>2.16 Yrs</t>
  </si>
  <si>
    <t>06 May 2024</t>
  </si>
  <si>
    <t>07-Jun-2024</t>
  </si>
  <si>
    <t>20-May-2024</t>
  </si>
  <si>
    <t>IL-1</t>
  </si>
  <si>
    <t>2.68 Yrs</t>
  </si>
  <si>
    <t>28 Oct 2023</t>
  </si>
  <si>
    <t>04-Jul-2024</t>
  </si>
  <si>
    <t>31-May-2024</t>
  </si>
  <si>
    <t>8.12 Yrs</t>
  </si>
  <si>
    <t>24 Aug 2020</t>
  </si>
  <si>
    <t>01-Jul-2024</t>
  </si>
  <si>
    <t>24-May-2026</t>
  </si>
  <si>
    <t>30-Jul-2024</t>
  </si>
  <si>
    <t>08</t>
  </si>
  <si>
    <t>GL-1</t>
  </si>
  <si>
    <t>1.93 Yrs</t>
  </si>
  <si>
    <t>30 Jul 2024</t>
  </si>
  <si>
    <t>&lt;= 2 Years</t>
  </si>
  <si>
    <t>13-Sep-2024</t>
  </si>
  <si>
    <t>25-Jun-2026</t>
  </si>
  <si>
    <t>31-Jul-2024</t>
  </si>
  <si>
    <t>1.92 Yrs</t>
  </si>
  <si>
    <t>31 Jul 2024</t>
  </si>
  <si>
    <t>05-Sep-2024</t>
  </si>
  <si>
    <t>01-Oct-2024</t>
  </si>
  <si>
    <t>2.77 Yrs</t>
  </si>
  <si>
    <t>25 Sep 2023</t>
  </si>
  <si>
    <t>07-Nov-2024</t>
  </si>
  <si>
    <t>2</t>
  </si>
  <si>
    <t>2.54 Yrs</t>
  </si>
  <si>
    <t>19 Dec 2023</t>
  </si>
  <si>
    <t>02-Nov-2024</t>
  </si>
  <si>
    <t>09-May-2026</t>
  </si>
  <si>
    <t>05-Oct-2024</t>
  </si>
  <si>
    <t>5</t>
  </si>
  <si>
    <t>9.48 Yrs</t>
  </si>
  <si>
    <t>03 Oct 2019</t>
  </si>
  <si>
    <t>08-Nov-2024</t>
  </si>
  <si>
    <t>31-Mar-2025</t>
  </si>
  <si>
    <t>31-Dec-2025</t>
  </si>
  <si>
    <t>30-Jun-2025</t>
  </si>
  <si>
    <t>30-Sep-2025</t>
  </si>
  <si>
    <t>7997061604</t>
  </si>
  <si>
    <t>7606082971</t>
  </si>
  <si>
    <t>7440176747</t>
  </si>
  <si>
    <t>9556612445</t>
  </si>
  <si>
    <t>9777454472</t>
  </si>
  <si>
    <t>9337386764</t>
  </si>
  <si>
    <t>6371967437</t>
  </si>
  <si>
    <t>8456995682</t>
  </si>
  <si>
    <t>9114164994</t>
  </si>
  <si>
    <t>6371618192</t>
  </si>
  <si>
    <t>7077053076</t>
  </si>
  <si>
    <t>7989697343</t>
  </si>
  <si>
    <t>9090229094</t>
  </si>
  <si>
    <t>6372089004</t>
  </si>
  <si>
    <t>9124098766</t>
  </si>
  <si>
    <t>7855954301</t>
  </si>
  <si>
    <t>9337855326</t>
  </si>
  <si>
    <t>9178314614</t>
  </si>
  <si>
    <t>9861565139</t>
  </si>
  <si>
    <t>9692772905</t>
  </si>
  <si>
    <t>8144840398</t>
  </si>
  <si>
    <t>8018327150</t>
  </si>
  <si>
    <t>7008226422</t>
  </si>
  <si>
    <t>8917672433</t>
  </si>
  <si>
    <t>7377104224</t>
  </si>
  <si>
    <t>As per field verification both borrower and loan card available.</t>
  </si>
  <si>
    <t>As per field verification borrower family member said that both borrower and loan card not available.</t>
  </si>
  <si>
    <t>As per Field verification Borrower paid her Emi Rs:-4270/- on date 02-09-2025 by Phone pay to Lo Rabindra Kumar Rout.But Lo not posted in Fimo.</t>
  </si>
  <si>
    <t>FN26-27-00797</t>
  </si>
  <si>
    <t>Rabindra Kumar Rout</t>
  </si>
  <si>
    <t>SF0066691</t>
  </si>
  <si>
    <t>Loan Officer</t>
  </si>
  <si>
    <t>As per Field verification Borrower paid her Emi Rs:-3460/- on date 01-09-2025 by Phone pay to Lo Rabindra Kumar Rout.But Lo not posted in Fimo.</t>
  </si>
  <si>
    <t>9.00PM</t>
  </si>
  <si>
    <t>Ratiranjan Bhuyan</t>
  </si>
  <si>
    <t>SF0052422</t>
  </si>
  <si>
    <t>Business</t>
  </si>
  <si>
    <t>Manas  Ranjan Bhuyan/SF0094456</t>
  </si>
  <si>
    <t>Biswanath Swain/SF0056841</t>
  </si>
  <si>
    <t>Sanjaya Kumar Sahoo/SF0070624</t>
  </si>
  <si>
    <t xml:space="preserve">As per Field verification Borrower paid her Emi Rs:-4270/- on date 02-09-2025 by Phone pay to Lo Rabindra Kumar Rout.But Lo not posted in Fimo.(Actually Lo Rabindra Kumar Rout Already Death On date 03-09-2025) </t>
  </si>
  <si>
    <t xml:space="preserve">As per Field verification Borrower paid her Emi Rs:-3460/- on date 01-09-2025 by Phone pay to Lo Rabindra Kumar Rout.But Lo not posted in Fimo.(Actually Lo Rabindra Kumar Rout Already Death On date 03-09-2025) </t>
  </si>
  <si>
    <t>Completed-Report Submitted</t>
  </si>
  <si>
    <t>Suryakanta Parida</t>
  </si>
  <si>
    <t>SF0102197</t>
  </si>
  <si>
    <t>Total Fraud amount Rs:-7730/- and Recovery amount Rs:-0/- (Actually this Lo Already Death on daye 03-09-2025).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</si>
</sst>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7" fontId="2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40" fillId="0" borderId="1" xfId="0" applyFont="1" applyBorder="1"/>
    <xf numFmtId="0" fontId="40" fillId="0" borderId="1" xfId="0" applyFont="1" applyBorder="1" applyAlignment="1">
      <alignment horizontal="center" vertical="center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ORGL0332</v>
      </c>
      <c r="D5" s="64" t="str">
        <f>IF('Physical Cash at Safe'!D28="Yes", 'Physical Cash at Safe'!A4, 'Borrower Wise Details'!C5)</f>
        <v>Balugan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46190</v>
      </c>
      <c r="H5" s="62" t="s">
        <v>559</v>
      </c>
      <c r="I5" s="61">
        <v>46191</v>
      </c>
      <c r="J5" s="79" t="str">
        <f>IF('Physical Cash at Safe'!D28="Yes",'Physical Cash at Safe'!E28,IF('Borrower Wise Details'!D5&lt;&gt;"",'Borrower Wise Details'!D5,""))</f>
        <v>FN26-27-00797</v>
      </c>
      <c r="K5" s="89">
        <v>1</v>
      </c>
      <c r="L5" s="90">
        <v>4270</v>
      </c>
      <c r="M5" s="90">
        <v>0</v>
      </c>
      <c r="N5" s="90" t="s">
        <v>560</v>
      </c>
      <c r="O5" s="90" t="s">
        <v>561</v>
      </c>
      <c r="P5" s="90" t="s">
        <v>562</v>
      </c>
      <c r="Q5" s="90"/>
      <c r="R5" s="80" t="str">
        <f>IF('Physical Cash at Safe'!$D$28="Yes", 'Physical Cash at Safe'!$A$28, IF('Borrower Wise Details'!F5&lt;&gt;"", 'Borrower Wise Details'!F5, ""))</f>
        <v>Rabindra Kumar Rout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SF0066691</v>
      </c>
      <c r="U5" s="83"/>
      <c r="V5" s="145">
        <v>45903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565</v>
      </c>
      <c r="Z5" s="61">
        <v>46196</v>
      </c>
      <c r="AA5" s="61">
        <v>46199</v>
      </c>
      <c r="AB5" s="61"/>
      <c r="AC5" s="61"/>
      <c r="AD5" s="144"/>
      <c r="AE5" s="61" t="s">
        <v>566</v>
      </c>
      <c r="AF5" s="61" t="s">
        <v>567</v>
      </c>
      <c r="AG5" s="137">
        <v>27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7730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7730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46209</v>
      </c>
      <c r="AO5" s="75" t="s">
        <v>568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I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ORGL0332</v>
      </c>
      <c r="C5" s="50" t="str">
        <f>IF('Fraud Investigation Report'!D5="", "", 'Fraud Investigation Report'!D5)</f>
        <v>Balugan</v>
      </c>
      <c r="D5" s="73" t="str">
        <f>IF(OR('Fraud Investigation Report'!R5="", 'Fraud Investigation Report'!R5=0), "", 'Fraud Investigation Report'!R5)</f>
        <v>Rabindra Kumar Rout</v>
      </c>
      <c r="E5" s="73" t="str">
        <f>IF(OR('Fraud Investigation Report'!T5="", 'Fraud Investigation Report'!T5=0), "", 'Fraud Investigation Report'!T5)</f>
        <v>SF0066691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FN26-27-00797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7730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7730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7730</v>
      </c>
      <c r="Q5" s="49"/>
      <c r="R5" s="93" t="s">
        <v>257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1" t="s">
        <v>2</v>
      </c>
      <c r="B1" s="172"/>
      <c r="C1" s="172"/>
      <c r="D1" s="172"/>
      <c r="E1" s="173"/>
    </row>
    <row r="2" spans="1:5" ht="18" x14ac:dyDescent="0.35">
      <c r="A2" s="14"/>
      <c r="B2" s="174" t="s">
        <v>224</v>
      </c>
      <c r="C2" s="174"/>
      <c r="D2" s="17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262</v>
      </c>
      <c r="B4" s="41" t="s">
        <v>263</v>
      </c>
      <c r="C4" s="41" t="s">
        <v>261</v>
      </c>
      <c r="D4" s="41" t="s">
        <v>260</v>
      </c>
      <c r="E4" s="41" t="s">
        <v>258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259</v>
      </c>
      <c r="B6" s="18">
        <v>46197</v>
      </c>
      <c r="C6" s="18">
        <v>46196</v>
      </c>
      <c r="D6" s="18">
        <v>46196</v>
      </c>
      <c r="E6" s="19" t="s">
        <v>556</v>
      </c>
    </row>
    <row r="7" spans="1:5" ht="15.6" x14ac:dyDescent="0.3">
      <c r="A7" s="175" t="s">
        <v>65</v>
      </c>
      <c r="B7" s="176"/>
      <c r="C7" s="176"/>
      <c r="D7" s="176"/>
      <c r="E7" s="176"/>
    </row>
    <row r="8" spans="1:5" ht="15" customHeight="1" x14ac:dyDescent="0.3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4" x14ac:dyDescent="0.3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15</v>
      </c>
      <c r="C11" s="23">
        <f>B11*A11</f>
        <v>7500</v>
      </c>
      <c r="D11" s="25">
        <v>15</v>
      </c>
      <c r="E11" s="23">
        <f t="shared" ref="E11:E17" si="0">D11*A11</f>
        <v>7500</v>
      </c>
    </row>
    <row r="12" spans="1:5" ht="14.4" x14ac:dyDescent="0.3">
      <c r="A12" s="24">
        <v>200</v>
      </c>
      <c r="B12" s="25">
        <v>15</v>
      </c>
      <c r="C12" s="23">
        <f>B12*A12</f>
        <v>3000</v>
      </c>
      <c r="D12" s="25">
        <v>15</v>
      </c>
      <c r="E12" s="23">
        <f t="shared" si="0"/>
        <v>3000</v>
      </c>
    </row>
    <row r="13" spans="1:5" ht="14.4" x14ac:dyDescent="0.3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4" x14ac:dyDescent="0.3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4" x14ac:dyDescent="0.3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4" x14ac:dyDescent="0.3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10970</v>
      </c>
      <c r="D19" s="30" t="s">
        <v>71</v>
      </c>
      <c r="E19" s="31">
        <f>SUM(E10:E18)</f>
        <v>10970</v>
      </c>
    </row>
    <row r="20" spans="1:5" ht="30" customHeight="1" x14ac:dyDescent="0.3">
      <c r="A20" s="183" t="s">
        <v>91</v>
      </c>
      <c r="B20" s="184"/>
      <c r="C20" s="32">
        <v>10970</v>
      </c>
      <c r="D20" s="33" t="s">
        <v>85</v>
      </c>
      <c r="E20" s="34"/>
    </row>
    <row r="21" spans="1:5" ht="30" customHeight="1" x14ac:dyDescent="0.3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70"/>
      <c r="C24" s="170"/>
      <c r="D24" s="170"/>
      <c r="E24" s="170"/>
    </row>
    <row r="25" spans="1:5" ht="57.75" customHeight="1" x14ac:dyDescent="0.3">
      <c r="A25" s="36" t="s">
        <v>75</v>
      </c>
      <c r="B25" s="159"/>
      <c r="C25" s="159"/>
      <c r="D25" s="159"/>
      <c r="E25" s="159"/>
    </row>
    <row r="26" spans="1:5" ht="20.100000000000001" customHeight="1" x14ac:dyDescent="0.3">
      <c r="A26" s="164" t="s">
        <v>170</v>
      </c>
      <c r="B26" s="164"/>
      <c r="C26" s="164"/>
      <c r="D26" s="164"/>
      <c r="E26" s="164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">
      <c r="A31" s="167"/>
      <c r="B31" s="168"/>
      <c r="C31" s="168"/>
      <c r="D31" s="168"/>
      <c r="E31" s="169"/>
    </row>
    <row r="32" spans="1:5" ht="24.75" customHeight="1" x14ac:dyDescent="0.3">
      <c r="A32" s="37" t="s">
        <v>197</v>
      </c>
      <c r="B32" s="38" t="s">
        <v>253</v>
      </c>
      <c r="C32" s="37" t="s">
        <v>76</v>
      </c>
      <c r="D32" s="160" t="s">
        <v>254</v>
      </c>
      <c r="E32" s="161"/>
    </row>
    <row r="33" spans="1:5" ht="18" customHeight="1" x14ac:dyDescent="0.3">
      <c r="A33" s="37" t="s">
        <v>77</v>
      </c>
      <c r="B33" s="125">
        <v>303436</v>
      </c>
      <c r="C33" s="39" t="s">
        <v>78</v>
      </c>
      <c r="D33" s="153">
        <v>148873</v>
      </c>
      <c r="E33" s="154"/>
    </row>
    <row r="34" spans="1:5" ht="27.6" x14ac:dyDescent="0.3">
      <c r="A34" s="39" t="s">
        <v>198</v>
      </c>
      <c r="B34" s="125" t="s">
        <v>309</v>
      </c>
      <c r="C34" s="39" t="s">
        <v>199</v>
      </c>
      <c r="D34" s="155" t="s">
        <v>557</v>
      </c>
      <c r="E34" s="156"/>
    </row>
    <row r="35" spans="1:5" ht="27.6" x14ac:dyDescent="0.3">
      <c r="A35" s="39" t="s">
        <v>200</v>
      </c>
      <c r="B35" s="125" t="s">
        <v>308</v>
      </c>
      <c r="C35" s="39" t="s">
        <v>202</v>
      </c>
      <c r="D35" s="155" t="s">
        <v>558</v>
      </c>
      <c r="E35" s="156"/>
    </row>
    <row r="36" spans="1:5" ht="25.5" customHeight="1" x14ac:dyDescent="0.3">
      <c r="A36" s="39" t="s">
        <v>201</v>
      </c>
      <c r="B36" s="126" t="s">
        <v>256</v>
      </c>
      <c r="C36" s="39" t="s">
        <v>203</v>
      </c>
      <c r="D36" s="157" t="s">
        <v>255</v>
      </c>
      <c r="E36" s="158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F5" activePane="bottomRight" state="frozen"/>
      <selection pane="topRight" activeCell="E1" sqref="E1"/>
      <selection pane="bottomLeft" activeCell="A5" sqref="A5"/>
      <selection pane="bottomRight" activeCell="D7" sqref="D7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ORGL0332</v>
      </c>
      <c r="C5" s="60" t="str">
        <f>IF('Loan Outstanding Report'!$H$5="", "", 'Loan Outstanding Report'!$H$5)</f>
        <v>Balugan</v>
      </c>
      <c r="D5" s="127" t="s">
        <v>551</v>
      </c>
      <c r="E5" s="66">
        <v>46197</v>
      </c>
      <c r="F5" s="150" t="s">
        <v>552</v>
      </c>
      <c r="G5" s="151" t="s">
        <v>553</v>
      </c>
      <c r="H5" s="49" t="s">
        <v>554</v>
      </c>
      <c r="I5" s="49" t="s">
        <v>267</v>
      </c>
      <c r="J5" s="49" t="s">
        <v>270</v>
      </c>
      <c r="K5" s="49" t="s">
        <v>274</v>
      </c>
      <c r="L5" s="11">
        <v>357245106</v>
      </c>
      <c r="M5" s="67" t="s">
        <v>275</v>
      </c>
      <c r="N5" s="49">
        <v>80000</v>
      </c>
      <c r="O5" s="49">
        <v>4270</v>
      </c>
      <c r="P5" s="67" t="s">
        <v>127</v>
      </c>
      <c r="Q5" s="88">
        <v>45810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183</v>
      </c>
      <c r="W5" s="69" t="s">
        <v>550</v>
      </c>
    </row>
    <row r="6" spans="1:23" ht="30" customHeight="1" x14ac:dyDescent="0.3">
      <c r="A6" s="65">
        <v>2</v>
      </c>
      <c r="B6" s="60" t="str">
        <f>IF(J6&lt;&gt;"", $B$5, "")</f>
        <v>ORGL0332</v>
      </c>
      <c r="C6" s="50" t="str">
        <f>IF(J6&lt;&gt;"", $C$5, "")</f>
        <v>Balugan</v>
      </c>
      <c r="D6" s="50" t="str">
        <f>IF(J6&lt;&gt;"", $D$5, "")</f>
        <v>FN26-27-00797</v>
      </c>
      <c r="E6" s="66">
        <v>46197</v>
      </c>
      <c r="F6" s="50" t="str">
        <f>IF(J6&lt;&gt;"", $F$5, "")</f>
        <v>Rabindra Kumar Rout</v>
      </c>
      <c r="G6" s="50" t="str">
        <f>IF(J6&lt;&gt;"", $G$5, "")</f>
        <v>SF0066691</v>
      </c>
      <c r="H6" s="50" t="str">
        <f>IF(J6&lt;&gt;"", $H$5, "")</f>
        <v>Loan Officer</v>
      </c>
      <c r="I6" s="49" t="s">
        <v>287</v>
      </c>
      <c r="J6" s="49" t="s">
        <v>289</v>
      </c>
      <c r="K6" s="49" t="s">
        <v>290</v>
      </c>
      <c r="L6" s="11">
        <v>358322054</v>
      </c>
      <c r="M6" s="67" t="s">
        <v>291</v>
      </c>
      <c r="N6" s="49">
        <v>65000</v>
      </c>
      <c r="O6" s="49">
        <v>3460</v>
      </c>
      <c r="P6" s="67" t="s">
        <v>127</v>
      </c>
      <c r="Q6" s="67">
        <v>45901</v>
      </c>
      <c r="R6" s="49">
        <v>3460</v>
      </c>
      <c r="S6" s="49">
        <v>0</v>
      </c>
      <c r="T6" s="49">
        <v>0</v>
      </c>
      <c r="U6" s="68">
        <f t="shared" si="0"/>
        <v>3460</v>
      </c>
      <c r="V6" s="42" t="s">
        <v>183</v>
      </c>
      <c r="W6" s="69" t="s">
        <v>555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6" sqref="BH6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10.33203125" style="112" customWidth="1"/>
    <col min="9" max="9" width="7.77734375" style="112" bestFit="1" customWidth="1"/>
    <col min="10" max="10" width="21.21875" style="112" bestFit="1" customWidth="1"/>
    <col min="11" max="11" width="8.21875" style="112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9.21875" style="112" bestFit="1" customWidth="1"/>
    <col min="26" max="26" width="18.21875" style="112" bestFit="1" customWidth="1"/>
    <col min="27" max="27" width="10.6640625" style="112" bestFit="1" customWidth="1"/>
    <col min="28" max="28" width="8.33203125" style="112" bestFit="1" customWidth="1"/>
    <col min="29" max="29" width="5" style="112" bestFit="1" customWidth="1"/>
    <col min="30" max="30" width="5.77734375" style="112" bestFit="1" customWidth="1"/>
    <col min="31" max="31" width="5" style="112" bestFit="1" customWidth="1"/>
    <col min="32" max="32" width="8" style="112" bestFit="1" customWidth="1"/>
    <col min="33" max="33" width="10.33203125" style="112" bestFit="1" customWidth="1"/>
    <col min="34" max="34" width="13.109375" style="112" bestFit="1" customWidth="1"/>
    <col min="35" max="35" width="10.6640625" style="112" bestFit="1" customWidth="1"/>
    <col min="36" max="36" width="7.5546875" style="112" bestFit="1" customWidth="1"/>
    <col min="37" max="37" width="7.44140625" style="112" bestFit="1" customWidth="1"/>
    <col min="38" max="38" width="10.6640625" style="112" bestFit="1" customWidth="1"/>
    <col min="39" max="41" width="8.5546875" style="112" bestFit="1" customWidth="1"/>
    <col min="42" max="42" width="10.21875" style="112" bestFit="1" customWidth="1"/>
    <col min="43" max="43" width="9.44140625" style="112" bestFit="1" customWidth="1"/>
    <col min="44" max="44" width="10.21875" style="112" bestFit="1" customWidth="1"/>
    <col min="45" max="45" width="8.33203125" style="112" bestFit="1" customWidth="1"/>
    <col min="46" max="46" width="8.109375" style="112" bestFit="1" customWidth="1"/>
    <col min="47" max="47" width="8.33203125" style="112" bestFit="1" customWidth="1"/>
    <col min="48" max="48" width="4.21875" style="112" bestFit="1" customWidth="1"/>
    <col min="49" max="49" width="4.44140625" style="112" bestFit="1" customWidth="1"/>
    <col min="50" max="50" width="6.21875" style="112" bestFit="1" customWidth="1"/>
    <col min="51" max="53" width="10.109375" style="112" bestFit="1" customWidth="1"/>
    <col min="54" max="54" width="5.5546875" style="112" bestFit="1" customWidth="1"/>
    <col min="55" max="55" width="9" style="112" bestFit="1" customWidth="1"/>
    <col min="56" max="56" width="10.21875" style="112" bestFit="1" customWidth="1"/>
    <col min="57" max="57" width="8.33203125" style="112" bestFit="1" customWidth="1"/>
    <col min="58" max="58" width="14.77734375" style="112" bestFit="1" customWidth="1"/>
    <col min="59" max="59" width="20.77734375" style="112" bestFit="1" customWidth="1"/>
    <col min="60" max="60" width="23.5546875" style="112" bestFit="1" customWidth="1"/>
    <col min="61" max="61" width="15.109375" style="112" bestFit="1" customWidth="1"/>
    <col min="62" max="62" width="12.33203125" style="112" bestFit="1" customWidth="1"/>
    <col min="63" max="63" width="19.21875" style="113" bestFit="1" customWidth="1"/>
    <col min="64" max="64" width="20.33203125" style="114" bestFit="1" customWidth="1"/>
    <col min="65" max="65" width="19.77734375" style="115" bestFit="1" customWidth="1"/>
    <col min="66" max="66" width="18.5546875" style="116" bestFit="1" customWidth="1"/>
    <col min="67" max="67" width="12.21875" style="112" customWidth="1"/>
    <col min="68" max="68" width="27" style="117" customWidth="1"/>
    <col min="69" max="69" width="85.77734375" style="112" customWidth="1"/>
    <col min="70" max="70" width="8.77734375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249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110.4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5">
        <v>1</v>
      </c>
      <c r="B5" s="146" t="s">
        <v>258</v>
      </c>
      <c r="C5" s="146" t="s">
        <v>259</v>
      </c>
      <c r="D5" s="146" t="s">
        <v>260</v>
      </c>
      <c r="E5" s="146" t="s">
        <v>261</v>
      </c>
      <c r="F5" s="146" t="s">
        <v>261</v>
      </c>
      <c r="G5" s="146" t="s">
        <v>262</v>
      </c>
      <c r="H5" s="146" t="s">
        <v>263</v>
      </c>
      <c r="I5" s="146">
        <v>68211</v>
      </c>
      <c r="J5" s="146" t="s">
        <v>264</v>
      </c>
      <c r="K5" s="146">
        <v>68211</v>
      </c>
      <c r="L5" s="146" t="s">
        <v>265</v>
      </c>
      <c r="M5" s="146" t="s">
        <v>266</v>
      </c>
      <c r="N5" s="146">
        <v>109391</v>
      </c>
      <c r="O5" s="146" t="s">
        <v>267</v>
      </c>
      <c r="P5" s="146">
        <v>150068</v>
      </c>
      <c r="Q5" s="146" t="s">
        <v>268</v>
      </c>
      <c r="R5" s="146" t="s">
        <v>269</v>
      </c>
      <c r="S5" s="146" t="s">
        <v>270</v>
      </c>
      <c r="T5" s="146" t="s">
        <v>270</v>
      </c>
      <c r="U5" s="146" t="s">
        <v>271</v>
      </c>
      <c r="V5" s="146" t="s">
        <v>272</v>
      </c>
      <c r="W5" s="146">
        <v>0</v>
      </c>
      <c r="X5" s="146" t="s">
        <v>273</v>
      </c>
      <c r="Y5" s="146">
        <v>357245106</v>
      </c>
      <c r="Z5" s="146" t="s">
        <v>274</v>
      </c>
      <c r="AA5" s="146" t="s">
        <v>275</v>
      </c>
      <c r="AB5" s="147">
        <v>80000</v>
      </c>
      <c r="AC5" s="146" t="s">
        <v>276</v>
      </c>
      <c r="AD5" s="146">
        <v>24</v>
      </c>
      <c r="AE5" s="146" t="s">
        <v>277</v>
      </c>
      <c r="AF5" s="146" t="s">
        <v>278</v>
      </c>
      <c r="AG5" s="146" t="s">
        <v>279</v>
      </c>
      <c r="AH5" s="146" t="s">
        <v>280</v>
      </c>
      <c r="AI5" s="146" t="s">
        <v>281</v>
      </c>
      <c r="AJ5" s="147">
        <v>4270</v>
      </c>
      <c r="AK5" s="147">
        <v>4270</v>
      </c>
      <c r="AL5" s="146" t="s">
        <v>282</v>
      </c>
      <c r="AM5" s="147">
        <v>76418.25</v>
      </c>
      <c r="AN5" s="147">
        <v>21791.75</v>
      </c>
      <c r="AO5" s="147">
        <v>98210</v>
      </c>
      <c r="AP5" s="147">
        <v>3581.75</v>
      </c>
      <c r="AQ5" s="147">
        <v>69.25</v>
      </c>
      <c r="AR5" s="147">
        <v>3651</v>
      </c>
      <c r="AS5" s="147">
        <v>3581.75</v>
      </c>
      <c r="AT5" s="147">
        <v>69.25</v>
      </c>
      <c r="AU5" s="147">
        <v>3651</v>
      </c>
      <c r="AV5" s="146">
        <v>24</v>
      </c>
      <c r="AW5" s="146"/>
      <c r="AX5" s="146"/>
      <c r="AY5" s="146"/>
      <c r="AZ5" s="146"/>
      <c r="BA5" s="146"/>
      <c r="BB5" s="146" t="s">
        <v>283</v>
      </c>
      <c r="BC5" s="93"/>
      <c r="BD5" s="146"/>
      <c r="BE5" s="147">
        <v>0</v>
      </c>
      <c r="BF5" s="146" t="s">
        <v>270</v>
      </c>
      <c r="BG5" s="146" t="s">
        <v>285</v>
      </c>
      <c r="BH5" s="136" t="s">
        <v>284</v>
      </c>
      <c r="BI5" s="131" t="s">
        <v>100</v>
      </c>
      <c r="BJ5" s="136">
        <v>46197</v>
      </c>
      <c r="BK5" s="131" t="s">
        <v>103</v>
      </c>
      <c r="BL5" s="131" t="s">
        <v>108</v>
      </c>
      <c r="BM5" s="132" t="s">
        <v>181</v>
      </c>
      <c r="BN5" s="93" t="s">
        <v>221</v>
      </c>
      <c r="BO5" s="147">
        <v>4270</v>
      </c>
      <c r="BP5" s="133" t="s">
        <v>183</v>
      </c>
      <c r="BQ5" s="138" t="s">
        <v>563</v>
      </c>
    </row>
    <row r="6" spans="1:69" ht="28.05" customHeight="1" x14ac:dyDescent="0.3">
      <c r="A6" s="135">
        <v>2</v>
      </c>
      <c r="B6" s="146" t="s">
        <v>258</v>
      </c>
      <c r="C6" s="146" t="s">
        <v>259</v>
      </c>
      <c r="D6" s="146" t="s">
        <v>260</v>
      </c>
      <c r="E6" s="146" t="s">
        <v>261</v>
      </c>
      <c r="F6" s="146" t="s">
        <v>261</v>
      </c>
      <c r="G6" s="146" t="s">
        <v>262</v>
      </c>
      <c r="H6" s="146" t="s">
        <v>263</v>
      </c>
      <c r="I6" s="146">
        <v>65669</v>
      </c>
      <c r="J6" s="146" t="s">
        <v>286</v>
      </c>
      <c r="K6" s="146">
        <v>65669</v>
      </c>
      <c r="L6" s="146" t="s">
        <v>265</v>
      </c>
      <c r="M6" s="146" t="s">
        <v>266</v>
      </c>
      <c r="N6" s="146">
        <v>406156</v>
      </c>
      <c r="O6" s="146" t="s">
        <v>287</v>
      </c>
      <c r="P6" s="146">
        <v>614053</v>
      </c>
      <c r="Q6" s="146" t="s">
        <v>288</v>
      </c>
      <c r="R6" s="146" t="s">
        <v>269</v>
      </c>
      <c r="S6" s="146" t="s">
        <v>289</v>
      </c>
      <c r="T6" s="146" t="s">
        <v>289</v>
      </c>
      <c r="U6" s="146" t="s">
        <v>271</v>
      </c>
      <c r="V6" s="146" t="s">
        <v>272</v>
      </c>
      <c r="W6" s="146">
        <v>0</v>
      </c>
      <c r="X6" s="146" t="s">
        <v>273</v>
      </c>
      <c r="Y6" s="146">
        <v>358322054</v>
      </c>
      <c r="Z6" s="146" t="s">
        <v>290</v>
      </c>
      <c r="AA6" s="146" t="s">
        <v>291</v>
      </c>
      <c r="AB6" s="147">
        <v>65000</v>
      </c>
      <c r="AC6" s="146" t="s">
        <v>292</v>
      </c>
      <c r="AD6" s="146">
        <v>24</v>
      </c>
      <c r="AE6" s="146" t="s">
        <v>293</v>
      </c>
      <c r="AF6" s="146" t="s">
        <v>294</v>
      </c>
      <c r="AG6" s="146" t="s">
        <v>295</v>
      </c>
      <c r="AH6" s="146" t="s">
        <v>296</v>
      </c>
      <c r="AI6" s="146" t="s">
        <v>297</v>
      </c>
      <c r="AJ6" s="147">
        <v>3460</v>
      </c>
      <c r="AK6" s="147">
        <v>3460</v>
      </c>
      <c r="AL6" s="146" t="s">
        <v>298</v>
      </c>
      <c r="AM6" s="147">
        <v>47729.54</v>
      </c>
      <c r="AN6" s="147">
        <v>18010.46</v>
      </c>
      <c r="AO6" s="147">
        <v>65740</v>
      </c>
      <c r="AP6" s="147">
        <v>17270.46</v>
      </c>
      <c r="AQ6" s="147">
        <v>1108.54</v>
      </c>
      <c r="AR6" s="147">
        <v>18379</v>
      </c>
      <c r="AS6" s="147">
        <v>3132.1</v>
      </c>
      <c r="AT6" s="147">
        <v>327.9</v>
      </c>
      <c r="AU6" s="147">
        <v>3460</v>
      </c>
      <c r="AV6" s="146">
        <v>20</v>
      </c>
      <c r="AW6" s="146"/>
      <c r="AX6" s="146"/>
      <c r="AY6" s="146"/>
      <c r="AZ6" s="146"/>
      <c r="BA6" s="146"/>
      <c r="BB6" s="146" t="s">
        <v>283</v>
      </c>
      <c r="BC6" s="142"/>
      <c r="BD6" s="146"/>
      <c r="BE6" s="147">
        <v>0</v>
      </c>
      <c r="BF6" s="146" t="s">
        <v>289</v>
      </c>
      <c r="BG6" s="146" t="s">
        <v>299</v>
      </c>
      <c r="BH6" s="136" t="s">
        <v>284</v>
      </c>
      <c r="BI6" s="131" t="s">
        <v>100</v>
      </c>
      <c r="BJ6" s="136">
        <v>46197</v>
      </c>
      <c r="BK6" s="131" t="s">
        <v>103</v>
      </c>
      <c r="BL6" s="131" t="s">
        <v>108</v>
      </c>
      <c r="BM6" s="132" t="s">
        <v>180</v>
      </c>
      <c r="BN6" s="93" t="s">
        <v>221</v>
      </c>
      <c r="BO6" s="147">
        <v>3460</v>
      </c>
      <c r="BP6" s="133" t="s">
        <v>183</v>
      </c>
      <c r="BQ6" s="138" t="s">
        <v>564</v>
      </c>
    </row>
    <row r="7" spans="1:69" hidden="1" x14ac:dyDescent="0.3">
      <c r="A7" s="135">
        <v>3</v>
      </c>
      <c r="B7" s="146" t="s">
        <v>258</v>
      </c>
      <c r="C7" s="146" t="s">
        <v>259</v>
      </c>
      <c r="D7" s="146" t="s">
        <v>260</v>
      </c>
      <c r="E7" s="146" t="s">
        <v>261</v>
      </c>
      <c r="F7" s="146" t="s">
        <v>261</v>
      </c>
      <c r="G7" s="146" t="s">
        <v>262</v>
      </c>
      <c r="H7" s="146" t="s">
        <v>263</v>
      </c>
      <c r="I7" s="146">
        <v>133629</v>
      </c>
      <c r="J7" s="146" t="s">
        <v>300</v>
      </c>
      <c r="K7" s="146">
        <v>133629</v>
      </c>
      <c r="L7" s="146" t="s">
        <v>301</v>
      </c>
      <c r="M7" s="146" t="s">
        <v>302</v>
      </c>
      <c r="N7" s="146">
        <v>225573</v>
      </c>
      <c r="O7" s="146" t="s">
        <v>303</v>
      </c>
      <c r="P7" s="146">
        <v>297260</v>
      </c>
      <c r="Q7" s="146" t="s">
        <v>304</v>
      </c>
      <c r="R7" s="146" t="s">
        <v>269</v>
      </c>
      <c r="S7" s="146" t="s">
        <v>305</v>
      </c>
      <c r="T7" s="146" t="s">
        <v>305</v>
      </c>
      <c r="U7" s="146" t="s">
        <v>271</v>
      </c>
      <c r="V7" s="146" t="s">
        <v>272</v>
      </c>
      <c r="W7" s="146">
        <v>541</v>
      </c>
      <c r="X7" s="146" t="s">
        <v>273</v>
      </c>
      <c r="Y7" s="146">
        <v>352001400</v>
      </c>
      <c r="Z7" s="146" t="s">
        <v>306</v>
      </c>
      <c r="AA7" s="146" t="s">
        <v>397</v>
      </c>
      <c r="AB7" s="147">
        <v>42000</v>
      </c>
      <c r="AC7" s="146" t="s">
        <v>398</v>
      </c>
      <c r="AD7" s="146">
        <v>24</v>
      </c>
      <c r="AE7" s="146" t="s">
        <v>399</v>
      </c>
      <c r="AF7" s="146" t="s">
        <v>400</v>
      </c>
      <c r="AG7" s="146" t="s">
        <v>401</v>
      </c>
      <c r="AH7" s="146" t="s">
        <v>296</v>
      </c>
      <c r="AI7" s="146" t="s">
        <v>402</v>
      </c>
      <c r="AJ7" s="147">
        <v>2240</v>
      </c>
      <c r="AK7" s="147">
        <v>2240</v>
      </c>
      <c r="AL7" s="146" t="s">
        <v>403</v>
      </c>
      <c r="AM7" s="147">
        <v>25364.54</v>
      </c>
      <c r="AN7" s="147">
        <v>10475.459999999999</v>
      </c>
      <c r="AO7" s="147">
        <v>35840</v>
      </c>
      <c r="AP7" s="147">
        <v>16635.46</v>
      </c>
      <c r="AQ7" s="147">
        <v>1581.54</v>
      </c>
      <c r="AR7" s="147">
        <v>18217</v>
      </c>
      <c r="AS7" s="147">
        <v>16635.46</v>
      </c>
      <c r="AT7" s="147">
        <v>1581.54</v>
      </c>
      <c r="AU7" s="147">
        <v>18217</v>
      </c>
      <c r="AV7" s="146">
        <v>36</v>
      </c>
      <c r="AW7" s="146"/>
      <c r="AX7" s="146"/>
      <c r="AY7" s="146"/>
      <c r="AZ7" s="146"/>
      <c r="BA7" s="146"/>
      <c r="BB7" s="146" t="s">
        <v>283</v>
      </c>
      <c r="BC7" s="123"/>
      <c r="BD7" s="146" t="s">
        <v>519</v>
      </c>
      <c r="BE7" s="147">
        <v>42000</v>
      </c>
      <c r="BF7" s="146" t="s">
        <v>305</v>
      </c>
      <c r="BG7" s="146" t="s">
        <v>523</v>
      </c>
      <c r="BH7" s="136" t="s">
        <v>284</v>
      </c>
      <c r="BI7" s="131" t="s">
        <v>100</v>
      </c>
      <c r="BJ7" s="136">
        <v>46198</v>
      </c>
      <c r="BK7" s="131" t="s">
        <v>103</v>
      </c>
      <c r="BL7" s="131" t="s">
        <v>108</v>
      </c>
      <c r="BM7" s="132" t="s">
        <v>180</v>
      </c>
      <c r="BN7" s="93" t="s">
        <v>223</v>
      </c>
      <c r="BO7" s="147"/>
      <c r="BP7" s="133"/>
      <c r="BQ7" s="138" t="s">
        <v>548</v>
      </c>
    </row>
    <row r="8" spans="1:69" hidden="1" x14ac:dyDescent="0.3">
      <c r="A8" s="135">
        <v>4</v>
      </c>
      <c r="B8" s="146" t="s">
        <v>258</v>
      </c>
      <c r="C8" s="146" t="s">
        <v>259</v>
      </c>
      <c r="D8" s="146" t="s">
        <v>260</v>
      </c>
      <c r="E8" s="146" t="s">
        <v>261</v>
      </c>
      <c r="F8" s="146" t="s">
        <v>261</v>
      </c>
      <c r="G8" s="146" t="s">
        <v>262</v>
      </c>
      <c r="H8" s="146" t="s">
        <v>263</v>
      </c>
      <c r="I8" s="146">
        <v>57970</v>
      </c>
      <c r="J8" s="146" t="s">
        <v>307</v>
      </c>
      <c r="K8" s="146">
        <v>57970</v>
      </c>
      <c r="L8" s="146" t="s">
        <v>308</v>
      </c>
      <c r="M8" s="146" t="s">
        <v>309</v>
      </c>
      <c r="N8" s="146">
        <v>410494</v>
      </c>
      <c r="O8" s="146" t="s">
        <v>310</v>
      </c>
      <c r="P8" s="146">
        <v>763314</v>
      </c>
      <c r="Q8" s="146" t="s">
        <v>311</v>
      </c>
      <c r="R8" s="146" t="s">
        <v>269</v>
      </c>
      <c r="S8" s="146" t="s">
        <v>312</v>
      </c>
      <c r="T8" s="146" t="s">
        <v>312</v>
      </c>
      <c r="U8" s="146" t="s">
        <v>271</v>
      </c>
      <c r="V8" s="146" t="s">
        <v>272</v>
      </c>
      <c r="W8" s="146">
        <v>541</v>
      </c>
      <c r="X8" s="146" t="s">
        <v>273</v>
      </c>
      <c r="Y8" s="146">
        <v>352031012</v>
      </c>
      <c r="Z8" s="146" t="s">
        <v>313</v>
      </c>
      <c r="AA8" s="146" t="s">
        <v>404</v>
      </c>
      <c r="AB8" s="147">
        <v>42000</v>
      </c>
      <c r="AC8" s="146" t="s">
        <v>405</v>
      </c>
      <c r="AD8" s="146">
        <v>24</v>
      </c>
      <c r="AE8" s="146" t="s">
        <v>399</v>
      </c>
      <c r="AF8" s="146" t="s">
        <v>406</v>
      </c>
      <c r="AG8" s="146" t="s">
        <v>407</v>
      </c>
      <c r="AH8" s="146" t="s">
        <v>296</v>
      </c>
      <c r="AI8" s="146" t="s">
        <v>408</v>
      </c>
      <c r="AJ8" s="147">
        <v>2240</v>
      </c>
      <c r="AK8" s="147">
        <v>2240</v>
      </c>
      <c r="AL8" s="146" t="s">
        <v>409</v>
      </c>
      <c r="AM8" s="147">
        <v>33215.919999999998</v>
      </c>
      <c r="AN8" s="147">
        <v>11584.08</v>
      </c>
      <c r="AO8" s="147">
        <v>44800</v>
      </c>
      <c r="AP8" s="147">
        <v>8784.08</v>
      </c>
      <c r="AQ8" s="147">
        <v>474.92</v>
      </c>
      <c r="AR8" s="147">
        <v>9259</v>
      </c>
      <c r="AS8" s="147">
        <v>8784.08</v>
      </c>
      <c r="AT8" s="147">
        <v>474.92</v>
      </c>
      <c r="AU8" s="147">
        <v>9259</v>
      </c>
      <c r="AV8" s="146">
        <v>35</v>
      </c>
      <c r="AW8" s="146"/>
      <c r="AX8" s="146"/>
      <c r="AY8" s="146"/>
      <c r="AZ8" s="146"/>
      <c r="BA8" s="146"/>
      <c r="BB8" s="146" t="s">
        <v>283</v>
      </c>
      <c r="BC8" s="123"/>
      <c r="BD8" s="146"/>
      <c r="BE8" s="147">
        <v>0</v>
      </c>
      <c r="BF8" s="146" t="s">
        <v>312</v>
      </c>
      <c r="BG8" s="146" t="s">
        <v>524</v>
      </c>
      <c r="BH8" s="136" t="s">
        <v>284</v>
      </c>
      <c r="BI8" s="131" t="s">
        <v>100</v>
      </c>
      <c r="BJ8" s="136">
        <v>46198</v>
      </c>
      <c r="BK8" s="131" t="s">
        <v>103</v>
      </c>
      <c r="BL8" s="131" t="s">
        <v>108</v>
      </c>
      <c r="BM8" s="132" t="s">
        <v>180</v>
      </c>
      <c r="BN8" s="93" t="s">
        <v>223</v>
      </c>
      <c r="BO8" s="147"/>
      <c r="BP8" s="133"/>
      <c r="BQ8" s="138" t="s">
        <v>548</v>
      </c>
    </row>
    <row r="9" spans="1:69" hidden="1" x14ac:dyDescent="0.3">
      <c r="A9" s="135">
        <v>5</v>
      </c>
      <c r="B9" s="146" t="s">
        <v>258</v>
      </c>
      <c r="C9" s="146" t="s">
        <v>259</v>
      </c>
      <c r="D9" s="146" t="s">
        <v>260</v>
      </c>
      <c r="E9" s="146" t="s">
        <v>261</v>
      </c>
      <c r="F9" s="146" t="s">
        <v>261</v>
      </c>
      <c r="G9" s="146" t="s">
        <v>262</v>
      </c>
      <c r="H9" s="146" t="s">
        <v>263</v>
      </c>
      <c r="I9" s="146">
        <v>139366</v>
      </c>
      <c r="J9" s="146" t="s">
        <v>314</v>
      </c>
      <c r="K9" s="146">
        <v>139366</v>
      </c>
      <c r="L9" s="146" t="s">
        <v>315</v>
      </c>
      <c r="M9" s="146" t="s">
        <v>316</v>
      </c>
      <c r="N9" s="146">
        <v>235244</v>
      </c>
      <c r="O9" s="146" t="s">
        <v>317</v>
      </c>
      <c r="P9" s="146">
        <v>757358</v>
      </c>
      <c r="Q9" s="146" t="s">
        <v>318</v>
      </c>
      <c r="R9" s="146" t="s">
        <v>269</v>
      </c>
      <c r="S9" s="146" t="s">
        <v>319</v>
      </c>
      <c r="T9" s="146" t="s">
        <v>319</v>
      </c>
      <c r="U9" s="146" t="s">
        <v>271</v>
      </c>
      <c r="V9" s="146" t="s">
        <v>272</v>
      </c>
      <c r="W9" s="146">
        <v>541</v>
      </c>
      <c r="X9" s="146" t="s">
        <v>273</v>
      </c>
      <c r="Y9" s="146">
        <v>352447904</v>
      </c>
      <c r="Z9" s="146" t="s">
        <v>320</v>
      </c>
      <c r="AA9" s="146" t="s">
        <v>410</v>
      </c>
      <c r="AB9" s="147">
        <v>42000</v>
      </c>
      <c r="AC9" s="146" t="s">
        <v>411</v>
      </c>
      <c r="AD9" s="146">
        <v>24</v>
      </c>
      <c r="AE9" s="146" t="s">
        <v>399</v>
      </c>
      <c r="AF9" s="146" t="s">
        <v>412</v>
      </c>
      <c r="AG9" s="146" t="s">
        <v>413</v>
      </c>
      <c r="AH9" s="146" t="s">
        <v>296</v>
      </c>
      <c r="AI9" s="146" t="s">
        <v>414</v>
      </c>
      <c r="AJ9" s="147">
        <v>2240</v>
      </c>
      <c r="AK9" s="147">
        <v>2240</v>
      </c>
      <c r="AL9" s="146" t="s">
        <v>415</v>
      </c>
      <c r="AM9" s="147">
        <v>35691.35</v>
      </c>
      <c r="AN9" s="147">
        <v>11348.65</v>
      </c>
      <c r="AO9" s="147">
        <v>47040</v>
      </c>
      <c r="AP9" s="147">
        <v>6308.65</v>
      </c>
      <c r="AQ9" s="147">
        <v>282.35000000000002</v>
      </c>
      <c r="AR9" s="147">
        <v>6591</v>
      </c>
      <c r="AS9" s="147">
        <v>6308.65</v>
      </c>
      <c r="AT9" s="147">
        <v>282.35000000000002</v>
      </c>
      <c r="AU9" s="147">
        <v>6591</v>
      </c>
      <c r="AV9" s="146">
        <v>35</v>
      </c>
      <c r="AW9" s="146"/>
      <c r="AX9" s="146"/>
      <c r="AY9" s="146"/>
      <c r="AZ9" s="146"/>
      <c r="BA9" s="146"/>
      <c r="BB9" s="146" t="s">
        <v>283</v>
      </c>
      <c r="BC9" s="123"/>
      <c r="BD9" s="146" t="s">
        <v>519</v>
      </c>
      <c r="BE9" s="147">
        <v>42000</v>
      </c>
      <c r="BF9" s="146" t="s">
        <v>319</v>
      </c>
      <c r="BG9" s="146" t="s">
        <v>525</v>
      </c>
      <c r="BH9" s="136" t="s">
        <v>284</v>
      </c>
      <c r="BI9" s="131" t="s">
        <v>100</v>
      </c>
      <c r="BJ9" s="136">
        <v>46198</v>
      </c>
      <c r="BK9" s="131" t="s">
        <v>103</v>
      </c>
      <c r="BL9" s="131" t="s">
        <v>108</v>
      </c>
      <c r="BM9" s="132" t="s">
        <v>180</v>
      </c>
      <c r="BN9" s="93" t="s">
        <v>223</v>
      </c>
      <c r="BO9" s="147"/>
      <c r="BP9" s="133"/>
      <c r="BQ9" s="138" t="s">
        <v>548</v>
      </c>
    </row>
    <row r="10" spans="1:69" hidden="1" x14ac:dyDescent="0.3">
      <c r="A10" s="135">
        <v>6</v>
      </c>
      <c r="B10" s="146" t="s">
        <v>258</v>
      </c>
      <c r="C10" s="146" t="s">
        <v>259</v>
      </c>
      <c r="D10" s="146" t="s">
        <v>260</v>
      </c>
      <c r="E10" s="146" t="s">
        <v>261</v>
      </c>
      <c r="F10" s="146" t="s">
        <v>261</v>
      </c>
      <c r="G10" s="146" t="s">
        <v>262</v>
      </c>
      <c r="H10" s="146" t="s">
        <v>263</v>
      </c>
      <c r="I10" s="146">
        <v>59296</v>
      </c>
      <c r="J10" s="146" t="s">
        <v>307</v>
      </c>
      <c r="K10" s="146">
        <v>59296</v>
      </c>
      <c r="L10" s="146" t="s">
        <v>308</v>
      </c>
      <c r="M10" s="146" t="s">
        <v>309</v>
      </c>
      <c r="N10" s="146">
        <v>417047</v>
      </c>
      <c r="O10" s="146" t="s">
        <v>321</v>
      </c>
      <c r="P10" s="146">
        <v>769191</v>
      </c>
      <c r="Q10" s="146" t="s">
        <v>322</v>
      </c>
      <c r="R10" s="146" t="s">
        <v>269</v>
      </c>
      <c r="S10" s="146" t="s">
        <v>323</v>
      </c>
      <c r="T10" s="146" t="s">
        <v>323</v>
      </c>
      <c r="U10" s="146" t="s">
        <v>271</v>
      </c>
      <c r="V10" s="146" t="s">
        <v>272</v>
      </c>
      <c r="W10" s="146">
        <v>541</v>
      </c>
      <c r="X10" s="146" t="s">
        <v>273</v>
      </c>
      <c r="Y10" s="146">
        <v>352979061</v>
      </c>
      <c r="Z10" s="146" t="s">
        <v>324</v>
      </c>
      <c r="AA10" s="146" t="s">
        <v>416</v>
      </c>
      <c r="AB10" s="147">
        <v>42000</v>
      </c>
      <c r="AC10" s="146" t="s">
        <v>411</v>
      </c>
      <c r="AD10" s="146">
        <v>24</v>
      </c>
      <c r="AE10" s="146" t="s">
        <v>399</v>
      </c>
      <c r="AF10" s="146" t="s">
        <v>417</v>
      </c>
      <c r="AG10" s="146" t="s">
        <v>418</v>
      </c>
      <c r="AH10" s="146" t="s">
        <v>296</v>
      </c>
      <c r="AI10" s="146" t="s">
        <v>419</v>
      </c>
      <c r="AJ10" s="147">
        <v>2240</v>
      </c>
      <c r="AK10" s="147">
        <v>2240</v>
      </c>
      <c r="AL10" s="146" t="s">
        <v>420</v>
      </c>
      <c r="AM10" s="147">
        <v>37801.51</v>
      </c>
      <c r="AN10" s="147">
        <v>11238.49</v>
      </c>
      <c r="AO10" s="147">
        <v>49040</v>
      </c>
      <c r="AP10" s="147">
        <v>4198.49</v>
      </c>
      <c r="AQ10" s="147">
        <v>122.51</v>
      </c>
      <c r="AR10" s="147">
        <v>4321</v>
      </c>
      <c r="AS10" s="147">
        <v>4198.49</v>
      </c>
      <c r="AT10" s="147">
        <v>122.51</v>
      </c>
      <c r="AU10" s="147">
        <v>4321</v>
      </c>
      <c r="AV10" s="146">
        <v>33</v>
      </c>
      <c r="AW10" s="146"/>
      <c r="AX10" s="146"/>
      <c r="AY10" s="146"/>
      <c r="AZ10" s="146"/>
      <c r="BA10" s="146"/>
      <c r="BB10" s="146" t="s">
        <v>283</v>
      </c>
      <c r="BC10" s="142"/>
      <c r="BD10" s="146" t="s">
        <v>520</v>
      </c>
      <c r="BE10" s="147">
        <v>42000</v>
      </c>
      <c r="BF10" s="146" t="s">
        <v>323</v>
      </c>
      <c r="BG10" s="146" t="s">
        <v>526</v>
      </c>
      <c r="BH10" s="136" t="s">
        <v>284</v>
      </c>
      <c r="BI10" s="131" t="s">
        <v>100</v>
      </c>
      <c r="BJ10" s="136">
        <v>46197</v>
      </c>
      <c r="BK10" s="131" t="s">
        <v>103</v>
      </c>
      <c r="BL10" s="131" t="s">
        <v>108</v>
      </c>
      <c r="BM10" s="132" t="s">
        <v>180</v>
      </c>
      <c r="BN10" s="93" t="s">
        <v>223</v>
      </c>
      <c r="BO10" s="147"/>
      <c r="BP10" s="133"/>
      <c r="BQ10" s="138" t="s">
        <v>548</v>
      </c>
    </row>
    <row r="11" spans="1:69" hidden="1" x14ac:dyDescent="0.3">
      <c r="A11" s="135">
        <v>7</v>
      </c>
      <c r="B11" s="146" t="s">
        <v>258</v>
      </c>
      <c r="C11" s="146" t="s">
        <v>259</v>
      </c>
      <c r="D11" s="146" t="s">
        <v>260</v>
      </c>
      <c r="E11" s="146" t="s">
        <v>261</v>
      </c>
      <c r="F11" s="146" t="s">
        <v>261</v>
      </c>
      <c r="G11" s="146" t="s">
        <v>262</v>
      </c>
      <c r="H11" s="146" t="s">
        <v>263</v>
      </c>
      <c r="I11" s="146">
        <v>57970</v>
      </c>
      <c r="J11" s="146" t="s">
        <v>307</v>
      </c>
      <c r="K11" s="146">
        <v>57970</v>
      </c>
      <c r="L11" s="146" t="s">
        <v>308</v>
      </c>
      <c r="M11" s="146" t="s">
        <v>309</v>
      </c>
      <c r="N11" s="146">
        <v>410494</v>
      </c>
      <c r="O11" s="146" t="s">
        <v>310</v>
      </c>
      <c r="P11" s="146">
        <v>624614</v>
      </c>
      <c r="Q11" s="146" t="s">
        <v>325</v>
      </c>
      <c r="R11" s="146" t="s">
        <v>269</v>
      </c>
      <c r="S11" s="146" t="s">
        <v>326</v>
      </c>
      <c r="T11" s="146" t="s">
        <v>326</v>
      </c>
      <c r="U11" s="146" t="s">
        <v>271</v>
      </c>
      <c r="V11" s="146" t="s">
        <v>272</v>
      </c>
      <c r="W11" s="146">
        <v>541</v>
      </c>
      <c r="X11" s="146" t="s">
        <v>273</v>
      </c>
      <c r="Y11" s="146">
        <v>353642234</v>
      </c>
      <c r="Z11" s="146" t="s">
        <v>327</v>
      </c>
      <c r="AA11" s="146" t="s">
        <v>421</v>
      </c>
      <c r="AB11" s="147">
        <v>42000</v>
      </c>
      <c r="AC11" s="146" t="s">
        <v>405</v>
      </c>
      <c r="AD11" s="146">
        <v>24</v>
      </c>
      <c r="AE11" s="146" t="s">
        <v>399</v>
      </c>
      <c r="AF11" s="146" t="s">
        <v>422</v>
      </c>
      <c r="AG11" s="146" t="s">
        <v>423</v>
      </c>
      <c r="AH11" s="146" t="s">
        <v>296</v>
      </c>
      <c r="AI11" s="146" t="s">
        <v>424</v>
      </c>
      <c r="AJ11" s="147">
        <v>2240</v>
      </c>
      <c r="AK11" s="147">
        <v>2240</v>
      </c>
      <c r="AL11" s="146" t="s">
        <v>425</v>
      </c>
      <c r="AM11" s="147">
        <v>25843.66</v>
      </c>
      <c r="AN11" s="147">
        <v>9996.34</v>
      </c>
      <c r="AO11" s="147">
        <v>35840</v>
      </c>
      <c r="AP11" s="147">
        <v>16156.34</v>
      </c>
      <c r="AQ11" s="147">
        <v>1546.66</v>
      </c>
      <c r="AR11" s="147">
        <v>17703</v>
      </c>
      <c r="AS11" s="147">
        <v>16156.34</v>
      </c>
      <c r="AT11" s="147">
        <v>1546.66</v>
      </c>
      <c r="AU11" s="147">
        <v>17703</v>
      </c>
      <c r="AV11" s="146">
        <v>31</v>
      </c>
      <c r="AW11" s="146"/>
      <c r="AX11" s="146"/>
      <c r="AY11" s="146"/>
      <c r="AZ11" s="146"/>
      <c r="BA11" s="146"/>
      <c r="BB11" s="146" t="s">
        <v>283</v>
      </c>
      <c r="BC11" s="123"/>
      <c r="BD11" s="146" t="s">
        <v>520</v>
      </c>
      <c r="BE11" s="147">
        <v>42000</v>
      </c>
      <c r="BF11" s="146" t="s">
        <v>326</v>
      </c>
      <c r="BG11" s="146" t="s">
        <v>527</v>
      </c>
      <c r="BH11" s="136" t="s">
        <v>284</v>
      </c>
      <c r="BI11" s="131" t="s">
        <v>100</v>
      </c>
      <c r="BJ11" s="136">
        <v>46197</v>
      </c>
      <c r="BK11" s="131" t="s">
        <v>103</v>
      </c>
      <c r="BL11" s="131" t="s">
        <v>108</v>
      </c>
      <c r="BM11" s="132" t="s">
        <v>180</v>
      </c>
      <c r="BN11" s="93" t="s">
        <v>223</v>
      </c>
      <c r="BO11" s="147"/>
      <c r="BP11" s="133"/>
      <c r="BQ11" s="138" t="s">
        <v>548</v>
      </c>
    </row>
    <row r="12" spans="1:69" hidden="1" x14ac:dyDescent="0.3">
      <c r="A12" s="135">
        <v>8</v>
      </c>
      <c r="B12" s="146" t="s">
        <v>258</v>
      </c>
      <c r="C12" s="146" t="s">
        <v>259</v>
      </c>
      <c r="D12" s="146" t="s">
        <v>260</v>
      </c>
      <c r="E12" s="146" t="s">
        <v>261</v>
      </c>
      <c r="F12" s="146" t="s">
        <v>261</v>
      </c>
      <c r="G12" s="146" t="s">
        <v>262</v>
      </c>
      <c r="H12" s="146" t="s">
        <v>263</v>
      </c>
      <c r="I12" s="146">
        <v>57970</v>
      </c>
      <c r="J12" s="146" t="s">
        <v>307</v>
      </c>
      <c r="K12" s="146">
        <v>57970</v>
      </c>
      <c r="L12" s="146" t="s">
        <v>308</v>
      </c>
      <c r="M12" s="146" t="s">
        <v>309</v>
      </c>
      <c r="N12" s="146">
        <v>410494</v>
      </c>
      <c r="O12" s="146" t="s">
        <v>310</v>
      </c>
      <c r="P12" s="146">
        <v>624614</v>
      </c>
      <c r="Q12" s="146" t="s">
        <v>325</v>
      </c>
      <c r="R12" s="146" t="s">
        <v>269</v>
      </c>
      <c r="S12" s="146" t="s">
        <v>328</v>
      </c>
      <c r="T12" s="146" t="s">
        <v>328</v>
      </c>
      <c r="U12" s="146" t="s">
        <v>271</v>
      </c>
      <c r="V12" s="146" t="s">
        <v>272</v>
      </c>
      <c r="W12" s="146">
        <v>0</v>
      </c>
      <c r="X12" s="146" t="s">
        <v>273</v>
      </c>
      <c r="Y12" s="146">
        <v>354353542</v>
      </c>
      <c r="Z12" s="146" t="s">
        <v>329</v>
      </c>
      <c r="AA12" s="146" t="s">
        <v>426</v>
      </c>
      <c r="AB12" s="147">
        <v>42000</v>
      </c>
      <c r="AC12" s="146" t="s">
        <v>405</v>
      </c>
      <c r="AD12" s="146">
        <v>24</v>
      </c>
      <c r="AE12" s="146" t="s">
        <v>399</v>
      </c>
      <c r="AF12" s="146" t="s">
        <v>427</v>
      </c>
      <c r="AG12" s="146" t="s">
        <v>428</v>
      </c>
      <c r="AH12" s="146" t="s">
        <v>296</v>
      </c>
      <c r="AI12" s="146" t="s">
        <v>429</v>
      </c>
      <c r="AJ12" s="147">
        <v>2240</v>
      </c>
      <c r="AK12" s="147">
        <v>2240</v>
      </c>
      <c r="AL12" s="146" t="s">
        <v>430</v>
      </c>
      <c r="AM12" s="147">
        <v>27237.78</v>
      </c>
      <c r="AN12" s="147">
        <v>11362.22</v>
      </c>
      <c r="AO12" s="147">
        <v>38600</v>
      </c>
      <c r="AP12" s="147">
        <v>14762.22</v>
      </c>
      <c r="AQ12" s="147">
        <v>1008.78</v>
      </c>
      <c r="AR12" s="147">
        <v>15771</v>
      </c>
      <c r="AS12" s="147">
        <v>14762.22</v>
      </c>
      <c r="AT12" s="147">
        <v>1008.78</v>
      </c>
      <c r="AU12" s="147">
        <v>15771</v>
      </c>
      <c r="AV12" s="146">
        <v>29</v>
      </c>
      <c r="AW12" s="146"/>
      <c r="AX12" s="146"/>
      <c r="AY12" s="146"/>
      <c r="AZ12" s="146"/>
      <c r="BA12" s="146"/>
      <c r="BB12" s="146" t="s">
        <v>283</v>
      </c>
      <c r="BC12" s="123"/>
      <c r="BD12" s="146" t="s">
        <v>521</v>
      </c>
      <c r="BE12" s="147">
        <v>42000</v>
      </c>
      <c r="BF12" s="146" t="s">
        <v>328</v>
      </c>
      <c r="BG12" s="146" t="s">
        <v>528</v>
      </c>
      <c r="BH12" s="136" t="s">
        <v>284</v>
      </c>
      <c r="BI12" s="131" t="s">
        <v>100</v>
      </c>
      <c r="BJ12" s="136">
        <v>46198</v>
      </c>
      <c r="BK12" s="131" t="s">
        <v>104</v>
      </c>
      <c r="BL12" s="131" t="s">
        <v>109</v>
      </c>
      <c r="BM12" s="132" t="s">
        <v>180</v>
      </c>
      <c r="BN12" s="93" t="s">
        <v>223</v>
      </c>
      <c r="BO12" s="147"/>
      <c r="BP12" s="133"/>
      <c r="BQ12" s="138" t="s">
        <v>549</v>
      </c>
    </row>
    <row r="13" spans="1:69" hidden="1" x14ac:dyDescent="0.3">
      <c r="A13" s="135">
        <v>9</v>
      </c>
      <c r="B13" s="146" t="s">
        <v>258</v>
      </c>
      <c r="C13" s="146" t="s">
        <v>259</v>
      </c>
      <c r="D13" s="146" t="s">
        <v>260</v>
      </c>
      <c r="E13" s="146" t="s">
        <v>261</v>
      </c>
      <c r="F13" s="146" t="s">
        <v>261</v>
      </c>
      <c r="G13" s="146" t="s">
        <v>262</v>
      </c>
      <c r="H13" s="146" t="s">
        <v>263</v>
      </c>
      <c r="I13" s="146">
        <v>57970</v>
      </c>
      <c r="J13" s="146" t="s">
        <v>307</v>
      </c>
      <c r="K13" s="146">
        <v>57970</v>
      </c>
      <c r="L13" s="146" t="s">
        <v>308</v>
      </c>
      <c r="M13" s="146" t="s">
        <v>309</v>
      </c>
      <c r="N13" s="146">
        <v>410494</v>
      </c>
      <c r="O13" s="146" t="s">
        <v>310</v>
      </c>
      <c r="P13" s="146">
        <v>743279</v>
      </c>
      <c r="Q13" s="146" t="s">
        <v>330</v>
      </c>
      <c r="R13" s="146" t="s">
        <v>269</v>
      </c>
      <c r="S13" s="146" t="s">
        <v>331</v>
      </c>
      <c r="T13" s="146" t="s">
        <v>331</v>
      </c>
      <c r="U13" s="146" t="s">
        <v>271</v>
      </c>
      <c r="V13" s="146" t="s">
        <v>272</v>
      </c>
      <c r="W13" s="146">
        <v>0</v>
      </c>
      <c r="X13" s="146" t="s">
        <v>273</v>
      </c>
      <c r="Y13" s="146">
        <v>354624131</v>
      </c>
      <c r="Z13" s="146" t="s">
        <v>332</v>
      </c>
      <c r="AA13" s="146" t="s">
        <v>431</v>
      </c>
      <c r="AB13" s="147">
        <v>42000</v>
      </c>
      <c r="AC13" s="146" t="s">
        <v>405</v>
      </c>
      <c r="AD13" s="146">
        <v>24</v>
      </c>
      <c r="AE13" s="146" t="s">
        <v>399</v>
      </c>
      <c r="AF13" s="146" t="s">
        <v>432</v>
      </c>
      <c r="AG13" s="146" t="s">
        <v>433</v>
      </c>
      <c r="AH13" s="146" t="s">
        <v>296</v>
      </c>
      <c r="AI13" s="146" t="s">
        <v>429</v>
      </c>
      <c r="AJ13" s="147">
        <v>2240</v>
      </c>
      <c r="AK13" s="147">
        <v>2240</v>
      </c>
      <c r="AL13" s="146" t="s">
        <v>298</v>
      </c>
      <c r="AM13" s="147">
        <v>26545.37</v>
      </c>
      <c r="AN13" s="147">
        <v>10454.629999999999</v>
      </c>
      <c r="AO13" s="147">
        <v>37000</v>
      </c>
      <c r="AP13" s="147">
        <v>15454.63</v>
      </c>
      <c r="AQ13" s="147">
        <v>1222.3699999999999</v>
      </c>
      <c r="AR13" s="147">
        <v>16677</v>
      </c>
      <c r="AS13" s="147">
        <v>15454.63</v>
      </c>
      <c r="AT13" s="147">
        <v>1222.3699999999999</v>
      </c>
      <c r="AU13" s="147">
        <v>16677</v>
      </c>
      <c r="AV13" s="146">
        <v>29</v>
      </c>
      <c r="AW13" s="146"/>
      <c r="AX13" s="146"/>
      <c r="AY13" s="146"/>
      <c r="AZ13" s="146"/>
      <c r="BA13" s="146"/>
      <c r="BB13" s="146" t="s">
        <v>283</v>
      </c>
      <c r="BC13" s="123"/>
      <c r="BD13" s="146"/>
      <c r="BE13" s="147">
        <v>0</v>
      </c>
      <c r="BF13" s="146" t="s">
        <v>331</v>
      </c>
      <c r="BG13" s="146" t="s">
        <v>529</v>
      </c>
      <c r="BH13" s="136" t="s">
        <v>284</v>
      </c>
      <c r="BI13" s="131" t="s">
        <v>100</v>
      </c>
      <c r="BJ13" s="136">
        <v>46198</v>
      </c>
      <c r="BK13" s="131" t="s">
        <v>104</v>
      </c>
      <c r="BL13" s="131" t="s">
        <v>109</v>
      </c>
      <c r="BM13" s="132" t="s">
        <v>180</v>
      </c>
      <c r="BN13" s="93" t="s">
        <v>223</v>
      </c>
      <c r="BO13" s="147"/>
      <c r="BP13" s="133"/>
      <c r="BQ13" s="138" t="s">
        <v>549</v>
      </c>
    </row>
    <row r="14" spans="1:69" hidden="1" x14ac:dyDescent="0.3">
      <c r="A14" s="135">
        <v>10</v>
      </c>
      <c r="B14" s="146" t="s">
        <v>258</v>
      </c>
      <c r="C14" s="146" t="s">
        <v>259</v>
      </c>
      <c r="D14" s="146" t="s">
        <v>260</v>
      </c>
      <c r="E14" s="146" t="s">
        <v>261</v>
      </c>
      <c r="F14" s="146" t="s">
        <v>261</v>
      </c>
      <c r="G14" s="146" t="s">
        <v>262</v>
      </c>
      <c r="H14" s="146" t="s">
        <v>263</v>
      </c>
      <c r="I14" s="146">
        <v>57970</v>
      </c>
      <c r="J14" s="146" t="s">
        <v>307</v>
      </c>
      <c r="K14" s="146">
        <v>57970</v>
      </c>
      <c r="L14" s="146" t="s">
        <v>308</v>
      </c>
      <c r="M14" s="146" t="s">
        <v>309</v>
      </c>
      <c r="N14" s="146">
        <v>410494</v>
      </c>
      <c r="O14" s="146" t="s">
        <v>310</v>
      </c>
      <c r="P14" s="146">
        <v>743279</v>
      </c>
      <c r="Q14" s="146" t="s">
        <v>330</v>
      </c>
      <c r="R14" s="146" t="s">
        <v>269</v>
      </c>
      <c r="S14" s="146" t="s">
        <v>333</v>
      </c>
      <c r="T14" s="146" t="s">
        <v>333</v>
      </c>
      <c r="U14" s="146" t="s">
        <v>271</v>
      </c>
      <c r="V14" s="146" t="s">
        <v>272</v>
      </c>
      <c r="W14" s="146">
        <v>0</v>
      </c>
      <c r="X14" s="146" t="s">
        <v>273</v>
      </c>
      <c r="Y14" s="146">
        <v>354680620</v>
      </c>
      <c r="Z14" s="146" t="s">
        <v>334</v>
      </c>
      <c r="AA14" s="146" t="s">
        <v>434</v>
      </c>
      <c r="AB14" s="147">
        <v>42000</v>
      </c>
      <c r="AC14" s="146" t="s">
        <v>405</v>
      </c>
      <c r="AD14" s="146">
        <v>24</v>
      </c>
      <c r="AE14" s="146" t="s">
        <v>399</v>
      </c>
      <c r="AF14" s="146" t="s">
        <v>435</v>
      </c>
      <c r="AG14" s="146" t="s">
        <v>436</v>
      </c>
      <c r="AH14" s="146" t="s">
        <v>296</v>
      </c>
      <c r="AI14" s="146" t="s">
        <v>429</v>
      </c>
      <c r="AJ14" s="147">
        <v>2240</v>
      </c>
      <c r="AK14" s="147">
        <v>2240</v>
      </c>
      <c r="AL14" s="146" t="s">
        <v>298</v>
      </c>
      <c r="AM14" s="147">
        <v>33776.93</v>
      </c>
      <c r="AN14" s="147">
        <v>11024.07</v>
      </c>
      <c r="AO14" s="147">
        <v>44801</v>
      </c>
      <c r="AP14" s="147">
        <v>8223.07</v>
      </c>
      <c r="AQ14" s="147">
        <v>421.93</v>
      </c>
      <c r="AR14" s="147">
        <v>8645</v>
      </c>
      <c r="AS14" s="147">
        <v>8223.07</v>
      </c>
      <c r="AT14" s="147">
        <v>421.93</v>
      </c>
      <c r="AU14" s="147">
        <v>8645</v>
      </c>
      <c r="AV14" s="146">
        <v>29</v>
      </c>
      <c r="AW14" s="146"/>
      <c r="AX14" s="146"/>
      <c r="AY14" s="146"/>
      <c r="AZ14" s="146"/>
      <c r="BA14" s="146"/>
      <c r="BB14" s="146" t="s">
        <v>283</v>
      </c>
      <c r="BC14" s="123"/>
      <c r="BD14" s="146" t="s">
        <v>521</v>
      </c>
      <c r="BE14" s="147">
        <v>42000</v>
      </c>
      <c r="BF14" s="146" t="s">
        <v>333</v>
      </c>
      <c r="BG14" s="146" t="s">
        <v>530</v>
      </c>
      <c r="BH14" s="136" t="s">
        <v>284</v>
      </c>
      <c r="BI14" s="131" t="s">
        <v>100</v>
      </c>
      <c r="BJ14" s="136">
        <v>46198</v>
      </c>
      <c r="BK14" s="131" t="s">
        <v>103</v>
      </c>
      <c r="BL14" s="131" t="s">
        <v>108</v>
      </c>
      <c r="BM14" s="132" t="s">
        <v>180</v>
      </c>
      <c r="BN14" s="93" t="s">
        <v>223</v>
      </c>
      <c r="BO14" s="147"/>
      <c r="BP14" s="133"/>
      <c r="BQ14" s="138" t="s">
        <v>548</v>
      </c>
    </row>
    <row r="15" spans="1:69" hidden="1" x14ac:dyDescent="0.3">
      <c r="A15" s="135">
        <v>11</v>
      </c>
      <c r="B15" s="146" t="s">
        <v>258</v>
      </c>
      <c r="C15" s="146" t="s">
        <v>259</v>
      </c>
      <c r="D15" s="146" t="s">
        <v>260</v>
      </c>
      <c r="E15" s="146" t="s">
        <v>261</v>
      </c>
      <c r="F15" s="146" t="s">
        <v>261</v>
      </c>
      <c r="G15" s="146" t="s">
        <v>262</v>
      </c>
      <c r="H15" s="146" t="s">
        <v>263</v>
      </c>
      <c r="I15" s="146">
        <v>57970</v>
      </c>
      <c r="J15" s="146" t="s">
        <v>307</v>
      </c>
      <c r="K15" s="146">
        <v>57970</v>
      </c>
      <c r="L15" s="146" t="s">
        <v>308</v>
      </c>
      <c r="M15" s="146" t="s">
        <v>309</v>
      </c>
      <c r="N15" s="146">
        <v>410494</v>
      </c>
      <c r="O15" s="146" t="s">
        <v>310</v>
      </c>
      <c r="P15" s="146">
        <v>763314</v>
      </c>
      <c r="Q15" s="146" t="s">
        <v>311</v>
      </c>
      <c r="R15" s="146" t="s">
        <v>335</v>
      </c>
      <c r="S15" s="146" t="s">
        <v>336</v>
      </c>
      <c r="T15" s="146" t="s">
        <v>336</v>
      </c>
      <c r="U15" s="146" t="s">
        <v>271</v>
      </c>
      <c r="V15" s="146" t="s">
        <v>272</v>
      </c>
      <c r="W15" s="146">
        <v>0</v>
      </c>
      <c r="X15" s="146" t="s">
        <v>273</v>
      </c>
      <c r="Y15" s="146">
        <v>354889134</v>
      </c>
      <c r="Z15" s="146" t="s">
        <v>337</v>
      </c>
      <c r="AA15" s="146" t="s">
        <v>437</v>
      </c>
      <c r="AB15" s="147">
        <v>30000</v>
      </c>
      <c r="AC15" s="146" t="s">
        <v>405</v>
      </c>
      <c r="AD15" s="146">
        <v>18</v>
      </c>
      <c r="AE15" s="146" t="s">
        <v>438</v>
      </c>
      <c r="AF15" s="146" t="s">
        <v>439</v>
      </c>
      <c r="AG15" s="146" t="s">
        <v>440</v>
      </c>
      <c r="AH15" s="146" t="s">
        <v>296</v>
      </c>
      <c r="AI15" s="146" t="s">
        <v>441</v>
      </c>
      <c r="AJ15" s="147">
        <v>2020</v>
      </c>
      <c r="AK15" s="147">
        <v>2020</v>
      </c>
      <c r="AL15" s="146" t="s">
        <v>442</v>
      </c>
      <c r="AM15" s="147">
        <v>18513.95</v>
      </c>
      <c r="AN15" s="147">
        <v>5726.05</v>
      </c>
      <c r="AO15" s="147">
        <v>24240</v>
      </c>
      <c r="AP15" s="147">
        <v>11486.05</v>
      </c>
      <c r="AQ15" s="147">
        <v>846.95</v>
      </c>
      <c r="AR15" s="147">
        <v>12333</v>
      </c>
      <c r="AS15" s="147">
        <v>11486.05</v>
      </c>
      <c r="AT15" s="147">
        <v>846.95</v>
      </c>
      <c r="AU15" s="147">
        <v>12333</v>
      </c>
      <c r="AV15" s="146">
        <v>28</v>
      </c>
      <c r="AW15" s="146"/>
      <c r="AX15" s="146"/>
      <c r="AY15" s="146"/>
      <c r="AZ15" s="146"/>
      <c r="BA15" s="146"/>
      <c r="BB15" s="146" t="s">
        <v>283</v>
      </c>
      <c r="BC15" s="123"/>
      <c r="BD15" s="146" t="s">
        <v>521</v>
      </c>
      <c r="BE15" s="147">
        <v>30000</v>
      </c>
      <c r="BF15" s="146" t="s">
        <v>336</v>
      </c>
      <c r="BG15" s="146" t="s">
        <v>531</v>
      </c>
      <c r="BH15" s="136" t="s">
        <v>284</v>
      </c>
      <c r="BI15" s="131" t="s">
        <v>100</v>
      </c>
      <c r="BJ15" s="136">
        <v>46198</v>
      </c>
      <c r="BK15" s="131" t="s">
        <v>104</v>
      </c>
      <c r="BL15" s="131" t="s">
        <v>109</v>
      </c>
      <c r="BM15" s="132" t="s">
        <v>180</v>
      </c>
      <c r="BN15" s="93" t="s">
        <v>223</v>
      </c>
      <c r="BO15" s="131"/>
      <c r="BP15" s="133"/>
      <c r="BQ15" s="138" t="s">
        <v>549</v>
      </c>
    </row>
    <row r="16" spans="1:69" hidden="1" x14ac:dyDescent="0.3">
      <c r="A16" s="135">
        <v>12</v>
      </c>
      <c r="B16" s="146" t="s">
        <v>258</v>
      </c>
      <c r="C16" s="146" t="s">
        <v>259</v>
      </c>
      <c r="D16" s="146" t="s">
        <v>260</v>
      </c>
      <c r="E16" s="146" t="s">
        <v>261</v>
      </c>
      <c r="F16" s="146" t="s">
        <v>261</v>
      </c>
      <c r="G16" s="146" t="s">
        <v>262</v>
      </c>
      <c r="H16" s="146" t="s">
        <v>263</v>
      </c>
      <c r="I16" s="146">
        <v>121391</v>
      </c>
      <c r="J16" s="146" t="s">
        <v>338</v>
      </c>
      <c r="K16" s="146">
        <v>121391</v>
      </c>
      <c r="L16" s="146" t="s">
        <v>308</v>
      </c>
      <c r="M16" s="146" t="s">
        <v>309</v>
      </c>
      <c r="N16" s="146">
        <v>322053</v>
      </c>
      <c r="O16" s="146" t="s">
        <v>339</v>
      </c>
      <c r="P16" s="146">
        <v>771885</v>
      </c>
      <c r="Q16" s="146" t="s">
        <v>340</v>
      </c>
      <c r="R16" s="146" t="s">
        <v>269</v>
      </c>
      <c r="S16" s="146" t="s">
        <v>341</v>
      </c>
      <c r="T16" s="146" t="s">
        <v>341</v>
      </c>
      <c r="U16" s="146" t="s">
        <v>342</v>
      </c>
      <c r="V16" s="146" t="s">
        <v>272</v>
      </c>
      <c r="W16" s="146">
        <v>0</v>
      </c>
      <c r="X16" s="146" t="s">
        <v>343</v>
      </c>
      <c r="Y16" s="146">
        <v>355003168</v>
      </c>
      <c r="Z16" s="146" t="s">
        <v>344</v>
      </c>
      <c r="AA16" s="146" t="s">
        <v>443</v>
      </c>
      <c r="AB16" s="147">
        <v>42000</v>
      </c>
      <c r="AC16" s="146" t="s">
        <v>398</v>
      </c>
      <c r="AD16" s="146">
        <v>24</v>
      </c>
      <c r="AE16" s="146" t="s">
        <v>399</v>
      </c>
      <c r="AF16" s="146" t="s">
        <v>444</v>
      </c>
      <c r="AG16" s="146" t="s">
        <v>445</v>
      </c>
      <c r="AH16" s="146" t="s">
        <v>296</v>
      </c>
      <c r="AI16" s="146" t="s">
        <v>446</v>
      </c>
      <c r="AJ16" s="147">
        <v>2240</v>
      </c>
      <c r="AK16" s="147">
        <v>2240</v>
      </c>
      <c r="AL16" s="146" t="s">
        <v>447</v>
      </c>
      <c r="AM16" s="147">
        <v>33288.559999999998</v>
      </c>
      <c r="AN16" s="147">
        <v>11331.44</v>
      </c>
      <c r="AO16" s="147">
        <v>44620</v>
      </c>
      <c r="AP16" s="147">
        <v>8711.44</v>
      </c>
      <c r="AQ16" s="147">
        <v>466.56</v>
      </c>
      <c r="AR16" s="147">
        <v>9178</v>
      </c>
      <c r="AS16" s="147">
        <v>8711.44</v>
      </c>
      <c r="AT16" s="147">
        <v>466.56</v>
      </c>
      <c r="AU16" s="147">
        <v>9178</v>
      </c>
      <c r="AV16" s="146">
        <v>28</v>
      </c>
      <c r="AW16" s="146"/>
      <c r="AX16" s="146"/>
      <c r="AY16" s="146"/>
      <c r="AZ16" s="146"/>
      <c r="BA16" s="146"/>
      <c r="BB16" s="146" t="s">
        <v>283</v>
      </c>
      <c r="BC16" s="123"/>
      <c r="BD16" s="146"/>
      <c r="BE16" s="147">
        <v>0</v>
      </c>
      <c r="BF16" s="146" t="s">
        <v>341</v>
      </c>
      <c r="BG16" s="146" t="s">
        <v>532</v>
      </c>
      <c r="BH16" s="136" t="s">
        <v>284</v>
      </c>
      <c r="BI16" s="131" t="s">
        <v>100</v>
      </c>
      <c r="BJ16" s="136">
        <v>46198</v>
      </c>
      <c r="BK16" s="131" t="s">
        <v>103</v>
      </c>
      <c r="BL16" s="131" t="s">
        <v>108</v>
      </c>
      <c r="BM16" s="132" t="s">
        <v>180</v>
      </c>
      <c r="BN16" s="93" t="s">
        <v>223</v>
      </c>
      <c r="BO16" s="131"/>
      <c r="BP16" s="133"/>
      <c r="BQ16" s="138" t="s">
        <v>548</v>
      </c>
    </row>
    <row r="17" spans="1:69" hidden="1" x14ac:dyDescent="0.3">
      <c r="A17" s="135">
        <v>13</v>
      </c>
      <c r="B17" s="146" t="s">
        <v>258</v>
      </c>
      <c r="C17" s="146" t="s">
        <v>259</v>
      </c>
      <c r="D17" s="146" t="s">
        <v>260</v>
      </c>
      <c r="E17" s="146" t="s">
        <v>261</v>
      </c>
      <c r="F17" s="146" t="s">
        <v>261</v>
      </c>
      <c r="G17" s="146" t="s">
        <v>262</v>
      </c>
      <c r="H17" s="146" t="s">
        <v>263</v>
      </c>
      <c r="I17" s="146">
        <v>57213</v>
      </c>
      <c r="J17" s="146" t="s">
        <v>345</v>
      </c>
      <c r="K17" s="146">
        <v>57213</v>
      </c>
      <c r="L17" s="146" t="s">
        <v>308</v>
      </c>
      <c r="M17" s="146" t="s">
        <v>309</v>
      </c>
      <c r="N17" s="146">
        <v>93411</v>
      </c>
      <c r="O17" s="146" t="s">
        <v>346</v>
      </c>
      <c r="P17" s="146">
        <v>761727</v>
      </c>
      <c r="Q17" s="146" t="s">
        <v>347</v>
      </c>
      <c r="R17" s="146" t="s">
        <v>269</v>
      </c>
      <c r="S17" s="146" t="s">
        <v>348</v>
      </c>
      <c r="T17" s="146" t="s">
        <v>348</v>
      </c>
      <c r="U17" s="146" t="s">
        <v>271</v>
      </c>
      <c r="V17" s="146" t="s">
        <v>272</v>
      </c>
      <c r="W17" s="146">
        <v>0</v>
      </c>
      <c r="X17" s="146" t="s">
        <v>349</v>
      </c>
      <c r="Y17" s="146">
        <v>355145010</v>
      </c>
      <c r="Z17" s="146" t="s">
        <v>350</v>
      </c>
      <c r="AA17" s="146" t="s">
        <v>448</v>
      </c>
      <c r="AB17" s="147">
        <v>42000</v>
      </c>
      <c r="AC17" s="146" t="s">
        <v>449</v>
      </c>
      <c r="AD17" s="146">
        <v>24</v>
      </c>
      <c r="AE17" s="146" t="s">
        <v>399</v>
      </c>
      <c r="AF17" s="146" t="s">
        <v>450</v>
      </c>
      <c r="AG17" s="146" t="s">
        <v>451</v>
      </c>
      <c r="AH17" s="146" t="s">
        <v>296</v>
      </c>
      <c r="AI17" s="146" t="s">
        <v>452</v>
      </c>
      <c r="AJ17" s="147">
        <v>2240</v>
      </c>
      <c r="AK17" s="147">
        <v>2240</v>
      </c>
      <c r="AL17" s="146" t="s">
        <v>453</v>
      </c>
      <c r="AM17" s="147">
        <v>31762.19</v>
      </c>
      <c r="AN17" s="147">
        <v>10797.81</v>
      </c>
      <c r="AO17" s="147">
        <v>42560</v>
      </c>
      <c r="AP17" s="147">
        <v>10237.81</v>
      </c>
      <c r="AQ17" s="147">
        <v>655.19000000000005</v>
      </c>
      <c r="AR17" s="147">
        <v>10893</v>
      </c>
      <c r="AS17" s="147">
        <v>10237.81</v>
      </c>
      <c r="AT17" s="147">
        <v>655.19000000000005</v>
      </c>
      <c r="AU17" s="147">
        <v>10893</v>
      </c>
      <c r="AV17" s="146">
        <v>28</v>
      </c>
      <c r="AW17" s="146"/>
      <c r="AX17" s="146"/>
      <c r="AY17" s="146"/>
      <c r="AZ17" s="146"/>
      <c r="BA17" s="146"/>
      <c r="BB17" s="146" t="s">
        <v>283</v>
      </c>
      <c r="BC17" s="93"/>
      <c r="BD17" s="146"/>
      <c r="BE17" s="147">
        <v>0</v>
      </c>
      <c r="BF17" s="146" t="s">
        <v>348</v>
      </c>
      <c r="BG17" s="146" t="s">
        <v>533</v>
      </c>
      <c r="BH17" s="136" t="s">
        <v>284</v>
      </c>
      <c r="BI17" s="131" t="s">
        <v>100</v>
      </c>
      <c r="BJ17" s="136">
        <v>46198</v>
      </c>
      <c r="BK17" s="131" t="s">
        <v>103</v>
      </c>
      <c r="BL17" s="131" t="s">
        <v>108</v>
      </c>
      <c r="BM17" s="132" t="s">
        <v>180</v>
      </c>
      <c r="BN17" s="93" t="s">
        <v>223</v>
      </c>
      <c r="BO17" s="131"/>
      <c r="BP17" s="133"/>
      <c r="BQ17" s="138" t="s">
        <v>548</v>
      </c>
    </row>
    <row r="18" spans="1:69" hidden="1" x14ac:dyDescent="0.3">
      <c r="A18" s="135">
        <v>14</v>
      </c>
      <c r="B18" s="146" t="s">
        <v>258</v>
      </c>
      <c r="C18" s="146" t="s">
        <v>259</v>
      </c>
      <c r="D18" s="146" t="s">
        <v>260</v>
      </c>
      <c r="E18" s="146" t="s">
        <v>261</v>
      </c>
      <c r="F18" s="146" t="s">
        <v>261</v>
      </c>
      <c r="G18" s="146" t="s">
        <v>262</v>
      </c>
      <c r="H18" s="146" t="s">
        <v>263</v>
      </c>
      <c r="I18" s="146">
        <v>57970</v>
      </c>
      <c r="J18" s="146" t="s">
        <v>307</v>
      </c>
      <c r="K18" s="146">
        <v>57970</v>
      </c>
      <c r="L18" s="146" t="s">
        <v>308</v>
      </c>
      <c r="M18" s="146" t="s">
        <v>309</v>
      </c>
      <c r="N18" s="146">
        <v>410494</v>
      </c>
      <c r="O18" s="146" t="s">
        <v>310</v>
      </c>
      <c r="P18" s="146">
        <v>802334</v>
      </c>
      <c r="Q18" s="146" t="s">
        <v>351</v>
      </c>
      <c r="R18" s="146" t="s">
        <v>335</v>
      </c>
      <c r="S18" s="146" t="s">
        <v>352</v>
      </c>
      <c r="T18" s="146" t="s">
        <v>352</v>
      </c>
      <c r="U18" s="146" t="s">
        <v>271</v>
      </c>
      <c r="V18" s="146" t="s">
        <v>272</v>
      </c>
      <c r="W18" s="146">
        <v>0</v>
      </c>
      <c r="X18" s="146" t="s">
        <v>273</v>
      </c>
      <c r="Y18" s="146">
        <v>355605137</v>
      </c>
      <c r="Z18" s="146" t="s">
        <v>353</v>
      </c>
      <c r="AA18" s="146" t="s">
        <v>454</v>
      </c>
      <c r="AB18" s="147">
        <v>30000</v>
      </c>
      <c r="AC18" s="146" t="s">
        <v>405</v>
      </c>
      <c r="AD18" s="146">
        <v>18</v>
      </c>
      <c r="AE18" s="146" t="s">
        <v>438</v>
      </c>
      <c r="AF18" s="146" t="s">
        <v>455</v>
      </c>
      <c r="AG18" s="146" t="s">
        <v>456</v>
      </c>
      <c r="AH18" s="146" t="s">
        <v>296</v>
      </c>
      <c r="AI18" s="146" t="s">
        <v>457</v>
      </c>
      <c r="AJ18" s="147">
        <v>2020</v>
      </c>
      <c r="AK18" s="147">
        <v>2020</v>
      </c>
      <c r="AL18" s="146" t="s">
        <v>458</v>
      </c>
      <c r="AM18" s="147">
        <v>20429.43</v>
      </c>
      <c r="AN18" s="147">
        <v>5830.57</v>
      </c>
      <c r="AO18" s="147">
        <v>26260</v>
      </c>
      <c r="AP18" s="147">
        <v>9570.57</v>
      </c>
      <c r="AQ18" s="147">
        <v>611.42999999999995</v>
      </c>
      <c r="AR18" s="147">
        <v>10182</v>
      </c>
      <c r="AS18" s="147">
        <v>9570.57</v>
      </c>
      <c r="AT18" s="147">
        <v>611.42999999999995</v>
      </c>
      <c r="AU18" s="147">
        <v>10182</v>
      </c>
      <c r="AV18" s="146">
        <v>27</v>
      </c>
      <c r="AW18" s="146"/>
      <c r="AX18" s="146"/>
      <c r="AY18" s="146"/>
      <c r="AZ18" s="146"/>
      <c r="BA18" s="146"/>
      <c r="BB18" s="146" t="s">
        <v>283</v>
      </c>
      <c r="BC18" s="93"/>
      <c r="BD18" s="146" t="s">
        <v>522</v>
      </c>
      <c r="BE18" s="147">
        <v>30000</v>
      </c>
      <c r="BF18" s="146" t="s">
        <v>352</v>
      </c>
      <c r="BG18" s="146" t="s">
        <v>534</v>
      </c>
      <c r="BH18" s="136" t="s">
        <v>284</v>
      </c>
      <c r="BI18" s="131" t="s">
        <v>100</v>
      </c>
      <c r="BJ18" s="136">
        <v>46198</v>
      </c>
      <c r="BK18" s="131" t="s">
        <v>103</v>
      </c>
      <c r="BL18" s="131" t="s">
        <v>108</v>
      </c>
      <c r="BM18" s="132" t="s">
        <v>180</v>
      </c>
      <c r="BN18" s="93" t="s">
        <v>223</v>
      </c>
      <c r="BO18" s="131"/>
      <c r="BP18" s="133"/>
      <c r="BQ18" s="138" t="s">
        <v>548</v>
      </c>
    </row>
    <row r="19" spans="1:69" hidden="1" x14ac:dyDescent="0.3">
      <c r="A19" s="135">
        <v>15</v>
      </c>
      <c r="B19" s="146" t="s">
        <v>258</v>
      </c>
      <c r="C19" s="146" t="s">
        <v>259</v>
      </c>
      <c r="D19" s="146" t="s">
        <v>260</v>
      </c>
      <c r="E19" s="146" t="s">
        <v>261</v>
      </c>
      <c r="F19" s="146" t="s">
        <v>261</v>
      </c>
      <c r="G19" s="146" t="s">
        <v>262</v>
      </c>
      <c r="H19" s="146" t="s">
        <v>263</v>
      </c>
      <c r="I19" s="146">
        <v>57796</v>
      </c>
      <c r="J19" s="146" t="s">
        <v>354</v>
      </c>
      <c r="K19" s="146">
        <v>57796</v>
      </c>
      <c r="L19" s="146" t="s">
        <v>308</v>
      </c>
      <c r="M19" s="146" t="s">
        <v>309</v>
      </c>
      <c r="N19" s="146">
        <v>223835</v>
      </c>
      <c r="O19" s="146" t="s">
        <v>355</v>
      </c>
      <c r="P19" s="146">
        <v>295035</v>
      </c>
      <c r="Q19" s="146" t="s">
        <v>356</v>
      </c>
      <c r="R19" s="146" t="s">
        <v>269</v>
      </c>
      <c r="S19" s="146" t="s">
        <v>357</v>
      </c>
      <c r="T19" s="146" t="s">
        <v>357</v>
      </c>
      <c r="U19" s="146" t="s">
        <v>271</v>
      </c>
      <c r="V19" s="146" t="s">
        <v>272</v>
      </c>
      <c r="W19" s="146">
        <v>0</v>
      </c>
      <c r="X19" s="146" t="s">
        <v>273</v>
      </c>
      <c r="Y19" s="146">
        <v>355640956</v>
      </c>
      <c r="Z19" s="146" t="s">
        <v>358</v>
      </c>
      <c r="AA19" s="146" t="s">
        <v>459</v>
      </c>
      <c r="AB19" s="147">
        <v>42000</v>
      </c>
      <c r="AC19" s="146" t="s">
        <v>292</v>
      </c>
      <c r="AD19" s="146">
        <v>24</v>
      </c>
      <c r="AE19" s="146" t="s">
        <v>399</v>
      </c>
      <c r="AF19" s="146" t="s">
        <v>460</v>
      </c>
      <c r="AG19" s="146" t="s">
        <v>461</v>
      </c>
      <c r="AH19" s="146" t="s">
        <v>296</v>
      </c>
      <c r="AI19" s="146" t="s">
        <v>462</v>
      </c>
      <c r="AJ19" s="147">
        <v>2240</v>
      </c>
      <c r="AK19" s="147">
        <v>2240</v>
      </c>
      <c r="AL19" s="146" t="s">
        <v>463</v>
      </c>
      <c r="AM19" s="147">
        <v>20025.52</v>
      </c>
      <c r="AN19" s="147">
        <v>9094.48</v>
      </c>
      <c r="AO19" s="147">
        <v>29120</v>
      </c>
      <c r="AP19" s="147">
        <v>21974.48</v>
      </c>
      <c r="AQ19" s="147">
        <v>2873.52</v>
      </c>
      <c r="AR19" s="147">
        <v>24848</v>
      </c>
      <c r="AS19" s="147">
        <v>21974.48</v>
      </c>
      <c r="AT19" s="147">
        <v>2873.52</v>
      </c>
      <c r="AU19" s="147">
        <v>24848</v>
      </c>
      <c r="AV19" s="146">
        <v>27</v>
      </c>
      <c r="AW19" s="146"/>
      <c r="AX19" s="146"/>
      <c r="AY19" s="146"/>
      <c r="AZ19" s="146"/>
      <c r="BA19" s="146"/>
      <c r="BB19" s="146" t="s">
        <v>283</v>
      </c>
      <c r="BC19" s="143"/>
      <c r="BD19" s="146"/>
      <c r="BE19" s="147">
        <v>0</v>
      </c>
      <c r="BF19" s="146" t="s">
        <v>357</v>
      </c>
      <c r="BG19" s="146" t="s">
        <v>535</v>
      </c>
      <c r="BH19" s="136" t="s">
        <v>284</v>
      </c>
      <c r="BI19" s="131" t="s">
        <v>100</v>
      </c>
      <c r="BJ19" s="136">
        <v>46198</v>
      </c>
      <c r="BK19" s="131" t="s">
        <v>103</v>
      </c>
      <c r="BL19" s="131" t="s">
        <v>108</v>
      </c>
      <c r="BM19" s="132" t="s">
        <v>180</v>
      </c>
      <c r="BN19" s="93" t="s">
        <v>223</v>
      </c>
      <c r="BO19" s="131"/>
      <c r="BP19" s="133"/>
      <c r="BQ19" s="138" t="s">
        <v>548</v>
      </c>
    </row>
    <row r="20" spans="1:69" hidden="1" x14ac:dyDescent="0.3">
      <c r="A20" s="135">
        <v>16</v>
      </c>
      <c r="B20" s="146" t="s">
        <v>258</v>
      </c>
      <c r="C20" s="146" t="s">
        <v>259</v>
      </c>
      <c r="D20" s="146" t="s">
        <v>260</v>
      </c>
      <c r="E20" s="146" t="s">
        <v>261</v>
      </c>
      <c r="F20" s="146" t="s">
        <v>261</v>
      </c>
      <c r="G20" s="146" t="s">
        <v>262</v>
      </c>
      <c r="H20" s="146" t="s">
        <v>263</v>
      </c>
      <c r="I20" s="146">
        <v>57970</v>
      </c>
      <c r="J20" s="146" t="s">
        <v>307</v>
      </c>
      <c r="K20" s="146">
        <v>57970</v>
      </c>
      <c r="L20" s="146" t="s">
        <v>308</v>
      </c>
      <c r="M20" s="146" t="s">
        <v>309</v>
      </c>
      <c r="N20" s="146">
        <v>410494</v>
      </c>
      <c r="O20" s="146" t="s">
        <v>310</v>
      </c>
      <c r="P20" s="146">
        <v>624614</v>
      </c>
      <c r="Q20" s="146" t="s">
        <v>325</v>
      </c>
      <c r="R20" s="146" t="s">
        <v>269</v>
      </c>
      <c r="S20" s="146" t="s">
        <v>359</v>
      </c>
      <c r="T20" s="146" t="s">
        <v>359</v>
      </c>
      <c r="U20" s="146" t="s">
        <v>271</v>
      </c>
      <c r="V20" s="146" t="s">
        <v>272</v>
      </c>
      <c r="W20" s="146">
        <v>0</v>
      </c>
      <c r="X20" s="146" t="s">
        <v>273</v>
      </c>
      <c r="Y20" s="146">
        <v>355650456</v>
      </c>
      <c r="Z20" s="146" t="s">
        <v>360</v>
      </c>
      <c r="AA20" s="146" t="s">
        <v>459</v>
      </c>
      <c r="AB20" s="147">
        <v>42000</v>
      </c>
      <c r="AC20" s="146" t="s">
        <v>405</v>
      </c>
      <c r="AD20" s="146">
        <v>24</v>
      </c>
      <c r="AE20" s="146" t="s">
        <v>399</v>
      </c>
      <c r="AF20" s="146" t="s">
        <v>460</v>
      </c>
      <c r="AG20" s="146" t="s">
        <v>461</v>
      </c>
      <c r="AH20" s="146" t="s">
        <v>296</v>
      </c>
      <c r="AI20" s="146" t="s">
        <v>457</v>
      </c>
      <c r="AJ20" s="147">
        <v>2240</v>
      </c>
      <c r="AK20" s="147">
        <v>2240</v>
      </c>
      <c r="AL20" s="146" t="s">
        <v>464</v>
      </c>
      <c r="AM20" s="147">
        <v>27550.45</v>
      </c>
      <c r="AN20" s="147">
        <v>10529.55</v>
      </c>
      <c r="AO20" s="147">
        <v>38080</v>
      </c>
      <c r="AP20" s="147">
        <v>14449.55</v>
      </c>
      <c r="AQ20" s="147">
        <v>1234.45</v>
      </c>
      <c r="AR20" s="147">
        <v>15684</v>
      </c>
      <c r="AS20" s="147">
        <v>14449.55</v>
      </c>
      <c r="AT20" s="147">
        <v>1234.45</v>
      </c>
      <c r="AU20" s="147">
        <v>15684</v>
      </c>
      <c r="AV20" s="146">
        <v>27</v>
      </c>
      <c r="AW20" s="146"/>
      <c r="AX20" s="146"/>
      <c r="AY20" s="146"/>
      <c r="AZ20" s="146"/>
      <c r="BA20" s="146"/>
      <c r="BB20" s="146" t="s">
        <v>283</v>
      </c>
      <c r="BC20" s="142"/>
      <c r="BD20" s="146"/>
      <c r="BE20" s="147">
        <v>0</v>
      </c>
      <c r="BF20" s="146" t="s">
        <v>359</v>
      </c>
      <c r="BG20" s="146" t="s">
        <v>536</v>
      </c>
      <c r="BH20" s="136" t="s">
        <v>284</v>
      </c>
      <c r="BI20" s="131" t="s">
        <v>100</v>
      </c>
      <c r="BJ20" s="136">
        <v>46199</v>
      </c>
      <c r="BK20" s="131" t="s">
        <v>103</v>
      </c>
      <c r="BL20" s="131" t="s">
        <v>108</v>
      </c>
      <c r="BM20" s="132" t="s">
        <v>180</v>
      </c>
      <c r="BN20" s="93" t="s">
        <v>223</v>
      </c>
      <c r="BO20" s="131"/>
      <c r="BP20" s="133"/>
      <c r="BQ20" s="138" t="s">
        <v>548</v>
      </c>
    </row>
    <row r="21" spans="1:69" hidden="1" x14ac:dyDescent="0.3">
      <c r="A21" s="135">
        <v>17</v>
      </c>
      <c r="B21" s="146" t="s">
        <v>258</v>
      </c>
      <c r="C21" s="146" t="s">
        <v>259</v>
      </c>
      <c r="D21" s="146" t="s">
        <v>260</v>
      </c>
      <c r="E21" s="146" t="s">
        <v>261</v>
      </c>
      <c r="F21" s="146" t="s">
        <v>261</v>
      </c>
      <c r="G21" s="146" t="s">
        <v>262</v>
      </c>
      <c r="H21" s="146" t="s">
        <v>263</v>
      </c>
      <c r="I21" s="146">
        <v>57970</v>
      </c>
      <c r="J21" s="146" t="s">
        <v>307</v>
      </c>
      <c r="K21" s="146">
        <v>57970</v>
      </c>
      <c r="L21" s="146" t="s">
        <v>308</v>
      </c>
      <c r="M21" s="146" t="s">
        <v>309</v>
      </c>
      <c r="N21" s="146">
        <v>410494</v>
      </c>
      <c r="O21" s="146" t="s">
        <v>310</v>
      </c>
      <c r="P21" s="146">
        <v>624614</v>
      </c>
      <c r="Q21" s="146" t="s">
        <v>325</v>
      </c>
      <c r="R21" s="146" t="s">
        <v>269</v>
      </c>
      <c r="S21" s="146" t="s">
        <v>361</v>
      </c>
      <c r="T21" s="146" t="s">
        <v>361</v>
      </c>
      <c r="U21" s="146" t="s">
        <v>271</v>
      </c>
      <c r="V21" s="146" t="s">
        <v>272</v>
      </c>
      <c r="W21" s="146">
        <v>0</v>
      </c>
      <c r="X21" s="146" t="s">
        <v>273</v>
      </c>
      <c r="Y21" s="146">
        <v>355870732</v>
      </c>
      <c r="Z21" s="146" t="s">
        <v>362</v>
      </c>
      <c r="AA21" s="146" t="s">
        <v>465</v>
      </c>
      <c r="AB21" s="147">
        <v>42000</v>
      </c>
      <c r="AC21" s="146" t="s">
        <v>405</v>
      </c>
      <c r="AD21" s="146">
        <v>24</v>
      </c>
      <c r="AE21" s="146" t="s">
        <v>399</v>
      </c>
      <c r="AF21" s="146" t="s">
        <v>466</v>
      </c>
      <c r="AG21" s="146" t="s">
        <v>467</v>
      </c>
      <c r="AH21" s="146" t="s">
        <v>296</v>
      </c>
      <c r="AI21" s="146" t="s">
        <v>457</v>
      </c>
      <c r="AJ21" s="147">
        <v>2240</v>
      </c>
      <c r="AK21" s="147">
        <v>2240</v>
      </c>
      <c r="AL21" s="146" t="s">
        <v>468</v>
      </c>
      <c r="AM21" s="147">
        <v>37172.78</v>
      </c>
      <c r="AN21" s="147">
        <v>11407.22</v>
      </c>
      <c r="AO21" s="147">
        <v>48580</v>
      </c>
      <c r="AP21" s="147">
        <v>4827.22</v>
      </c>
      <c r="AQ21" s="147">
        <v>125.78</v>
      </c>
      <c r="AR21" s="147">
        <v>4953</v>
      </c>
      <c r="AS21" s="147">
        <v>4827.22</v>
      </c>
      <c r="AT21" s="147">
        <v>125.78</v>
      </c>
      <c r="AU21" s="147">
        <v>4953</v>
      </c>
      <c r="AV21" s="146">
        <v>27</v>
      </c>
      <c r="AW21" s="146"/>
      <c r="AX21" s="146"/>
      <c r="AY21" s="146"/>
      <c r="AZ21" s="146"/>
      <c r="BA21" s="146"/>
      <c r="BB21" s="146" t="s">
        <v>283</v>
      </c>
      <c r="BC21" s="142"/>
      <c r="BD21" s="146"/>
      <c r="BE21" s="147">
        <v>0</v>
      </c>
      <c r="BF21" s="146" t="s">
        <v>361</v>
      </c>
      <c r="BG21" s="146" t="s">
        <v>537</v>
      </c>
      <c r="BH21" s="136" t="s">
        <v>284</v>
      </c>
      <c r="BI21" s="131" t="s">
        <v>100</v>
      </c>
      <c r="BJ21" s="136">
        <v>46199</v>
      </c>
      <c r="BK21" s="131" t="s">
        <v>103</v>
      </c>
      <c r="BL21" s="131" t="s">
        <v>108</v>
      </c>
      <c r="BM21" s="132" t="s">
        <v>180</v>
      </c>
      <c r="BN21" s="93" t="s">
        <v>223</v>
      </c>
      <c r="BO21" s="131"/>
      <c r="BP21" s="133"/>
      <c r="BQ21" s="138" t="s">
        <v>548</v>
      </c>
    </row>
    <row r="22" spans="1:69" hidden="1" x14ac:dyDescent="0.3">
      <c r="A22" s="135">
        <v>18</v>
      </c>
      <c r="B22" s="146" t="s">
        <v>258</v>
      </c>
      <c r="C22" s="146" t="s">
        <v>259</v>
      </c>
      <c r="D22" s="146" t="s">
        <v>260</v>
      </c>
      <c r="E22" s="146" t="s">
        <v>261</v>
      </c>
      <c r="F22" s="146" t="s">
        <v>261</v>
      </c>
      <c r="G22" s="146" t="s">
        <v>262</v>
      </c>
      <c r="H22" s="146" t="s">
        <v>263</v>
      </c>
      <c r="I22" s="146">
        <v>57970</v>
      </c>
      <c r="J22" s="146" t="s">
        <v>307</v>
      </c>
      <c r="K22" s="146">
        <v>57970</v>
      </c>
      <c r="L22" s="146" t="s">
        <v>308</v>
      </c>
      <c r="M22" s="146" t="s">
        <v>309</v>
      </c>
      <c r="N22" s="146">
        <v>410494</v>
      </c>
      <c r="O22" s="146" t="s">
        <v>310</v>
      </c>
      <c r="P22" s="146">
        <v>763314</v>
      </c>
      <c r="Q22" s="146" t="s">
        <v>311</v>
      </c>
      <c r="R22" s="146" t="s">
        <v>335</v>
      </c>
      <c r="S22" s="146" t="s">
        <v>363</v>
      </c>
      <c r="T22" s="146" t="s">
        <v>363</v>
      </c>
      <c r="U22" s="146" t="s">
        <v>271</v>
      </c>
      <c r="V22" s="146" t="s">
        <v>272</v>
      </c>
      <c r="W22" s="146">
        <v>0</v>
      </c>
      <c r="X22" s="146" t="s">
        <v>273</v>
      </c>
      <c r="Y22" s="146">
        <v>356099992</v>
      </c>
      <c r="Z22" s="146" t="s">
        <v>364</v>
      </c>
      <c r="AA22" s="146" t="s">
        <v>469</v>
      </c>
      <c r="AB22" s="147">
        <v>30000</v>
      </c>
      <c r="AC22" s="146" t="s">
        <v>405</v>
      </c>
      <c r="AD22" s="146">
        <v>18</v>
      </c>
      <c r="AE22" s="146" t="s">
        <v>438</v>
      </c>
      <c r="AF22" s="146" t="s">
        <v>470</v>
      </c>
      <c r="AG22" s="146" t="s">
        <v>471</v>
      </c>
      <c r="AH22" s="146" t="s">
        <v>296</v>
      </c>
      <c r="AI22" s="146" t="s">
        <v>472</v>
      </c>
      <c r="AJ22" s="147">
        <v>2020</v>
      </c>
      <c r="AK22" s="147">
        <v>2020</v>
      </c>
      <c r="AL22" s="146" t="s">
        <v>473</v>
      </c>
      <c r="AM22" s="147">
        <v>20184.61</v>
      </c>
      <c r="AN22" s="147">
        <v>6075.39</v>
      </c>
      <c r="AO22" s="147">
        <v>26260</v>
      </c>
      <c r="AP22" s="147">
        <v>9815.39</v>
      </c>
      <c r="AQ22" s="147">
        <v>642.61</v>
      </c>
      <c r="AR22" s="147">
        <v>10458</v>
      </c>
      <c r="AS22" s="147">
        <v>9815.39</v>
      </c>
      <c r="AT22" s="147">
        <v>642.61</v>
      </c>
      <c r="AU22" s="147">
        <v>10458</v>
      </c>
      <c r="AV22" s="146">
        <v>26</v>
      </c>
      <c r="AW22" s="146"/>
      <c r="AX22" s="146"/>
      <c r="AY22" s="146"/>
      <c r="AZ22" s="146"/>
      <c r="BA22" s="146"/>
      <c r="BB22" s="146" t="s">
        <v>283</v>
      </c>
      <c r="BC22" s="142"/>
      <c r="BD22" s="146" t="s">
        <v>520</v>
      </c>
      <c r="BE22" s="147">
        <v>30000</v>
      </c>
      <c r="BF22" s="146" t="s">
        <v>363</v>
      </c>
      <c r="BG22" s="146" t="s">
        <v>538</v>
      </c>
      <c r="BH22" s="136" t="s">
        <v>284</v>
      </c>
      <c r="BI22" s="131" t="s">
        <v>100</v>
      </c>
      <c r="BJ22" s="136">
        <v>46199</v>
      </c>
      <c r="BK22" s="131" t="s">
        <v>104</v>
      </c>
      <c r="BL22" s="131" t="s">
        <v>109</v>
      </c>
      <c r="BM22" s="132" t="s">
        <v>180</v>
      </c>
      <c r="BN22" s="93" t="s">
        <v>223</v>
      </c>
      <c r="BO22" s="131"/>
      <c r="BP22" s="42"/>
      <c r="BQ22" s="138" t="s">
        <v>549</v>
      </c>
    </row>
    <row r="23" spans="1:69" hidden="1" x14ac:dyDescent="0.3">
      <c r="A23" s="135">
        <v>19</v>
      </c>
      <c r="B23" s="146" t="s">
        <v>258</v>
      </c>
      <c r="C23" s="146" t="s">
        <v>259</v>
      </c>
      <c r="D23" s="146" t="s">
        <v>260</v>
      </c>
      <c r="E23" s="146" t="s">
        <v>261</v>
      </c>
      <c r="F23" s="146" t="s">
        <v>261</v>
      </c>
      <c r="G23" s="146" t="s">
        <v>262</v>
      </c>
      <c r="H23" s="146" t="s">
        <v>263</v>
      </c>
      <c r="I23" s="146">
        <v>97259</v>
      </c>
      <c r="J23" s="146" t="s">
        <v>365</v>
      </c>
      <c r="K23" s="146">
        <v>97259</v>
      </c>
      <c r="L23" s="146" t="s">
        <v>301</v>
      </c>
      <c r="M23" s="146" t="s">
        <v>302</v>
      </c>
      <c r="N23" s="146">
        <v>387477</v>
      </c>
      <c r="O23" s="146" t="s">
        <v>366</v>
      </c>
      <c r="P23" s="146">
        <v>790851</v>
      </c>
      <c r="Q23" s="146" t="s">
        <v>367</v>
      </c>
      <c r="R23" s="146" t="s">
        <v>269</v>
      </c>
      <c r="S23" s="146" t="s">
        <v>368</v>
      </c>
      <c r="T23" s="146" t="s">
        <v>368</v>
      </c>
      <c r="U23" s="146" t="s">
        <v>369</v>
      </c>
      <c r="V23" s="146" t="s">
        <v>272</v>
      </c>
      <c r="W23" s="146">
        <v>0</v>
      </c>
      <c r="X23" s="146" t="s">
        <v>273</v>
      </c>
      <c r="Y23" s="146">
        <v>356379793</v>
      </c>
      <c r="Z23" s="146" t="s">
        <v>370</v>
      </c>
      <c r="AA23" s="146" t="s">
        <v>474</v>
      </c>
      <c r="AB23" s="147">
        <v>42000</v>
      </c>
      <c r="AC23" s="146" t="s">
        <v>475</v>
      </c>
      <c r="AD23" s="146">
        <v>24</v>
      </c>
      <c r="AE23" s="146" t="s">
        <v>399</v>
      </c>
      <c r="AF23" s="146" t="s">
        <v>476</v>
      </c>
      <c r="AG23" s="146" t="s">
        <v>477</v>
      </c>
      <c r="AH23" s="146" t="s">
        <v>296</v>
      </c>
      <c r="AI23" s="146" t="s">
        <v>478</v>
      </c>
      <c r="AJ23" s="147">
        <v>2240</v>
      </c>
      <c r="AK23" s="147">
        <v>2240</v>
      </c>
      <c r="AL23" s="146" t="s">
        <v>298</v>
      </c>
      <c r="AM23" s="147">
        <v>37326.949999999997</v>
      </c>
      <c r="AN23" s="147">
        <v>11778.05</v>
      </c>
      <c r="AO23" s="147">
        <v>49105</v>
      </c>
      <c r="AP23" s="147">
        <v>4673.05</v>
      </c>
      <c r="AQ23" s="147">
        <v>142.94999999999999</v>
      </c>
      <c r="AR23" s="147">
        <v>4816</v>
      </c>
      <c r="AS23" s="147">
        <v>4673.05</v>
      </c>
      <c r="AT23" s="147">
        <v>142.94999999999999</v>
      </c>
      <c r="AU23" s="147">
        <v>4816</v>
      </c>
      <c r="AV23" s="146">
        <v>26</v>
      </c>
      <c r="AW23" s="146"/>
      <c r="AX23" s="146"/>
      <c r="AY23" s="146"/>
      <c r="AZ23" s="146"/>
      <c r="BA23" s="146"/>
      <c r="BB23" s="146" t="s">
        <v>283</v>
      </c>
      <c r="BC23" s="142"/>
      <c r="BD23" s="146" t="s">
        <v>519</v>
      </c>
      <c r="BE23" s="147">
        <v>42000</v>
      </c>
      <c r="BF23" s="146" t="s">
        <v>368</v>
      </c>
      <c r="BG23" s="146" t="s">
        <v>539</v>
      </c>
      <c r="BH23" s="136" t="s">
        <v>284</v>
      </c>
      <c r="BI23" s="131" t="s">
        <v>100</v>
      </c>
      <c r="BJ23" s="136">
        <v>46199</v>
      </c>
      <c r="BK23" s="131" t="s">
        <v>104</v>
      </c>
      <c r="BL23" s="131" t="s">
        <v>109</v>
      </c>
      <c r="BM23" s="132" t="s">
        <v>181</v>
      </c>
      <c r="BN23" s="93" t="s">
        <v>223</v>
      </c>
      <c r="BO23" s="131"/>
      <c r="BP23" s="133"/>
      <c r="BQ23" s="138" t="s">
        <v>549</v>
      </c>
    </row>
    <row r="24" spans="1:69" hidden="1" x14ac:dyDescent="0.3">
      <c r="A24" s="135">
        <v>20</v>
      </c>
      <c r="B24" s="146" t="s">
        <v>258</v>
      </c>
      <c r="C24" s="146" t="s">
        <v>259</v>
      </c>
      <c r="D24" s="146" t="s">
        <v>260</v>
      </c>
      <c r="E24" s="146" t="s">
        <v>261</v>
      </c>
      <c r="F24" s="146" t="s">
        <v>261</v>
      </c>
      <c r="G24" s="146" t="s">
        <v>262</v>
      </c>
      <c r="H24" s="146" t="s">
        <v>263</v>
      </c>
      <c r="I24" s="146">
        <v>57970</v>
      </c>
      <c r="J24" s="146" t="s">
        <v>307</v>
      </c>
      <c r="K24" s="146">
        <v>57970</v>
      </c>
      <c r="L24" s="146" t="s">
        <v>308</v>
      </c>
      <c r="M24" s="146" t="s">
        <v>309</v>
      </c>
      <c r="N24" s="146">
        <v>410494</v>
      </c>
      <c r="O24" s="146" t="s">
        <v>310</v>
      </c>
      <c r="P24" s="146">
        <v>802334</v>
      </c>
      <c r="Q24" s="146" t="s">
        <v>351</v>
      </c>
      <c r="R24" s="146" t="s">
        <v>269</v>
      </c>
      <c r="S24" s="146" t="s">
        <v>371</v>
      </c>
      <c r="T24" s="146" t="s">
        <v>371</v>
      </c>
      <c r="U24" s="146" t="s">
        <v>271</v>
      </c>
      <c r="V24" s="146" t="s">
        <v>272</v>
      </c>
      <c r="W24" s="146">
        <v>0</v>
      </c>
      <c r="X24" s="146" t="s">
        <v>273</v>
      </c>
      <c r="Y24" s="146">
        <v>356702847</v>
      </c>
      <c r="Z24" s="146" t="s">
        <v>372</v>
      </c>
      <c r="AA24" s="146" t="s">
        <v>479</v>
      </c>
      <c r="AB24" s="147">
        <v>42000</v>
      </c>
      <c r="AC24" s="146" t="s">
        <v>405</v>
      </c>
      <c r="AD24" s="146">
        <v>24</v>
      </c>
      <c r="AE24" s="146" t="s">
        <v>399</v>
      </c>
      <c r="AF24" s="146" t="s">
        <v>480</v>
      </c>
      <c r="AG24" s="146" t="s">
        <v>481</v>
      </c>
      <c r="AH24" s="146" t="s">
        <v>296</v>
      </c>
      <c r="AI24" s="146" t="s">
        <v>482</v>
      </c>
      <c r="AJ24" s="147">
        <v>2240</v>
      </c>
      <c r="AK24" s="147">
        <v>2240</v>
      </c>
      <c r="AL24" s="146" t="s">
        <v>468</v>
      </c>
      <c r="AM24" s="147">
        <v>32768.769999999997</v>
      </c>
      <c r="AN24" s="147">
        <v>11443.23</v>
      </c>
      <c r="AO24" s="147">
        <v>44212</v>
      </c>
      <c r="AP24" s="147">
        <v>9231.23</v>
      </c>
      <c r="AQ24" s="147">
        <v>452.77</v>
      </c>
      <c r="AR24" s="147">
        <v>9684</v>
      </c>
      <c r="AS24" s="147">
        <v>9231.23</v>
      </c>
      <c r="AT24" s="147">
        <v>452.77</v>
      </c>
      <c r="AU24" s="147">
        <v>9684</v>
      </c>
      <c r="AV24" s="146">
        <v>25</v>
      </c>
      <c r="AW24" s="146"/>
      <c r="AX24" s="146"/>
      <c r="AY24" s="146"/>
      <c r="AZ24" s="146"/>
      <c r="BA24" s="146"/>
      <c r="BB24" s="146" t="s">
        <v>283</v>
      </c>
      <c r="BC24" s="142"/>
      <c r="BD24" s="146" t="s">
        <v>521</v>
      </c>
      <c r="BE24" s="147">
        <v>42000</v>
      </c>
      <c r="BF24" s="146" t="s">
        <v>371</v>
      </c>
      <c r="BG24" s="146" t="s">
        <v>540</v>
      </c>
      <c r="BH24" s="136" t="s">
        <v>284</v>
      </c>
      <c r="BI24" s="131" t="s">
        <v>100</v>
      </c>
      <c r="BJ24" s="136">
        <v>46199</v>
      </c>
      <c r="BK24" s="131" t="s">
        <v>104</v>
      </c>
      <c r="BL24" s="131" t="s">
        <v>109</v>
      </c>
      <c r="BM24" s="132" t="s">
        <v>181</v>
      </c>
      <c r="BN24" s="93" t="s">
        <v>223</v>
      </c>
      <c r="BO24" s="131"/>
      <c r="BP24" s="133"/>
      <c r="BQ24" s="138" t="s">
        <v>549</v>
      </c>
    </row>
    <row r="25" spans="1:69" hidden="1" x14ac:dyDescent="0.3">
      <c r="A25" s="135">
        <v>21</v>
      </c>
      <c r="B25" s="146" t="s">
        <v>258</v>
      </c>
      <c r="C25" s="146" t="s">
        <v>259</v>
      </c>
      <c r="D25" s="146" t="s">
        <v>260</v>
      </c>
      <c r="E25" s="146" t="s">
        <v>261</v>
      </c>
      <c r="F25" s="146" t="s">
        <v>261</v>
      </c>
      <c r="G25" s="146" t="s">
        <v>262</v>
      </c>
      <c r="H25" s="146" t="s">
        <v>263</v>
      </c>
      <c r="I25" s="146">
        <v>59296</v>
      </c>
      <c r="J25" s="146" t="s">
        <v>307</v>
      </c>
      <c r="K25" s="146">
        <v>59296</v>
      </c>
      <c r="L25" s="146" t="s">
        <v>308</v>
      </c>
      <c r="M25" s="146" t="s">
        <v>309</v>
      </c>
      <c r="N25" s="146">
        <v>417047</v>
      </c>
      <c r="O25" s="146" t="s">
        <v>321</v>
      </c>
      <c r="P25" s="146">
        <v>639821</v>
      </c>
      <c r="Q25" s="146" t="s">
        <v>373</v>
      </c>
      <c r="R25" s="146" t="s">
        <v>335</v>
      </c>
      <c r="S25" s="146" t="s">
        <v>374</v>
      </c>
      <c r="T25" s="146" t="s">
        <v>374</v>
      </c>
      <c r="U25" s="146" t="s">
        <v>271</v>
      </c>
      <c r="V25" s="146" t="s">
        <v>272</v>
      </c>
      <c r="W25" s="146">
        <v>0</v>
      </c>
      <c r="X25" s="146" t="s">
        <v>273</v>
      </c>
      <c r="Y25" s="146">
        <v>356851923</v>
      </c>
      <c r="Z25" s="146" t="s">
        <v>375</v>
      </c>
      <c r="AA25" s="146" t="s">
        <v>483</v>
      </c>
      <c r="AB25" s="147">
        <v>30000</v>
      </c>
      <c r="AC25" s="146" t="s">
        <v>411</v>
      </c>
      <c r="AD25" s="146">
        <v>18</v>
      </c>
      <c r="AE25" s="146" t="s">
        <v>484</v>
      </c>
      <c r="AF25" s="146" t="s">
        <v>485</v>
      </c>
      <c r="AG25" s="146" t="s">
        <v>486</v>
      </c>
      <c r="AH25" s="146" t="s">
        <v>296</v>
      </c>
      <c r="AI25" s="146" t="s">
        <v>487</v>
      </c>
      <c r="AJ25" s="147">
        <v>2020</v>
      </c>
      <c r="AK25" s="147">
        <v>2020</v>
      </c>
      <c r="AL25" s="146" t="s">
        <v>473</v>
      </c>
      <c r="AM25" s="147">
        <v>16668.599999999999</v>
      </c>
      <c r="AN25" s="147">
        <v>5551.4</v>
      </c>
      <c r="AO25" s="147">
        <v>22220</v>
      </c>
      <c r="AP25" s="147">
        <v>13331.4</v>
      </c>
      <c r="AQ25" s="147">
        <v>1164.5999999999999</v>
      </c>
      <c r="AR25" s="147">
        <v>14496</v>
      </c>
      <c r="AS25" s="147">
        <v>13331.4</v>
      </c>
      <c r="AT25" s="147">
        <v>1164.5999999999999</v>
      </c>
      <c r="AU25" s="147">
        <v>14496</v>
      </c>
      <c r="AV25" s="146">
        <v>24</v>
      </c>
      <c r="AW25" s="146"/>
      <c r="AX25" s="146"/>
      <c r="AY25" s="146"/>
      <c r="AZ25" s="146"/>
      <c r="BA25" s="146"/>
      <c r="BB25" s="146" t="s">
        <v>283</v>
      </c>
      <c r="BC25" s="123"/>
      <c r="BD25" s="146" t="s">
        <v>521</v>
      </c>
      <c r="BE25" s="147">
        <v>30000</v>
      </c>
      <c r="BF25" s="146" t="s">
        <v>374</v>
      </c>
      <c r="BG25" s="146" t="s">
        <v>541</v>
      </c>
      <c r="BH25" s="136" t="s">
        <v>284</v>
      </c>
      <c r="BI25" s="131" t="s">
        <v>100</v>
      </c>
      <c r="BJ25" s="136">
        <v>46199</v>
      </c>
      <c r="BK25" s="131" t="s">
        <v>103</v>
      </c>
      <c r="BL25" s="131" t="s">
        <v>108</v>
      </c>
      <c r="BM25" s="132" t="s">
        <v>180</v>
      </c>
      <c r="BN25" s="93" t="s">
        <v>223</v>
      </c>
      <c r="BO25" s="131"/>
      <c r="BP25" s="133"/>
      <c r="BQ25" s="138" t="s">
        <v>548</v>
      </c>
    </row>
    <row r="26" spans="1:69" hidden="1" x14ac:dyDescent="0.3">
      <c r="A26" s="135">
        <v>22</v>
      </c>
      <c r="B26" s="146" t="s">
        <v>258</v>
      </c>
      <c r="C26" s="146" t="s">
        <v>259</v>
      </c>
      <c r="D26" s="146" t="s">
        <v>260</v>
      </c>
      <c r="E26" s="146" t="s">
        <v>261</v>
      </c>
      <c r="F26" s="146" t="s">
        <v>261</v>
      </c>
      <c r="G26" s="146" t="s">
        <v>262</v>
      </c>
      <c r="H26" s="146" t="s">
        <v>263</v>
      </c>
      <c r="I26" s="146">
        <v>57213</v>
      </c>
      <c r="J26" s="146" t="s">
        <v>345</v>
      </c>
      <c r="K26" s="146">
        <v>57213</v>
      </c>
      <c r="L26" s="146" t="s">
        <v>308</v>
      </c>
      <c r="M26" s="146" t="s">
        <v>309</v>
      </c>
      <c r="N26" s="146">
        <v>93411</v>
      </c>
      <c r="O26" s="146" t="s">
        <v>346</v>
      </c>
      <c r="P26" s="146">
        <v>280592</v>
      </c>
      <c r="Q26" s="146" t="s">
        <v>376</v>
      </c>
      <c r="R26" s="146" t="s">
        <v>269</v>
      </c>
      <c r="S26" s="146" t="s">
        <v>377</v>
      </c>
      <c r="T26" s="146" t="s">
        <v>377</v>
      </c>
      <c r="U26" s="146" t="s">
        <v>369</v>
      </c>
      <c r="V26" s="146" t="s">
        <v>272</v>
      </c>
      <c r="W26" s="146">
        <v>0</v>
      </c>
      <c r="X26" s="146" t="s">
        <v>378</v>
      </c>
      <c r="Y26" s="146">
        <v>357014748</v>
      </c>
      <c r="Z26" s="146" t="s">
        <v>379</v>
      </c>
      <c r="AA26" s="146" t="s">
        <v>488</v>
      </c>
      <c r="AB26" s="147">
        <v>80000</v>
      </c>
      <c r="AC26" s="146" t="s">
        <v>449</v>
      </c>
      <c r="AD26" s="146">
        <v>24</v>
      </c>
      <c r="AE26" s="146" t="s">
        <v>277</v>
      </c>
      <c r="AF26" s="146" t="s">
        <v>489</v>
      </c>
      <c r="AG26" s="146" t="s">
        <v>490</v>
      </c>
      <c r="AH26" s="146" t="s">
        <v>280</v>
      </c>
      <c r="AI26" s="146" t="s">
        <v>491</v>
      </c>
      <c r="AJ26" s="147">
        <v>4270</v>
      </c>
      <c r="AK26" s="147">
        <v>4270</v>
      </c>
      <c r="AL26" s="146" t="s">
        <v>492</v>
      </c>
      <c r="AM26" s="147">
        <v>52102.96</v>
      </c>
      <c r="AN26" s="147">
        <v>20447.04</v>
      </c>
      <c r="AO26" s="147">
        <v>72550</v>
      </c>
      <c r="AP26" s="147">
        <v>27897.040000000001</v>
      </c>
      <c r="AQ26" s="147">
        <v>2376.96</v>
      </c>
      <c r="AR26" s="147">
        <v>30274</v>
      </c>
      <c r="AS26" s="147">
        <v>27897.040000000001</v>
      </c>
      <c r="AT26" s="147">
        <v>2376.96</v>
      </c>
      <c r="AU26" s="147">
        <v>30274</v>
      </c>
      <c r="AV26" s="146">
        <v>24</v>
      </c>
      <c r="AW26" s="146"/>
      <c r="AX26" s="146"/>
      <c r="AY26" s="146"/>
      <c r="AZ26" s="146"/>
      <c r="BA26" s="146"/>
      <c r="BB26" s="146" t="s">
        <v>283</v>
      </c>
      <c r="BC26" s="142"/>
      <c r="BD26" s="146" t="s">
        <v>520</v>
      </c>
      <c r="BE26" s="147">
        <v>80000</v>
      </c>
      <c r="BF26" s="146" t="s">
        <v>377</v>
      </c>
      <c r="BG26" s="146" t="s">
        <v>542</v>
      </c>
      <c r="BH26" s="136" t="s">
        <v>284</v>
      </c>
      <c r="BI26" s="131" t="s">
        <v>100</v>
      </c>
      <c r="BJ26" s="136">
        <v>46199</v>
      </c>
      <c r="BK26" s="131" t="s">
        <v>103</v>
      </c>
      <c r="BL26" s="131" t="s">
        <v>108</v>
      </c>
      <c r="BM26" s="132" t="s">
        <v>180</v>
      </c>
      <c r="BN26" s="93" t="s">
        <v>223</v>
      </c>
      <c r="BO26" s="131"/>
      <c r="BP26" s="133"/>
      <c r="BQ26" s="138" t="s">
        <v>548</v>
      </c>
    </row>
    <row r="27" spans="1:69" hidden="1" x14ac:dyDescent="0.3">
      <c r="A27" s="135">
        <v>23</v>
      </c>
      <c r="B27" s="146" t="s">
        <v>258</v>
      </c>
      <c r="C27" s="146" t="s">
        <v>259</v>
      </c>
      <c r="D27" s="146" t="s">
        <v>260</v>
      </c>
      <c r="E27" s="146" t="s">
        <v>261</v>
      </c>
      <c r="F27" s="146" t="s">
        <v>261</v>
      </c>
      <c r="G27" s="146" t="s">
        <v>262</v>
      </c>
      <c r="H27" s="146" t="s">
        <v>263</v>
      </c>
      <c r="I27" s="146">
        <v>58070</v>
      </c>
      <c r="J27" s="146" t="s">
        <v>380</v>
      </c>
      <c r="K27" s="146">
        <v>58070</v>
      </c>
      <c r="L27" s="146" t="s">
        <v>315</v>
      </c>
      <c r="M27" s="146" t="s">
        <v>316</v>
      </c>
      <c r="N27" s="146">
        <v>94957</v>
      </c>
      <c r="O27" s="146" t="s">
        <v>381</v>
      </c>
      <c r="P27" s="146">
        <v>486179</v>
      </c>
      <c r="Q27" s="146" t="s">
        <v>382</v>
      </c>
      <c r="R27" s="146" t="s">
        <v>269</v>
      </c>
      <c r="S27" s="146" t="s">
        <v>383</v>
      </c>
      <c r="T27" s="146" t="s">
        <v>383</v>
      </c>
      <c r="U27" s="146" t="s">
        <v>369</v>
      </c>
      <c r="V27" s="146" t="s">
        <v>272</v>
      </c>
      <c r="W27" s="146">
        <v>0</v>
      </c>
      <c r="X27" s="146" t="s">
        <v>273</v>
      </c>
      <c r="Y27" s="146">
        <v>357804752</v>
      </c>
      <c r="Z27" s="146" t="s">
        <v>384</v>
      </c>
      <c r="AA27" s="146" t="s">
        <v>493</v>
      </c>
      <c r="AB27" s="147">
        <v>42000</v>
      </c>
      <c r="AC27" s="146" t="s">
        <v>494</v>
      </c>
      <c r="AD27" s="146">
        <v>24</v>
      </c>
      <c r="AE27" s="146" t="s">
        <v>495</v>
      </c>
      <c r="AF27" s="146" t="s">
        <v>496</v>
      </c>
      <c r="AG27" s="146" t="s">
        <v>497</v>
      </c>
      <c r="AH27" s="146" t="s">
        <v>498</v>
      </c>
      <c r="AI27" s="146" t="s">
        <v>499</v>
      </c>
      <c r="AJ27" s="147">
        <v>2240</v>
      </c>
      <c r="AK27" s="147">
        <v>2240</v>
      </c>
      <c r="AL27" s="146" t="s">
        <v>500</v>
      </c>
      <c r="AM27" s="147">
        <v>16761.84</v>
      </c>
      <c r="AN27" s="147">
        <v>8878.16</v>
      </c>
      <c r="AO27" s="147">
        <v>25640</v>
      </c>
      <c r="AP27" s="147">
        <v>25238.16</v>
      </c>
      <c r="AQ27" s="147">
        <v>3507.84</v>
      </c>
      <c r="AR27" s="147">
        <v>28746</v>
      </c>
      <c r="AS27" s="147">
        <v>20294.810000000001</v>
      </c>
      <c r="AT27" s="147">
        <v>3345.19</v>
      </c>
      <c r="AU27" s="147">
        <v>23640</v>
      </c>
      <c r="AV27" s="146">
        <v>22</v>
      </c>
      <c r="AW27" s="146"/>
      <c r="AX27" s="146"/>
      <c r="AY27" s="146"/>
      <c r="AZ27" s="146"/>
      <c r="BA27" s="146"/>
      <c r="BB27" s="146" t="s">
        <v>283</v>
      </c>
      <c r="BC27" s="142"/>
      <c r="BD27" s="146"/>
      <c r="BE27" s="147">
        <v>0</v>
      </c>
      <c r="BF27" s="146" t="s">
        <v>383</v>
      </c>
      <c r="BG27" s="146" t="s">
        <v>543</v>
      </c>
      <c r="BH27" s="136" t="s">
        <v>284</v>
      </c>
      <c r="BI27" s="131" t="s">
        <v>100</v>
      </c>
      <c r="BJ27" s="136">
        <v>46199</v>
      </c>
      <c r="BK27" s="131" t="s">
        <v>103</v>
      </c>
      <c r="BL27" s="131" t="s">
        <v>108</v>
      </c>
      <c r="BM27" s="132" t="s">
        <v>180</v>
      </c>
      <c r="BN27" s="93" t="s">
        <v>223</v>
      </c>
      <c r="BO27" s="131"/>
      <c r="BP27" s="133"/>
      <c r="BQ27" s="138" t="s">
        <v>548</v>
      </c>
    </row>
    <row r="28" spans="1:69" hidden="1" x14ac:dyDescent="0.3">
      <c r="A28" s="135">
        <v>24</v>
      </c>
      <c r="B28" s="146" t="s">
        <v>258</v>
      </c>
      <c r="C28" s="146" t="s">
        <v>259</v>
      </c>
      <c r="D28" s="146" t="s">
        <v>260</v>
      </c>
      <c r="E28" s="146" t="s">
        <v>261</v>
      </c>
      <c r="F28" s="146" t="s">
        <v>261</v>
      </c>
      <c r="G28" s="146" t="s">
        <v>262</v>
      </c>
      <c r="H28" s="146" t="s">
        <v>263</v>
      </c>
      <c r="I28" s="146">
        <v>97259</v>
      </c>
      <c r="J28" s="146" t="s">
        <v>365</v>
      </c>
      <c r="K28" s="146">
        <v>97259</v>
      </c>
      <c r="L28" s="146" t="s">
        <v>301</v>
      </c>
      <c r="M28" s="146" t="s">
        <v>302</v>
      </c>
      <c r="N28" s="146">
        <v>387477</v>
      </c>
      <c r="O28" s="146" t="s">
        <v>366</v>
      </c>
      <c r="P28" s="146">
        <v>790851</v>
      </c>
      <c r="Q28" s="146" t="s">
        <v>367</v>
      </c>
      <c r="R28" s="146" t="s">
        <v>269</v>
      </c>
      <c r="S28" s="146" t="s">
        <v>385</v>
      </c>
      <c r="T28" s="146" t="s">
        <v>385</v>
      </c>
      <c r="U28" s="146" t="s">
        <v>271</v>
      </c>
      <c r="V28" s="146" t="s">
        <v>272</v>
      </c>
      <c r="W28" s="146">
        <v>0</v>
      </c>
      <c r="X28" s="146" t="s">
        <v>273</v>
      </c>
      <c r="Y28" s="146">
        <v>357814860</v>
      </c>
      <c r="Z28" s="146" t="s">
        <v>386</v>
      </c>
      <c r="AA28" s="146" t="s">
        <v>501</v>
      </c>
      <c r="AB28" s="147">
        <v>42000</v>
      </c>
      <c r="AC28" s="146" t="s">
        <v>475</v>
      </c>
      <c r="AD28" s="146">
        <v>24</v>
      </c>
      <c r="AE28" s="146" t="s">
        <v>495</v>
      </c>
      <c r="AF28" s="146" t="s">
        <v>502</v>
      </c>
      <c r="AG28" s="146" t="s">
        <v>503</v>
      </c>
      <c r="AH28" s="146" t="s">
        <v>498</v>
      </c>
      <c r="AI28" s="146" t="s">
        <v>504</v>
      </c>
      <c r="AJ28" s="147">
        <v>2240</v>
      </c>
      <c r="AK28" s="147">
        <v>2240</v>
      </c>
      <c r="AL28" s="146" t="s">
        <v>430</v>
      </c>
      <c r="AM28" s="147">
        <v>33273.769999999997</v>
      </c>
      <c r="AN28" s="147">
        <v>11526.23</v>
      </c>
      <c r="AO28" s="147">
        <v>44800</v>
      </c>
      <c r="AP28" s="147">
        <v>8726.23</v>
      </c>
      <c r="AQ28" s="147">
        <v>484.77</v>
      </c>
      <c r="AR28" s="147">
        <v>9211</v>
      </c>
      <c r="AS28" s="147">
        <v>4142.3999999999996</v>
      </c>
      <c r="AT28" s="147">
        <v>337.6</v>
      </c>
      <c r="AU28" s="147">
        <v>4480</v>
      </c>
      <c r="AV28" s="146">
        <v>22</v>
      </c>
      <c r="AW28" s="146"/>
      <c r="AX28" s="146"/>
      <c r="AY28" s="146"/>
      <c r="AZ28" s="146"/>
      <c r="BA28" s="146"/>
      <c r="BB28" s="146" t="s">
        <v>283</v>
      </c>
      <c r="BC28" s="142"/>
      <c r="BD28" s="146" t="s">
        <v>521</v>
      </c>
      <c r="BE28" s="147">
        <v>42000</v>
      </c>
      <c r="BF28" s="146" t="s">
        <v>385</v>
      </c>
      <c r="BG28" s="146" t="s">
        <v>544</v>
      </c>
      <c r="BH28" s="136" t="s">
        <v>284</v>
      </c>
      <c r="BI28" s="131" t="s">
        <v>100</v>
      </c>
      <c r="BJ28" s="136">
        <v>46199</v>
      </c>
      <c r="BK28" s="131" t="s">
        <v>103</v>
      </c>
      <c r="BL28" s="131" t="s">
        <v>108</v>
      </c>
      <c r="BM28" s="132" t="s">
        <v>180</v>
      </c>
      <c r="BN28" s="93" t="s">
        <v>223</v>
      </c>
      <c r="BO28" s="131"/>
      <c r="BP28" s="133"/>
      <c r="BQ28" s="138" t="s">
        <v>548</v>
      </c>
    </row>
    <row r="29" spans="1:69" hidden="1" x14ac:dyDescent="0.3">
      <c r="A29" s="135">
        <v>25</v>
      </c>
      <c r="B29" s="146" t="s">
        <v>258</v>
      </c>
      <c r="C29" s="146" t="s">
        <v>259</v>
      </c>
      <c r="D29" s="146" t="s">
        <v>260</v>
      </c>
      <c r="E29" s="146" t="s">
        <v>261</v>
      </c>
      <c r="F29" s="146" t="s">
        <v>261</v>
      </c>
      <c r="G29" s="146" t="s">
        <v>262</v>
      </c>
      <c r="H29" s="146" t="s">
        <v>263</v>
      </c>
      <c r="I29" s="146">
        <v>97259</v>
      </c>
      <c r="J29" s="146" t="s">
        <v>365</v>
      </c>
      <c r="K29" s="146">
        <v>97259</v>
      </c>
      <c r="L29" s="146" t="s">
        <v>301</v>
      </c>
      <c r="M29" s="146" t="s">
        <v>302</v>
      </c>
      <c r="N29" s="146">
        <v>387477</v>
      </c>
      <c r="O29" s="146" t="s">
        <v>366</v>
      </c>
      <c r="P29" s="146">
        <v>808289</v>
      </c>
      <c r="Q29" s="146" t="s">
        <v>387</v>
      </c>
      <c r="R29" s="146" t="s">
        <v>269</v>
      </c>
      <c r="S29" s="146" t="s">
        <v>388</v>
      </c>
      <c r="T29" s="146" t="s">
        <v>388</v>
      </c>
      <c r="U29" s="146" t="s">
        <v>369</v>
      </c>
      <c r="V29" s="146" t="s">
        <v>272</v>
      </c>
      <c r="W29" s="146">
        <v>0</v>
      </c>
      <c r="X29" s="146" t="s">
        <v>273</v>
      </c>
      <c r="Y29" s="146">
        <v>358425736</v>
      </c>
      <c r="Z29" s="146" t="s">
        <v>389</v>
      </c>
      <c r="AA29" s="146" t="s">
        <v>505</v>
      </c>
      <c r="AB29" s="147">
        <v>65000</v>
      </c>
      <c r="AC29" s="146" t="s">
        <v>475</v>
      </c>
      <c r="AD29" s="146">
        <v>24</v>
      </c>
      <c r="AE29" s="146" t="s">
        <v>293</v>
      </c>
      <c r="AF29" s="146" t="s">
        <v>506</v>
      </c>
      <c r="AG29" s="146" t="s">
        <v>507</v>
      </c>
      <c r="AH29" s="146" t="s">
        <v>296</v>
      </c>
      <c r="AI29" s="146" t="s">
        <v>508</v>
      </c>
      <c r="AJ29" s="147">
        <v>3460</v>
      </c>
      <c r="AK29" s="147">
        <v>3460</v>
      </c>
      <c r="AL29" s="146" t="s">
        <v>458</v>
      </c>
      <c r="AM29" s="147">
        <v>51613.08</v>
      </c>
      <c r="AN29" s="147">
        <v>17586.919999999998</v>
      </c>
      <c r="AO29" s="147">
        <v>69200</v>
      </c>
      <c r="AP29" s="147">
        <v>13386.92</v>
      </c>
      <c r="AQ29" s="147">
        <v>697.08</v>
      </c>
      <c r="AR29" s="147">
        <v>14084</v>
      </c>
      <c r="AS29" s="147">
        <v>0</v>
      </c>
      <c r="AT29" s="147">
        <v>0</v>
      </c>
      <c r="AU29" s="147">
        <v>0</v>
      </c>
      <c r="AV29" s="146">
        <v>20</v>
      </c>
      <c r="AW29" s="146"/>
      <c r="AX29" s="146"/>
      <c r="AY29" s="146"/>
      <c r="AZ29" s="146"/>
      <c r="BA29" s="146"/>
      <c r="BB29" s="146" t="s">
        <v>283</v>
      </c>
      <c r="BC29" s="142"/>
      <c r="BD29" s="146" t="s">
        <v>521</v>
      </c>
      <c r="BE29" s="147">
        <v>65000</v>
      </c>
      <c r="BF29" s="146" t="s">
        <v>388</v>
      </c>
      <c r="BG29" s="146" t="s">
        <v>545</v>
      </c>
      <c r="BH29" s="136" t="s">
        <v>284</v>
      </c>
      <c r="BI29" s="131" t="s">
        <v>100</v>
      </c>
      <c r="BJ29" s="136">
        <v>46199</v>
      </c>
      <c r="BK29" s="131" t="s">
        <v>103</v>
      </c>
      <c r="BL29" s="131" t="s">
        <v>108</v>
      </c>
      <c r="BM29" s="132" t="s">
        <v>180</v>
      </c>
      <c r="BN29" s="93" t="s">
        <v>223</v>
      </c>
      <c r="BO29" s="131"/>
      <c r="BP29" s="133"/>
      <c r="BQ29" s="138" t="s">
        <v>548</v>
      </c>
    </row>
    <row r="30" spans="1:69" ht="22.8" hidden="1" x14ac:dyDescent="0.3">
      <c r="A30" s="135">
        <v>26</v>
      </c>
      <c r="B30" s="146" t="s">
        <v>258</v>
      </c>
      <c r="C30" s="146" t="s">
        <v>259</v>
      </c>
      <c r="D30" s="146" t="s">
        <v>260</v>
      </c>
      <c r="E30" s="146" t="s">
        <v>261</v>
      </c>
      <c r="F30" s="146" t="s">
        <v>261</v>
      </c>
      <c r="G30" s="146" t="s">
        <v>262</v>
      </c>
      <c r="H30" s="146" t="s">
        <v>263</v>
      </c>
      <c r="I30" s="146">
        <v>100425</v>
      </c>
      <c r="J30" s="146" t="s">
        <v>390</v>
      </c>
      <c r="K30" s="146">
        <v>100425</v>
      </c>
      <c r="L30" s="146" t="s">
        <v>315</v>
      </c>
      <c r="M30" s="146" t="s">
        <v>316</v>
      </c>
      <c r="N30" s="146">
        <v>412991</v>
      </c>
      <c r="O30" s="146" t="s">
        <v>391</v>
      </c>
      <c r="P30" s="146">
        <v>736255</v>
      </c>
      <c r="Q30" s="146" t="s">
        <v>392</v>
      </c>
      <c r="R30" s="146" t="s">
        <v>269</v>
      </c>
      <c r="S30" s="146" t="s">
        <v>393</v>
      </c>
      <c r="T30" s="146" t="s">
        <v>393</v>
      </c>
      <c r="U30" s="146" t="s">
        <v>271</v>
      </c>
      <c r="V30" s="146" t="s">
        <v>272</v>
      </c>
      <c r="W30" s="146">
        <v>0</v>
      </c>
      <c r="X30" s="146" t="s">
        <v>273</v>
      </c>
      <c r="Y30" s="146">
        <v>358520518</v>
      </c>
      <c r="Z30" s="146" t="s">
        <v>394</v>
      </c>
      <c r="AA30" s="146" t="s">
        <v>505</v>
      </c>
      <c r="AB30" s="147">
        <v>38000</v>
      </c>
      <c r="AC30" s="146" t="s">
        <v>449</v>
      </c>
      <c r="AD30" s="146">
        <v>24</v>
      </c>
      <c r="AE30" s="146" t="s">
        <v>509</v>
      </c>
      <c r="AF30" s="146" t="s">
        <v>510</v>
      </c>
      <c r="AG30" s="146" t="s">
        <v>511</v>
      </c>
      <c r="AH30" s="146" t="s">
        <v>296</v>
      </c>
      <c r="AI30" s="146" t="s">
        <v>512</v>
      </c>
      <c r="AJ30" s="147">
        <v>2020</v>
      </c>
      <c r="AK30" s="147">
        <v>2020</v>
      </c>
      <c r="AL30" s="146" t="s">
        <v>513</v>
      </c>
      <c r="AM30" s="147">
        <v>5039.6499999999996</v>
      </c>
      <c r="AN30" s="147">
        <v>3240.35</v>
      </c>
      <c r="AO30" s="147">
        <v>8280</v>
      </c>
      <c r="AP30" s="147">
        <v>32960.35</v>
      </c>
      <c r="AQ30" s="147">
        <v>7382.65</v>
      </c>
      <c r="AR30" s="147">
        <v>40343</v>
      </c>
      <c r="AS30" s="147">
        <v>27010.85</v>
      </c>
      <c r="AT30" s="147">
        <v>7129.15</v>
      </c>
      <c r="AU30" s="147">
        <v>34140</v>
      </c>
      <c r="AV30" s="146">
        <v>21</v>
      </c>
      <c r="AW30" s="146"/>
      <c r="AX30" s="146"/>
      <c r="AY30" s="146"/>
      <c r="AZ30" s="146"/>
      <c r="BA30" s="146"/>
      <c r="BB30" s="146" t="s">
        <v>283</v>
      </c>
      <c r="BC30" s="142"/>
      <c r="BD30" s="146"/>
      <c r="BE30" s="147">
        <v>0</v>
      </c>
      <c r="BF30" s="146" t="s">
        <v>393</v>
      </c>
      <c r="BG30" s="146" t="s">
        <v>546</v>
      </c>
      <c r="BH30" s="136" t="s">
        <v>284</v>
      </c>
      <c r="BI30" s="131" t="s">
        <v>100</v>
      </c>
      <c r="BJ30" s="136">
        <v>46199</v>
      </c>
      <c r="BK30" s="131" t="s">
        <v>103</v>
      </c>
      <c r="BL30" s="131" t="s">
        <v>108</v>
      </c>
      <c r="BM30" s="132" t="s">
        <v>180</v>
      </c>
      <c r="BN30" s="93" t="s">
        <v>223</v>
      </c>
      <c r="BO30" s="131"/>
      <c r="BP30" s="133"/>
      <c r="BQ30" s="138" t="s">
        <v>548</v>
      </c>
    </row>
    <row r="31" spans="1:69" hidden="1" x14ac:dyDescent="0.3">
      <c r="A31" s="135">
        <v>27</v>
      </c>
      <c r="B31" s="146" t="s">
        <v>258</v>
      </c>
      <c r="C31" s="146" t="s">
        <v>259</v>
      </c>
      <c r="D31" s="146" t="s">
        <v>260</v>
      </c>
      <c r="E31" s="146" t="s">
        <v>261</v>
      </c>
      <c r="F31" s="146" t="s">
        <v>261</v>
      </c>
      <c r="G31" s="146" t="s">
        <v>262</v>
      </c>
      <c r="H31" s="146" t="s">
        <v>263</v>
      </c>
      <c r="I31" s="146">
        <v>57796</v>
      </c>
      <c r="J31" s="146" t="s">
        <v>354</v>
      </c>
      <c r="K31" s="146">
        <v>57796</v>
      </c>
      <c r="L31" s="146" t="s">
        <v>308</v>
      </c>
      <c r="M31" s="146" t="s">
        <v>309</v>
      </c>
      <c r="N31" s="146">
        <v>223835</v>
      </c>
      <c r="O31" s="146" t="s">
        <v>355</v>
      </c>
      <c r="P31" s="146">
        <v>295035</v>
      </c>
      <c r="Q31" s="146" t="s">
        <v>356</v>
      </c>
      <c r="R31" s="146" t="s">
        <v>269</v>
      </c>
      <c r="S31" s="146" t="s">
        <v>395</v>
      </c>
      <c r="T31" s="146" t="s">
        <v>395</v>
      </c>
      <c r="U31" s="146" t="s">
        <v>271</v>
      </c>
      <c r="V31" s="146" t="s">
        <v>272</v>
      </c>
      <c r="W31" s="146">
        <v>0</v>
      </c>
      <c r="X31" s="146" t="s">
        <v>273</v>
      </c>
      <c r="Y31" s="146">
        <v>358520559</v>
      </c>
      <c r="Z31" s="146" t="s">
        <v>396</v>
      </c>
      <c r="AA31" s="146" t="s">
        <v>514</v>
      </c>
      <c r="AB31" s="147">
        <v>51000</v>
      </c>
      <c r="AC31" s="146" t="s">
        <v>292</v>
      </c>
      <c r="AD31" s="146">
        <v>24</v>
      </c>
      <c r="AE31" s="146" t="s">
        <v>515</v>
      </c>
      <c r="AF31" s="146" t="s">
        <v>516</v>
      </c>
      <c r="AG31" s="146" t="s">
        <v>517</v>
      </c>
      <c r="AH31" s="146" t="s">
        <v>280</v>
      </c>
      <c r="AI31" s="146" t="s">
        <v>518</v>
      </c>
      <c r="AJ31" s="147">
        <v>2680</v>
      </c>
      <c r="AK31" s="147">
        <v>2680</v>
      </c>
      <c r="AL31" s="146" t="s">
        <v>463</v>
      </c>
      <c r="AM31" s="147">
        <v>16475.64</v>
      </c>
      <c r="AN31" s="147">
        <v>8494.36</v>
      </c>
      <c r="AO31" s="147">
        <v>24970</v>
      </c>
      <c r="AP31" s="147">
        <v>34524.36</v>
      </c>
      <c r="AQ31" s="147">
        <v>5055.6400000000003</v>
      </c>
      <c r="AR31" s="147">
        <v>39580</v>
      </c>
      <c r="AS31" s="147">
        <v>24085.94</v>
      </c>
      <c r="AT31" s="147">
        <v>4544.0600000000004</v>
      </c>
      <c r="AU31" s="147">
        <v>28630</v>
      </c>
      <c r="AV31" s="146">
        <v>20</v>
      </c>
      <c r="AW31" s="146"/>
      <c r="AX31" s="146"/>
      <c r="AY31" s="146"/>
      <c r="AZ31" s="146"/>
      <c r="BA31" s="146"/>
      <c r="BB31" s="146" t="s">
        <v>283</v>
      </c>
      <c r="BC31" s="142"/>
      <c r="BD31" s="146" t="s">
        <v>519</v>
      </c>
      <c r="BE31" s="147">
        <v>51000</v>
      </c>
      <c r="BF31" s="146" t="s">
        <v>395</v>
      </c>
      <c r="BG31" s="146" t="s">
        <v>547</v>
      </c>
      <c r="BH31" s="136" t="s">
        <v>284</v>
      </c>
      <c r="BI31" s="131" t="s">
        <v>100</v>
      </c>
      <c r="BJ31" s="136">
        <v>46199</v>
      </c>
      <c r="BK31" s="131" t="s">
        <v>103</v>
      </c>
      <c r="BL31" s="131" t="s">
        <v>108</v>
      </c>
      <c r="BM31" s="132" t="s">
        <v>180</v>
      </c>
      <c r="BN31" s="93" t="s">
        <v>223</v>
      </c>
      <c r="BO31" s="131"/>
      <c r="BP31" s="133"/>
      <c r="BQ31" s="138" t="s">
        <v>548</v>
      </c>
    </row>
    <row r="32" spans="1:69" hidden="1" x14ac:dyDescent="0.3">
      <c r="A32" s="135">
        <v>28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7"/>
      <c r="AC32" s="146"/>
      <c r="AD32" s="146"/>
      <c r="AE32" s="146"/>
      <c r="AF32" s="146"/>
      <c r="AG32" s="146"/>
      <c r="AH32" s="146"/>
      <c r="AI32" s="146"/>
      <c r="AJ32" s="147"/>
      <c r="AK32" s="147"/>
      <c r="AL32" s="146"/>
      <c r="AM32" s="147"/>
      <c r="AN32" s="147"/>
      <c r="AO32" s="147"/>
      <c r="AP32" s="147"/>
      <c r="AQ32" s="147"/>
      <c r="AR32" s="147"/>
      <c r="AS32" s="147"/>
      <c r="AT32" s="147"/>
      <c r="AU32" s="147"/>
      <c r="AV32" s="146"/>
      <c r="AW32" s="146"/>
      <c r="AX32" s="146"/>
      <c r="AY32" s="146"/>
      <c r="AZ32" s="146"/>
      <c r="BA32" s="146"/>
      <c r="BB32" s="146"/>
      <c r="BC32" s="142"/>
      <c r="BD32" s="146"/>
      <c r="BE32" s="147"/>
      <c r="BF32" s="146"/>
      <c r="BG32" s="146"/>
      <c r="BH32" s="136"/>
      <c r="BI32" s="131"/>
      <c r="BJ32" s="136"/>
      <c r="BK32" s="131"/>
      <c r="BL32" s="131"/>
      <c r="BM32" s="132"/>
      <c r="BN32" s="131"/>
      <c r="BO32" s="131"/>
      <c r="BP32" s="133"/>
      <c r="BQ32" s="69"/>
    </row>
    <row r="33" spans="1:69" hidden="1" x14ac:dyDescent="0.3">
      <c r="A33" s="135">
        <v>29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7"/>
      <c r="AC33" s="146"/>
      <c r="AD33" s="146"/>
      <c r="AE33" s="146"/>
      <c r="AF33" s="146"/>
      <c r="AG33" s="146"/>
      <c r="AH33" s="146"/>
      <c r="AI33" s="146"/>
      <c r="AJ33" s="147"/>
      <c r="AK33" s="147"/>
      <c r="AL33" s="146"/>
      <c r="AM33" s="147"/>
      <c r="AN33" s="147"/>
      <c r="AO33" s="147"/>
      <c r="AP33" s="147"/>
      <c r="AQ33" s="147"/>
      <c r="AR33" s="147"/>
      <c r="AS33" s="147"/>
      <c r="AT33" s="147"/>
      <c r="AU33" s="147"/>
      <c r="AV33" s="146"/>
      <c r="AW33" s="146"/>
      <c r="AX33" s="146"/>
      <c r="AY33" s="146"/>
      <c r="AZ33" s="146"/>
      <c r="BA33" s="146"/>
      <c r="BB33" s="146"/>
      <c r="BC33" s="142"/>
      <c r="BD33" s="146"/>
      <c r="BE33" s="147"/>
      <c r="BF33" s="146"/>
      <c r="BG33" s="146"/>
      <c r="BH33" s="136"/>
      <c r="BI33" s="131"/>
      <c r="BJ33" s="136"/>
      <c r="BK33" s="131"/>
      <c r="BL33" s="131"/>
      <c r="BM33" s="132"/>
      <c r="BN33" s="131"/>
      <c r="BO33" s="131"/>
      <c r="BP33" s="133"/>
      <c r="BQ33" s="69"/>
    </row>
    <row r="34" spans="1:69" hidden="1" x14ac:dyDescent="0.3">
      <c r="A34" s="135">
        <v>30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7"/>
      <c r="AC34" s="146"/>
      <c r="AD34" s="146"/>
      <c r="AE34" s="146"/>
      <c r="AF34" s="146"/>
      <c r="AG34" s="146"/>
      <c r="AH34" s="146"/>
      <c r="AI34" s="146"/>
      <c r="AJ34" s="147"/>
      <c r="AK34" s="147"/>
      <c r="AL34" s="146"/>
      <c r="AM34" s="147"/>
      <c r="AN34" s="147"/>
      <c r="AO34" s="147"/>
      <c r="AP34" s="147"/>
      <c r="AQ34" s="147"/>
      <c r="AR34" s="147"/>
      <c r="AS34" s="147"/>
      <c r="AT34" s="147"/>
      <c r="AU34" s="147"/>
      <c r="AV34" s="146"/>
      <c r="AW34" s="146"/>
      <c r="AX34" s="146"/>
      <c r="AY34" s="146"/>
      <c r="AZ34" s="146"/>
      <c r="BA34" s="146"/>
      <c r="BB34" s="146"/>
      <c r="BC34" s="142"/>
      <c r="BD34" s="140"/>
      <c r="BE34" s="147"/>
      <c r="BF34" s="146"/>
      <c r="BG34" s="146"/>
      <c r="BH34" s="149"/>
      <c r="BI34" s="131"/>
      <c r="BJ34" s="136"/>
      <c r="BK34" s="131"/>
      <c r="BL34" s="131"/>
      <c r="BM34" s="132"/>
      <c r="BN34" s="131"/>
      <c r="BO34" s="131"/>
      <c r="BP34" s="133"/>
      <c r="BQ34" s="148"/>
    </row>
    <row r="35" spans="1:69" hidden="1" x14ac:dyDescent="0.3">
      <c r="A35" s="135">
        <v>31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7"/>
      <c r="AC35" s="146"/>
      <c r="AD35" s="146"/>
      <c r="AE35" s="146"/>
      <c r="AF35" s="146"/>
      <c r="AG35" s="146"/>
      <c r="AH35" s="146"/>
      <c r="AI35" s="146"/>
      <c r="AJ35" s="147"/>
      <c r="AK35" s="147"/>
      <c r="AL35" s="146"/>
      <c r="AM35" s="147"/>
      <c r="AN35" s="147"/>
      <c r="AO35" s="147"/>
      <c r="AP35" s="147"/>
      <c r="AQ35" s="147"/>
      <c r="AR35" s="147"/>
      <c r="AS35" s="147"/>
      <c r="AT35" s="147"/>
      <c r="AU35" s="147"/>
      <c r="AV35" s="146"/>
      <c r="AW35" s="146"/>
      <c r="AX35" s="146"/>
      <c r="AY35" s="146"/>
      <c r="AZ35" s="146"/>
      <c r="BA35" s="146"/>
      <c r="BB35" s="146"/>
      <c r="BC35" s="123"/>
      <c r="BD35" s="140"/>
      <c r="BE35" s="147"/>
      <c r="BF35" s="146"/>
      <c r="BG35" s="146"/>
      <c r="BH35" s="149"/>
      <c r="BI35" s="131"/>
      <c r="BJ35" s="136"/>
      <c r="BK35" s="131"/>
      <c r="BL35" s="131"/>
      <c r="BM35" s="132"/>
      <c r="BN35" s="131"/>
      <c r="BO35" s="131"/>
      <c r="BP35" s="133"/>
      <c r="BQ35" s="148"/>
    </row>
    <row r="36" spans="1:69" hidden="1" x14ac:dyDescent="0.3">
      <c r="A36" s="135">
        <v>32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7"/>
      <c r="AC36" s="146"/>
      <c r="AD36" s="146"/>
      <c r="AE36" s="146"/>
      <c r="AF36" s="146"/>
      <c r="AG36" s="146"/>
      <c r="AH36" s="146"/>
      <c r="AI36" s="146"/>
      <c r="AJ36" s="147"/>
      <c r="AK36" s="147"/>
      <c r="AL36" s="146"/>
      <c r="AM36" s="147"/>
      <c r="AN36" s="147"/>
      <c r="AO36" s="147"/>
      <c r="AP36" s="147"/>
      <c r="AQ36" s="147"/>
      <c r="AR36" s="147"/>
      <c r="AS36" s="147"/>
      <c r="AT36" s="147"/>
      <c r="AU36" s="147"/>
      <c r="AV36" s="146"/>
      <c r="AW36" s="146"/>
      <c r="AX36" s="146"/>
      <c r="AY36" s="146"/>
      <c r="AZ36" s="146"/>
      <c r="BA36" s="146"/>
      <c r="BB36" s="146"/>
      <c r="BC36" s="142"/>
      <c r="BD36" s="140"/>
      <c r="BE36" s="147"/>
      <c r="BF36" s="146"/>
      <c r="BG36" s="146"/>
      <c r="BH36" s="149"/>
      <c r="BI36" s="131"/>
      <c r="BJ36" s="136"/>
      <c r="BK36" s="131"/>
      <c r="BL36" s="131"/>
      <c r="BM36" s="132"/>
      <c r="BN36" s="131"/>
      <c r="BO36" s="131"/>
      <c r="BP36" s="133"/>
      <c r="BQ36" s="148"/>
    </row>
    <row r="37" spans="1:69" hidden="1" x14ac:dyDescent="0.3">
      <c r="A37" s="135">
        <v>33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7"/>
      <c r="AC37" s="146"/>
      <c r="AD37" s="146"/>
      <c r="AE37" s="146"/>
      <c r="AF37" s="146"/>
      <c r="AG37" s="146"/>
      <c r="AH37" s="146"/>
      <c r="AI37" s="146"/>
      <c r="AJ37" s="147"/>
      <c r="AK37" s="147"/>
      <c r="AL37" s="146"/>
      <c r="AM37" s="147"/>
      <c r="AN37" s="147"/>
      <c r="AO37" s="147"/>
      <c r="AP37" s="147"/>
      <c r="AQ37" s="147"/>
      <c r="AR37" s="147"/>
      <c r="AS37" s="147"/>
      <c r="AT37" s="147"/>
      <c r="AU37" s="147"/>
      <c r="AV37" s="146"/>
      <c r="AW37" s="146"/>
      <c r="AX37" s="146"/>
      <c r="AY37" s="146"/>
      <c r="AZ37" s="146"/>
      <c r="BA37" s="146"/>
      <c r="BB37" s="146"/>
      <c r="BC37" s="123"/>
      <c r="BD37" s="140"/>
      <c r="BE37" s="147"/>
      <c r="BF37" s="146"/>
      <c r="BG37" s="146"/>
      <c r="BH37" s="149"/>
      <c r="BI37" s="131"/>
      <c r="BJ37" s="136"/>
      <c r="BK37" s="131"/>
      <c r="BL37" s="131"/>
      <c r="BM37" s="132"/>
      <c r="BN37" s="131"/>
      <c r="BO37" s="131"/>
      <c r="BP37" s="133"/>
      <c r="BQ37" s="148"/>
    </row>
    <row r="38" spans="1:69" hidden="1" x14ac:dyDescent="0.3">
      <c r="A38" s="135">
        <v>34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7"/>
      <c r="AC38" s="146"/>
      <c r="AD38" s="146"/>
      <c r="AE38" s="146"/>
      <c r="AF38" s="146"/>
      <c r="AG38" s="146"/>
      <c r="AH38" s="146"/>
      <c r="AI38" s="146"/>
      <c r="AJ38" s="147"/>
      <c r="AK38" s="147"/>
      <c r="AL38" s="146"/>
      <c r="AM38" s="147"/>
      <c r="AN38" s="147"/>
      <c r="AO38" s="147"/>
      <c r="AP38" s="147"/>
      <c r="AQ38" s="147"/>
      <c r="AR38" s="147"/>
      <c r="AS38" s="147"/>
      <c r="AT38" s="147"/>
      <c r="AU38" s="147"/>
      <c r="AV38" s="146"/>
      <c r="AW38" s="146"/>
      <c r="AX38" s="146"/>
      <c r="AY38" s="146"/>
      <c r="AZ38" s="146"/>
      <c r="BA38" s="146"/>
      <c r="BB38" s="146"/>
      <c r="BC38" s="142"/>
      <c r="BD38" s="140"/>
      <c r="BE38" s="147"/>
      <c r="BF38" s="146"/>
      <c r="BG38" s="146"/>
      <c r="BH38" s="149"/>
      <c r="BI38" s="131"/>
      <c r="BJ38" s="136"/>
      <c r="BK38" s="131"/>
      <c r="BL38" s="131"/>
      <c r="BM38" s="132"/>
      <c r="BN38" s="131"/>
      <c r="BO38" s="131"/>
      <c r="BP38" s="133"/>
      <c r="BQ38" s="148"/>
    </row>
    <row r="39" spans="1:69" hidden="1" x14ac:dyDescent="0.3">
      <c r="A39" s="135">
        <v>35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7"/>
      <c r="AC39" s="146"/>
      <c r="AD39" s="146"/>
      <c r="AE39" s="146"/>
      <c r="AF39" s="146"/>
      <c r="AG39" s="146"/>
      <c r="AH39" s="146"/>
      <c r="AI39" s="146"/>
      <c r="AJ39" s="147"/>
      <c r="AK39" s="147"/>
      <c r="AL39" s="146"/>
      <c r="AM39" s="147"/>
      <c r="AN39" s="147"/>
      <c r="AO39" s="147"/>
      <c r="AP39" s="147"/>
      <c r="AQ39" s="147"/>
      <c r="AR39" s="147"/>
      <c r="AS39" s="147"/>
      <c r="AT39" s="147"/>
      <c r="AU39" s="147"/>
      <c r="AV39" s="146"/>
      <c r="AW39" s="146"/>
      <c r="AX39" s="146"/>
      <c r="AY39" s="146"/>
      <c r="AZ39" s="146"/>
      <c r="BA39" s="146"/>
      <c r="BB39" s="146"/>
      <c r="BC39" s="142"/>
      <c r="BD39" s="140"/>
      <c r="BE39" s="147"/>
      <c r="BF39" s="146"/>
      <c r="BG39" s="146"/>
      <c r="BH39" s="149"/>
      <c r="BI39" s="131"/>
      <c r="BJ39" s="136"/>
      <c r="BK39" s="131"/>
      <c r="BL39" s="131"/>
      <c r="BM39" s="132"/>
      <c r="BN39" s="131"/>
      <c r="BO39" s="131"/>
      <c r="BP39" s="133"/>
      <c r="BQ39" s="148"/>
    </row>
    <row r="40" spans="1:69" hidden="1" x14ac:dyDescent="0.3">
      <c r="A40" s="135">
        <v>36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7"/>
      <c r="AC40" s="146"/>
      <c r="AD40" s="146"/>
      <c r="AE40" s="146"/>
      <c r="AF40" s="146"/>
      <c r="AG40" s="146"/>
      <c r="AH40" s="146"/>
      <c r="AI40" s="146"/>
      <c r="AJ40" s="147"/>
      <c r="AK40" s="147"/>
      <c r="AL40" s="146"/>
      <c r="AM40" s="147"/>
      <c r="AN40" s="147"/>
      <c r="AO40" s="147"/>
      <c r="AP40" s="147"/>
      <c r="AQ40" s="147"/>
      <c r="AR40" s="147"/>
      <c r="AS40" s="147"/>
      <c r="AT40" s="147"/>
      <c r="AU40" s="147"/>
      <c r="AV40" s="146"/>
      <c r="AW40" s="146"/>
      <c r="AX40" s="146"/>
      <c r="AY40" s="146"/>
      <c r="AZ40" s="146"/>
      <c r="BA40" s="146"/>
      <c r="BB40" s="146"/>
      <c r="BC40" s="142"/>
      <c r="BD40" s="140"/>
      <c r="BE40" s="147"/>
      <c r="BF40" s="146"/>
      <c r="BG40" s="146"/>
      <c r="BH40" s="149"/>
      <c r="BI40" s="131"/>
      <c r="BJ40" s="136"/>
      <c r="BK40" s="131"/>
      <c r="BL40" s="131"/>
      <c r="BM40" s="132"/>
      <c r="BN40" s="131"/>
      <c r="BO40" s="131"/>
      <c r="BP40" s="133"/>
      <c r="BQ40" s="148"/>
    </row>
    <row r="41" spans="1:69" hidden="1" x14ac:dyDescent="0.3">
      <c r="A41" s="135">
        <v>37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7"/>
      <c r="AC41" s="146"/>
      <c r="AD41" s="146"/>
      <c r="AE41" s="146"/>
      <c r="AF41" s="146"/>
      <c r="AG41" s="146"/>
      <c r="AH41" s="146"/>
      <c r="AI41" s="146"/>
      <c r="AJ41" s="147"/>
      <c r="AK41" s="147"/>
      <c r="AL41" s="146"/>
      <c r="AM41" s="147"/>
      <c r="AN41" s="147"/>
      <c r="AO41" s="147"/>
      <c r="AP41" s="147"/>
      <c r="AQ41" s="147"/>
      <c r="AR41" s="147"/>
      <c r="AS41" s="147"/>
      <c r="AT41" s="147"/>
      <c r="AU41" s="147"/>
      <c r="AV41" s="146"/>
      <c r="AW41" s="146"/>
      <c r="AX41" s="146"/>
      <c r="AY41" s="146"/>
      <c r="AZ41" s="146"/>
      <c r="BA41" s="146"/>
      <c r="BB41" s="146"/>
      <c r="BC41" s="123"/>
      <c r="BD41" s="140"/>
      <c r="BE41" s="147"/>
      <c r="BF41" s="146"/>
      <c r="BG41" s="146"/>
      <c r="BH41" s="149"/>
      <c r="BI41" s="131"/>
      <c r="BJ41" s="136"/>
      <c r="BK41" s="131"/>
      <c r="BL41" s="131"/>
      <c r="BM41" s="132"/>
      <c r="BN41" s="131"/>
      <c r="BO41" s="131"/>
      <c r="BP41" s="133"/>
      <c r="BQ41" s="148"/>
    </row>
    <row r="42" spans="1:69" hidden="1" x14ac:dyDescent="0.3">
      <c r="A42" s="135">
        <v>38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7"/>
      <c r="AC42" s="146"/>
      <c r="AD42" s="146"/>
      <c r="AE42" s="146"/>
      <c r="AF42" s="146"/>
      <c r="AG42" s="146"/>
      <c r="AH42" s="146"/>
      <c r="AI42" s="146"/>
      <c r="AJ42" s="147"/>
      <c r="AK42" s="147"/>
      <c r="AL42" s="146"/>
      <c r="AM42" s="147"/>
      <c r="AN42" s="147"/>
      <c r="AO42" s="147"/>
      <c r="AP42" s="147"/>
      <c r="AQ42" s="147"/>
      <c r="AR42" s="147"/>
      <c r="AS42" s="147"/>
      <c r="AT42" s="147"/>
      <c r="AU42" s="147"/>
      <c r="AV42" s="146"/>
      <c r="AW42" s="146"/>
      <c r="AX42" s="146"/>
      <c r="AY42" s="146"/>
      <c r="AZ42" s="146"/>
      <c r="BA42" s="146"/>
      <c r="BB42" s="146"/>
      <c r="BC42" s="142"/>
      <c r="BD42" s="140"/>
      <c r="BE42" s="147"/>
      <c r="BF42" s="146"/>
      <c r="BG42" s="146"/>
      <c r="BH42" s="149"/>
      <c r="BI42" s="131"/>
      <c r="BJ42" s="136"/>
      <c r="BK42" s="131"/>
      <c r="BL42" s="131"/>
      <c r="BM42" s="132"/>
      <c r="BN42" s="131"/>
      <c r="BO42" s="131"/>
      <c r="BP42" s="133"/>
      <c r="BQ42" s="148"/>
    </row>
    <row r="43" spans="1:69" hidden="1" x14ac:dyDescent="0.3">
      <c r="A43" s="135">
        <v>39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7"/>
      <c r="AC43" s="146"/>
      <c r="AD43" s="146"/>
      <c r="AE43" s="146"/>
      <c r="AF43" s="146"/>
      <c r="AG43" s="146"/>
      <c r="AH43" s="146"/>
      <c r="AI43" s="146"/>
      <c r="AJ43" s="147"/>
      <c r="AK43" s="147"/>
      <c r="AL43" s="146"/>
      <c r="AM43" s="147"/>
      <c r="AN43" s="147"/>
      <c r="AO43" s="147"/>
      <c r="AP43" s="147"/>
      <c r="AQ43" s="147"/>
      <c r="AR43" s="147"/>
      <c r="AS43" s="147"/>
      <c r="AT43" s="147"/>
      <c r="AU43" s="147"/>
      <c r="AV43" s="146"/>
      <c r="AW43" s="146"/>
      <c r="AX43" s="146"/>
      <c r="AY43" s="146"/>
      <c r="AZ43" s="146"/>
      <c r="BA43" s="146"/>
      <c r="BB43" s="146"/>
      <c r="BC43" s="142"/>
      <c r="BD43" s="140"/>
      <c r="BE43" s="147"/>
      <c r="BF43" s="146"/>
      <c r="BG43" s="146"/>
      <c r="BH43" s="149"/>
      <c r="BI43" s="131"/>
      <c r="BJ43" s="136"/>
      <c r="BK43" s="131"/>
      <c r="BL43" s="131"/>
      <c r="BM43" s="132"/>
      <c r="BN43" s="131"/>
      <c r="BO43" s="131"/>
      <c r="BP43" s="133"/>
      <c r="BQ43" s="148"/>
    </row>
    <row r="44" spans="1:69" hidden="1" x14ac:dyDescent="0.3">
      <c r="A44" s="135">
        <v>40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7"/>
      <c r="AC44" s="146"/>
      <c r="AD44" s="146"/>
      <c r="AE44" s="146"/>
      <c r="AF44" s="146"/>
      <c r="AG44" s="146"/>
      <c r="AH44" s="146"/>
      <c r="AI44" s="146"/>
      <c r="AJ44" s="147"/>
      <c r="AK44" s="147"/>
      <c r="AL44" s="146"/>
      <c r="AM44" s="147"/>
      <c r="AN44" s="147"/>
      <c r="AO44" s="147"/>
      <c r="AP44" s="147"/>
      <c r="AQ44" s="147"/>
      <c r="AR44" s="147"/>
      <c r="AS44" s="147"/>
      <c r="AT44" s="147"/>
      <c r="AU44" s="147"/>
      <c r="AV44" s="146"/>
      <c r="AW44" s="146"/>
      <c r="AX44" s="146"/>
      <c r="AY44" s="146"/>
      <c r="AZ44" s="146"/>
      <c r="BA44" s="146"/>
      <c r="BB44" s="146"/>
      <c r="BC44" s="142"/>
      <c r="BD44" s="140"/>
      <c r="BE44" s="147"/>
      <c r="BF44" s="146"/>
      <c r="BG44" s="146"/>
      <c r="BH44" s="149"/>
      <c r="BI44" s="131"/>
      <c r="BJ44" s="136"/>
      <c r="BK44" s="131"/>
      <c r="BL44" s="131"/>
      <c r="BM44" s="132"/>
      <c r="BN44" s="131"/>
      <c r="BO44" s="131"/>
      <c r="BP44" s="133"/>
      <c r="BQ44" s="148"/>
    </row>
    <row r="45" spans="1:69" hidden="1" x14ac:dyDescent="0.3">
      <c r="A45" s="135">
        <v>41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7"/>
      <c r="AC45" s="146"/>
      <c r="AD45" s="146"/>
      <c r="AE45" s="146"/>
      <c r="AF45" s="146"/>
      <c r="AG45" s="146"/>
      <c r="AH45" s="146"/>
      <c r="AI45" s="146"/>
      <c r="AJ45" s="147"/>
      <c r="AK45" s="147"/>
      <c r="AL45" s="146"/>
      <c r="AM45" s="147"/>
      <c r="AN45" s="147"/>
      <c r="AO45" s="147"/>
      <c r="AP45" s="147"/>
      <c r="AQ45" s="147"/>
      <c r="AR45" s="147"/>
      <c r="AS45" s="147"/>
      <c r="AT45" s="147"/>
      <c r="AU45" s="147"/>
      <c r="AV45" s="146"/>
      <c r="AW45" s="146"/>
      <c r="AX45" s="146"/>
      <c r="AY45" s="146"/>
      <c r="AZ45" s="146"/>
      <c r="BA45" s="146"/>
      <c r="BB45" s="146"/>
      <c r="BC45" s="123"/>
      <c r="BD45" s="140"/>
      <c r="BE45" s="147"/>
      <c r="BF45" s="146"/>
      <c r="BG45" s="146"/>
      <c r="BH45" s="149"/>
      <c r="BI45" s="131"/>
      <c r="BJ45" s="136"/>
      <c r="BK45" s="131"/>
      <c r="BL45" s="131"/>
      <c r="BM45" s="132"/>
      <c r="BN45" s="131"/>
      <c r="BO45" s="131"/>
      <c r="BP45" s="133"/>
      <c r="BQ45" s="148"/>
    </row>
    <row r="46" spans="1:69" hidden="1" x14ac:dyDescent="0.3">
      <c r="A46" s="135">
        <v>42</v>
      </c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7"/>
      <c r="AC46" s="146"/>
      <c r="AD46" s="146"/>
      <c r="AE46" s="146"/>
      <c r="AF46" s="146"/>
      <c r="AG46" s="146"/>
      <c r="AH46" s="146"/>
      <c r="AI46" s="146"/>
      <c r="AJ46" s="147"/>
      <c r="AK46" s="147"/>
      <c r="AL46" s="146"/>
      <c r="AM46" s="147"/>
      <c r="AN46" s="147"/>
      <c r="AO46" s="147"/>
      <c r="AP46" s="147"/>
      <c r="AQ46" s="147"/>
      <c r="AR46" s="147"/>
      <c r="AS46" s="147"/>
      <c r="AT46" s="147"/>
      <c r="AU46" s="147"/>
      <c r="AV46" s="146"/>
      <c r="AW46" s="146"/>
      <c r="AX46" s="146"/>
      <c r="AY46" s="146"/>
      <c r="AZ46" s="146"/>
      <c r="BA46" s="146"/>
      <c r="BB46" s="146"/>
      <c r="BC46" s="123"/>
      <c r="BD46" s="140"/>
      <c r="BE46" s="147"/>
      <c r="BF46" s="146"/>
      <c r="BG46" s="146"/>
      <c r="BH46" s="149"/>
      <c r="BI46" s="131"/>
      <c r="BJ46" s="136"/>
      <c r="BK46" s="131"/>
      <c r="BL46" s="131"/>
      <c r="BM46" s="132"/>
      <c r="BN46" s="131"/>
      <c r="BO46" s="131"/>
      <c r="BP46" s="133"/>
      <c r="BQ46" s="148"/>
    </row>
    <row r="47" spans="1:69" hidden="1" x14ac:dyDescent="0.3">
      <c r="A47" s="135">
        <v>43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7"/>
      <c r="AC47" s="146"/>
      <c r="AD47" s="146"/>
      <c r="AE47" s="146"/>
      <c r="AF47" s="146"/>
      <c r="AG47" s="146"/>
      <c r="AH47" s="146"/>
      <c r="AI47" s="146"/>
      <c r="AJ47" s="147"/>
      <c r="AK47" s="147"/>
      <c r="AL47" s="146"/>
      <c r="AM47" s="147"/>
      <c r="AN47" s="147"/>
      <c r="AO47" s="147"/>
      <c r="AP47" s="147"/>
      <c r="AQ47" s="147"/>
      <c r="AR47" s="147"/>
      <c r="AS47" s="147"/>
      <c r="AT47" s="147"/>
      <c r="AU47" s="147"/>
      <c r="AV47" s="146"/>
      <c r="AW47" s="146"/>
      <c r="AX47" s="146"/>
      <c r="AY47" s="146"/>
      <c r="AZ47" s="146"/>
      <c r="BA47" s="146"/>
      <c r="BB47" s="146"/>
      <c r="BC47" s="123"/>
      <c r="BD47" s="140"/>
      <c r="BE47" s="147"/>
      <c r="BF47" s="146"/>
      <c r="BG47" s="146"/>
      <c r="BH47" s="149"/>
      <c r="BI47" s="131"/>
      <c r="BJ47" s="136"/>
      <c r="BK47" s="131"/>
      <c r="BL47" s="131"/>
      <c r="BM47" s="132"/>
      <c r="BN47" s="131"/>
      <c r="BO47" s="131"/>
      <c r="BP47" s="133"/>
      <c r="BQ47" s="148"/>
    </row>
    <row r="48" spans="1:69" hidden="1" x14ac:dyDescent="0.3">
      <c r="A48" s="135">
        <v>44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7"/>
      <c r="AC48" s="146"/>
      <c r="AD48" s="146"/>
      <c r="AE48" s="146"/>
      <c r="AF48" s="146"/>
      <c r="AG48" s="146"/>
      <c r="AH48" s="146"/>
      <c r="AI48" s="146"/>
      <c r="AJ48" s="147"/>
      <c r="AK48" s="147"/>
      <c r="AL48" s="146"/>
      <c r="AM48" s="147"/>
      <c r="AN48" s="147"/>
      <c r="AO48" s="147"/>
      <c r="AP48" s="147"/>
      <c r="AQ48" s="147"/>
      <c r="AR48" s="147"/>
      <c r="AS48" s="147"/>
      <c r="AT48" s="147"/>
      <c r="AU48" s="147"/>
      <c r="AV48" s="146"/>
      <c r="AW48" s="146"/>
      <c r="AX48" s="146"/>
      <c r="AY48" s="146"/>
      <c r="AZ48" s="146"/>
      <c r="BA48" s="146"/>
      <c r="BB48" s="146"/>
      <c r="BC48" s="123"/>
      <c r="BD48" s="140"/>
      <c r="BE48" s="147"/>
      <c r="BF48" s="146"/>
      <c r="BG48" s="146"/>
      <c r="BH48" s="149"/>
      <c r="BI48" s="131"/>
      <c r="BJ48" s="136"/>
      <c r="BK48" s="131"/>
      <c r="BL48" s="131"/>
      <c r="BM48" s="132"/>
      <c r="BN48" s="131"/>
      <c r="BO48" s="131"/>
      <c r="BP48" s="133"/>
      <c r="BQ48" s="148"/>
    </row>
    <row r="49" spans="1:69" hidden="1" x14ac:dyDescent="0.3">
      <c r="A49" s="135">
        <v>45</v>
      </c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7"/>
      <c r="AC49" s="146"/>
      <c r="AD49" s="146"/>
      <c r="AE49" s="146"/>
      <c r="AF49" s="146"/>
      <c r="AG49" s="146"/>
      <c r="AH49" s="146"/>
      <c r="AI49" s="146"/>
      <c r="AJ49" s="147"/>
      <c r="AK49" s="147"/>
      <c r="AL49" s="146"/>
      <c r="AM49" s="147"/>
      <c r="AN49" s="147"/>
      <c r="AO49" s="147"/>
      <c r="AP49" s="147"/>
      <c r="AQ49" s="147"/>
      <c r="AR49" s="147"/>
      <c r="AS49" s="147"/>
      <c r="AT49" s="147"/>
      <c r="AU49" s="147"/>
      <c r="AV49" s="146"/>
      <c r="AW49" s="146"/>
      <c r="AX49" s="146"/>
      <c r="AY49" s="146"/>
      <c r="AZ49" s="146"/>
      <c r="BA49" s="146"/>
      <c r="BB49" s="146"/>
      <c r="BC49" s="123"/>
      <c r="BD49" s="140"/>
      <c r="BE49" s="147"/>
      <c r="BF49" s="146"/>
      <c r="BG49" s="146"/>
      <c r="BH49" s="149"/>
      <c r="BI49" s="131"/>
      <c r="BJ49" s="136"/>
      <c r="BK49" s="131"/>
      <c r="BL49" s="131"/>
      <c r="BM49" s="132"/>
      <c r="BN49" s="131"/>
      <c r="BO49" s="131"/>
      <c r="BP49" s="133"/>
      <c r="BQ49" s="148"/>
    </row>
    <row r="50" spans="1:69" hidden="1" x14ac:dyDescent="0.3">
      <c r="A50" s="135">
        <v>46</v>
      </c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7"/>
      <c r="AC50" s="146"/>
      <c r="AD50" s="146"/>
      <c r="AE50" s="146"/>
      <c r="AF50" s="146"/>
      <c r="AG50" s="146"/>
      <c r="AH50" s="146"/>
      <c r="AI50" s="146"/>
      <c r="AJ50" s="147"/>
      <c r="AK50" s="147"/>
      <c r="AL50" s="146"/>
      <c r="AM50" s="147"/>
      <c r="AN50" s="147"/>
      <c r="AO50" s="147"/>
      <c r="AP50" s="147"/>
      <c r="AQ50" s="147"/>
      <c r="AR50" s="147"/>
      <c r="AS50" s="147"/>
      <c r="AT50" s="147"/>
      <c r="AU50" s="147"/>
      <c r="AV50" s="146"/>
      <c r="AW50" s="146"/>
      <c r="AX50" s="146"/>
      <c r="AY50" s="146"/>
      <c r="AZ50" s="146"/>
      <c r="BA50" s="146"/>
      <c r="BB50" s="146"/>
      <c r="BC50" s="123"/>
      <c r="BD50" s="140"/>
      <c r="BE50" s="147"/>
      <c r="BF50" s="146"/>
      <c r="BG50" s="146"/>
      <c r="BH50" s="149"/>
      <c r="BI50" s="131"/>
      <c r="BJ50" s="136"/>
      <c r="BK50" s="131"/>
      <c r="BL50" s="131"/>
      <c r="BM50" s="132"/>
      <c r="BN50" s="131"/>
      <c r="BO50" s="131"/>
      <c r="BP50" s="133"/>
      <c r="BQ50" s="148"/>
    </row>
    <row r="51" spans="1:69" hidden="1" x14ac:dyDescent="0.3">
      <c r="A51" s="135">
        <v>47</v>
      </c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7"/>
      <c r="AC51" s="146"/>
      <c r="AD51" s="146"/>
      <c r="AE51" s="146"/>
      <c r="AF51" s="146"/>
      <c r="AG51" s="146"/>
      <c r="AH51" s="146"/>
      <c r="AI51" s="146"/>
      <c r="AJ51" s="147"/>
      <c r="AK51" s="147"/>
      <c r="AL51" s="146"/>
      <c r="AM51" s="147"/>
      <c r="AN51" s="147"/>
      <c r="AO51" s="147"/>
      <c r="AP51" s="147"/>
      <c r="AQ51" s="147"/>
      <c r="AR51" s="147"/>
      <c r="AS51" s="147"/>
      <c r="AT51" s="147"/>
      <c r="AU51" s="147"/>
      <c r="AV51" s="146"/>
      <c r="AW51" s="146"/>
      <c r="AX51" s="146"/>
      <c r="AY51" s="146"/>
      <c r="AZ51" s="146"/>
      <c r="BA51" s="146"/>
      <c r="BB51" s="146"/>
      <c r="BC51" s="123"/>
      <c r="BD51" s="140"/>
      <c r="BE51" s="147"/>
      <c r="BF51" s="146"/>
      <c r="BG51" s="146"/>
      <c r="BH51" s="149"/>
      <c r="BI51" s="131"/>
      <c r="BJ51" s="136"/>
      <c r="BK51" s="131"/>
      <c r="BL51" s="131"/>
      <c r="BM51" s="132"/>
      <c r="BN51" s="131"/>
      <c r="BO51" s="131"/>
      <c r="BP51" s="133"/>
      <c r="BQ51" s="148"/>
    </row>
    <row r="52" spans="1:69" hidden="1" x14ac:dyDescent="0.3">
      <c r="A52" s="135">
        <v>48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7"/>
      <c r="AC52" s="146"/>
      <c r="AD52" s="146"/>
      <c r="AE52" s="146"/>
      <c r="AF52" s="146"/>
      <c r="AG52" s="146"/>
      <c r="AH52" s="146"/>
      <c r="AI52" s="146"/>
      <c r="AJ52" s="147"/>
      <c r="AK52" s="147"/>
      <c r="AL52" s="146"/>
      <c r="AM52" s="147"/>
      <c r="AN52" s="147"/>
      <c r="AO52" s="147"/>
      <c r="AP52" s="147"/>
      <c r="AQ52" s="147"/>
      <c r="AR52" s="147"/>
      <c r="AS52" s="147"/>
      <c r="AT52" s="147"/>
      <c r="AU52" s="147"/>
      <c r="AV52" s="146"/>
      <c r="AW52" s="146"/>
      <c r="AX52" s="146"/>
      <c r="AY52" s="146"/>
      <c r="AZ52" s="146"/>
      <c r="BA52" s="146"/>
      <c r="BB52" s="146"/>
      <c r="BC52" s="123"/>
      <c r="BD52" s="140"/>
      <c r="BE52" s="147"/>
      <c r="BF52" s="146"/>
      <c r="BG52" s="146"/>
      <c r="BH52" s="149"/>
      <c r="BI52" s="131"/>
      <c r="BJ52" s="136"/>
      <c r="BK52" s="131"/>
      <c r="BL52" s="131"/>
      <c r="BM52" s="132"/>
      <c r="BN52" s="131"/>
      <c r="BO52" s="131"/>
      <c r="BP52" s="133"/>
      <c r="BQ52" s="148"/>
    </row>
    <row r="53" spans="1:69" hidden="1" x14ac:dyDescent="0.3">
      <c r="A53" s="135">
        <v>49</v>
      </c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7"/>
      <c r="AC53" s="146"/>
      <c r="AD53" s="146"/>
      <c r="AE53" s="146"/>
      <c r="AF53" s="146"/>
      <c r="AG53" s="146"/>
      <c r="AH53" s="146"/>
      <c r="AI53" s="146"/>
      <c r="AJ53" s="147"/>
      <c r="AK53" s="147"/>
      <c r="AL53" s="146"/>
      <c r="AM53" s="147"/>
      <c r="AN53" s="147"/>
      <c r="AO53" s="147"/>
      <c r="AP53" s="147"/>
      <c r="AQ53" s="147"/>
      <c r="AR53" s="147"/>
      <c r="AS53" s="147"/>
      <c r="AT53" s="147"/>
      <c r="AU53" s="147"/>
      <c r="AV53" s="146"/>
      <c r="AW53" s="146"/>
      <c r="AX53" s="146"/>
      <c r="AY53" s="146"/>
      <c r="AZ53" s="146"/>
      <c r="BA53" s="146"/>
      <c r="BB53" s="146"/>
      <c r="BC53" s="123"/>
      <c r="BD53" s="140"/>
      <c r="BE53" s="147"/>
      <c r="BF53" s="146"/>
      <c r="BG53" s="146"/>
      <c r="BH53" s="149"/>
      <c r="BI53" s="131"/>
      <c r="BJ53" s="136"/>
      <c r="BK53" s="131"/>
      <c r="BL53" s="131"/>
      <c r="BM53" s="132"/>
      <c r="BN53" s="131"/>
      <c r="BO53" s="131"/>
      <c r="BP53" s="133"/>
      <c r="BQ53" s="148"/>
    </row>
    <row r="54" spans="1:69" hidden="1" x14ac:dyDescent="0.3">
      <c r="A54" s="135">
        <v>50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7"/>
      <c r="AC54" s="146"/>
      <c r="AD54" s="146"/>
      <c r="AE54" s="146"/>
      <c r="AF54" s="146"/>
      <c r="AG54" s="146"/>
      <c r="AH54" s="146"/>
      <c r="AI54" s="146"/>
      <c r="AJ54" s="147"/>
      <c r="AK54" s="147"/>
      <c r="AL54" s="146"/>
      <c r="AM54" s="147"/>
      <c r="AN54" s="147"/>
      <c r="AO54" s="147"/>
      <c r="AP54" s="147"/>
      <c r="AQ54" s="147"/>
      <c r="AR54" s="147"/>
      <c r="AS54" s="147"/>
      <c r="AT54" s="147"/>
      <c r="AU54" s="147"/>
      <c r="AV54" s="146"/>
      <c r="AW54" s="146"/>
      <c r="AX54" s="146"/>
      <c r="AY54" s="146"/>
      <c r="AZ54" s="146"/>
      <c r="BA54" s="146"/>
      <c r="BB54" s="146"/>
      <c r="BC54" s="123"/>
      <c r="BD54" s="140"/>
      <c r="BE54" s="147"/>
      <c r="BF54" s="146"/>
      <c r="BG54" s="146"/>
      <c r="BH54" s="149"/>
      <c r="BI54" s="131"/>
      <c r="BJ54" s="136"/>
      <c r="BK54" s="131"/>
      <c r="BL54" s="131"/>
      <c r="BM54" s="132"/>
      <c r="BN54" s="131"/>
      <c r="BO54" s="131"/>
      <c r="BP54" s="133"/>
      <c r="BQ54" s="148"/>
    </row>
    <row r="55" spans="1:69" hidden="1" x14ac:dyDescent="0.3">
      <c r="A55" s="135">
        <v>51</v>
      </c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7"/>
      <c r="AC55" s="146"/>
      <c r="AD55" s="146"/>
      <c r="AE55" s="146"/>
      <c r="AF55" s="146"/>
      <c r="AG55" s="146"/>
      <c r="AH55" s="146"/>
      <c r="AI55" s="146"/>
      <c r="AJ55" s="147"/>
      <c r="AK55" s="147"/>
      <c r="AL55" s="146"/>
      <c r="AM55" s="147"/>
      <c r="AN55" s="147"/>
      <c r="AO55" s="147"/>
      <c r="AP55" s="147"/>
      <c r="AQ55" s="147"/>
      <c r="AR55" s="147"/>
      <c r="AS55" s="147"/>
      <c r="AT55" s="147"/>
      <c r="AU55" s="147"/>
      <c r="AV55" s="146"/>
      <c r="AW55" s="146"/>
      <c r="AX55" s="146"/>
      <c r="AY55" s="146"/>
      <c r="AZ55" s="146"/>
      <c r="BA55" s="146"/>
      <c r="BB55" s="146"/>
      <c r="BC55" s="123"/>
      <c r="BD55" s="140"/>
      <c r="BE55" s="147"/>
      <c r="BF55" s="146"/>
      <c r="BG55" s="146"/>
      <c r="BH55" s="149"/>
      <c r="BI55" s="131"/>
      <c r="BJ55" s="136"/>
      <c r="BK55" s="131"/>
      <c r="BL55" s="131"/>
      <c r="BM55" s="132"/>
      <c r="BN55" s="131"/>
      <c r="BO55" s="131"/>
      <c r="BP55" s="133"/>
      <c r="BQ55" s="148"/>
    </row>
    <row r="56" spans="1:69" hidden="1" x14ac:dyDescent="0.3">
      <c r="A56" s="135">
        <v>52</v>
      </c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7"/>
      <c r="AC56" s="146"/>
      <c r="AD56" s="146"/>
      <c r="AE56" s="146"/>
      <c r="AF56" s="146"/>
      <c r="AG56" s="146"/>
      <c r="AH56" s="146"/>
      <c r="AI56" s="146"/>
      <c r="AJ56" s="147"/>
      <c r="AK56" s="147"/>
      <c r="AL56" s="146"/>
      <c r="AM56" s="147"/>
      <c r="AN56" s="147"/>
      <c r="AO56" s="147"/>
      <c r="AP56" s="147"/>
      <c r="AQ56" s="147"/>
      <c r="AR56" s="147"/>
      <c r="AS56" s="147"/>
      <c r="AT56" s="147"/>
      <c r="AU56" s="147"/>
      <c r="AV56" s="146"/>
      <c r="AW56" s="146"/>
      <c r="AX56" s="146"/>
      <c r="AY56" s="146"/>
      <c r="AZ56" s="146"/>
      <c r="BA56" s="146"/>
      <c r="BB56" s="146"/>
      <c r="BC56" s="123"/>
      <c r="BD56" s="140"/>
      <c r="BE56" s="147"/>
      <c r="BF56" s="146"/>
      <c r="BG56" s="146"/>
      <c r="BH56" s="149"/>
      <c r="BI56" s="131"/>
      <c r="BJ56" s="136"/>
      <c r="BK56" s="131"/>
      <c r="BL56" s="131"/>
      <c r="BM56" s="132"/>
      <c r="BN56" s="131"/>
      <c r="BO56" s="131"/>
      <c r="BP56" s="133"/>
      <c r="BQ56" s="148"/>
    </row>
    <row r="57" spans="1:69" hidden="1" x14ac:dyDescent="0.3">
      <c r="A57" s="135">
        <v>53</v>
      </c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7"/>
      <c r="AC57" s="146"/>
      <c r="AD57" s="146"/>
      <c r="AE57" s="146"/>
      <c r="AF57" s="146"/>
      <c r="AG57" s="146"/>
      <c r="AH57" s="146"/>
      <c r="AI57" s="146"/>
      <c r="AJ57" s="147"/>
      <c r="AK57" s="147"/>
      <c r="AL57" s="146"/>
      <c r="AM57" s="147"/>
      <c r="AN57" s="147"/>
      <c r="AO57" s="147"/>
      <c r="AP57" s="147"/>
      <c r="AQ57" s="147"/>
      <c r="AR57" s="147"/>
      <c r="AS57" s="147"/>
      <c r="AT57" s="147"/>
      <c r="AU57" s="147"/>
      <c r="AV57" s="146"/>
      <c r="AW57" s="146"/>
      <c r="AX57" s="146"/>
      <c r="AY57" s="146"/>
      <c r="AZ57" s="146"/>
      <c r="BA57" s="146"/>
      <c r="BB57" s="146"/>
      <c r="BC57" s="123"/>
      <c r="BD57" s="140"/>
      <c r="BE57" s="147"/>
      <c r="BF57" s="146"/>
      <c r="BG57" s="146"/>
      <c r="BH57" s="149"/>
      <c r="BI57" s="131"/>
      <c r="BJ57" s="136"/>
      <c r="BK57" s="131"/>
      <c r="BL57" s="131"/>
      <c r="BM57" s="132"/>
      <c r="BN57" s="131"/>
      <c r="BO57" s="131"/>
      <c r="BP57" s="133"/>
      <c r="BQ57" s="148"/>
    </row>
    <row r="58" spans="1:69" hidden="1" x14ac:dyDescent="0.3">
      <c r="A58" s="135">
        <v>54</v>
      </c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7"/>
      <c r="AC58" s="146"/>
      <c r="AD58" s="146"/>
      <c r="AE58" s="146"/>
      <c r="AF58" s="146"/>
      <c r="AG58" s="146"/>
      <c r="AH58" s="146"/>
      <c r="AI58" s="146"/>
      <c r="AJ58" s="147"/>
      <c r="AK58" s="147"/>
      <c r="AL58" s="146"/>
      <c r="AM58" s="147"/>
      <c r="AN58" s="147"/>
      <c r="AO58" s="147"/>
      <c r="AP58" s="147"/>
      <c r="AQ58" s="147"/>
      <c r="AR58" s="147"/>
      <c r="AS58" s="147"/>
      <c r="AT58" s="147"/>
      <c r="AU58" s="147"/>
      <c r="AV58" s="146"/>
      <c r="AW58" s="146"/>
      <c r="AX58" s="146"/>
      <c r="AY58" s="146"/>
      <c r="AZ58" s="146"/>
      <c r="BA58" s="146"/>
      <c r="BB58" s="146"/>
      <c r="BC58" s="123"/>
      <c r="BD58" s="140"/>
      <c r="BE58" s="147"/>
      <c r="BF58" s="146"/>
      <c r="BG58" s="146"/>
      <c r="BH58" s="149"/>
      <c r="BI58" s="131"/>
      <c r="BJ58" s="136"/>
      <c r="BK58" s="131"/>
      <c r="BL58" s="131"/>
      <c r="BM58" s="132"/>
      <c r="BN58" s="131"/>
      <c r="BO58" s="131"/>
      <c r="BP58" s="133"/>
      <c r="BQ58" s="148"/>
    </row>
    <row r="59" spans="1:69" customFormat="1" hidden="1" x14ac:dyDescent="0.3">
      <c r="A59" s="135">
        <v>55</v>
      </c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7"/>
      <c r="AC59" s="146"/>
      <c r="AD59" s="146"/>
      <c r="AE59" s="146"/>
      <c r="AF59" s="146"/>
      <c r="AG59" s="146"/>
      <c r="AH59" s="146"/>
      <c r="AI59" s="146"/>
      <c r="AJ59" s="147"/>
      <c r="AK59" s="147"/>
      <c r="AL59" s="146"/>
      <c r="AM59" s="147"/>
      <c r="AN59" s="147"/>
      <c r="AO59" s="147"/>
      <c r="AP59" s="147"/>
      <c r="AQ59" s="147"/>
      <c r="AR59" s="147"/>
      <c r="AS59" s="147"/>
      <c r="AT59" s="147"/>
      <c r="AU59" s="147"/>
      <c r="AV59" s="146"/>
      <c r="AW59" s="146"/>
      <c r="AX59" s="146"/>
      <c r="AY59" s="146"/>
      <c r="AZ59" s="146"/>
      <c r="BA59" s="146"/>
      <c r="BB59" s="146"/>
      <c r="BC59" s="123"/>
      <c r="BD59" s="140"/>
      <c r="BE59" s="147"/>
      <c r="BF59" s="146"/>
      <c r="BG59" s="146"/>
      <c r="BH59" s="149"/>
      <c r="BI59" s="131"/>
      <c r="BJ59" s="136"/>
      <c r="BK59" s="131"/>
      <c r="BL59" s="131"/>
      <c r="BM59" s="132"/>
      <c r="BN59" s="131"/>
      <c r="BO59" s="131"/>
      <c r="BP59" s="133"/>
      <c r="BQ59" s="148"/>
    </row>
    <row r="60" spans="1:69" customFormat="1" hidden="1" x14ac:dyDescent="0.3">
      <c r="A60" s="135">
        <v>56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1"/>
      <c r="AC60" s="140"/>
      <c r="AD60" s="140"/>
      <c r="AE60" s="140"/>
      <c r="AF60" s="140"/>
      <c r="AG60" s="140"/>
      <c r="AH60" s="140"/>
      <c r="AI60" s="140"/>
      <c r="AJ60" s="141"/>
      <c r="AK60" s="141"/>
      <c r="AL60" s="140"/>
      <c r="AM60" s="141"/>
      <c r="AN60" s="141"/>
      <c r="AO60" s="141"/>
      <c r="AP60" s="141"/>
      <c r="AQ60" s="141"/>
      <c r="AR60" s="141"/>
      <c r="AS60" s="141"/>
      <c r="AT60" s="141"/>
      <c r="AU60" s="141"/>
      <c r="AV60" s="140"/>
      <c r="AW60" s="123"/>
      <c r="AX60" s="123"/>
      <c r="AY60" s="123"/>
      <c r="AZ60" s="123"/>
      <c r="BA60" s="123"/>
      <c r="BB60" s="140"/>
      <c r="BC60" s="123"/>
      <c r="BD60" s="140"/>
      <c r="BE60" s="141"/>
      <c r="BF60" s="140"/>
      <c r="BG60" s="123"/>
      <c r="BH60" s="136"/>
      <c r="BI60" s="131"/>
      <c r="BJ60" s="136"/>
      <c r="BK60" s="131"/>
      <c r="BL60" s="131"/>
      <c r="BM60" s="132"/>
      <c r="BN60" s="131"/>
      <c r="BO60" s="131"/>
      <c r="BP60" s="133"/>
      <c r="BQ60" s="138"/>
    </row>
    <row r="61" spans="1:69" customFormat="1" hidden="1" x14ac:dyDescent="0.3">
      <c r="A61" s="135">
        <v>57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1"/>
      <c r="AC61" s="140"/>
      <c r="AD61" s="140"/>
      <c r="AE61" s="140"/>
      <c r="AF61" s="140"/>
      <c r="AG61" s="140"/>
      <c r="AH61" s="140"/>
      <c r="AI61" s="140"/>
      <c r="AJ61" s="141"/>
      <c r="AK61" s="141"/>
      <c r="AL61" s="140"/>
      <c r="AM61" s="141"/>
      <c r="AN61" s="141"/>
      <c r="AO61" s="141"/>
      <c r="AP61" s="141"/>
      <c r="AQ61" s="141"/>
      <c r="AR61" s="141"/>
      <c r="AS61" s="141"/>
      <c r="AT61" s="141"/>
      <c r="AU61" s="141"/>
      <c r="AV61" s="140"/>
      <c r="AW61" s="123"/>
      <c r="AX61" s="123"/>
      <c r="AY61" s="123"/>
      <c r="AZ61" s="123"/>
      <c r="BA61" s="123"/>
      <c r="BB61" s="140"/>
      <c r="BC61" s="123"/>
      <c r="BD61" s="140"/>
      <c r="BE61" s="141"/>
      <c r="BF61" s="140"/>
      <c r="BG61" s="123"/>
      <c r="BH61" s="136"/>
      <c r="BI61" s="131"/>
      <c r="BJ61" s="136"/>
      <c r="BK61" s="131"/>
      <c r="BL61" s="131"/>
      <c r="BM61" s="132"/>
      <c r="BN61" s="131"/>
      <c r="BO61" s="131"/>
      <c r="BP61" s="133"/>
      <c r="BQ61" s="138"/>
    </row>
    <row r="62" spans="1:69" customFormat="1" hidden="1" x14ac:dyDescent="0.3">
      <c r="A62" s="135">
        <v>58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1"/>
      <c r="AC62" s="140"/>
      <c r="AD62" s="140"/>
      <c r="AE62" s="140"/>
      <c r="AF62" s="140"/>
      <c r="AG62" s="140"/>
      <c r="AH62" s="140"/>
      <c r="AI62" s="140"/>
      <c r="AJ62" s="141"/>
      <c r="AK62" s="141"/>
      <c r="AL62" s="140"/>
      <c r="AM62" s="141"/>
      <c r="AN62" s="141"/>
      <c r="AO62" s="141"/>
      <c r="AP62" s="141"/>
      <c r="AQ62" s="141"/>
      <c r="AR62" s="141"/>
      <c r="AS62" s="141"/>
      <c r="AT62" s="141"/>
      <c r="AU62" s="141"/>
      <c r="AV62" s="140"/>
      <c r="AW62" s="123"/>
      <c r="AX62" s="123"/>
      <c r="AY62" s="123"/>
      <c r="AZ62" s="123"/>
      <c r="BA62" s="123"/>
      <c r="BB62" s="140"/>
      <c r="BC62" s="123"/>
      <c r="BD62" s="140"/>
      <c r="BE62" s="141"/>
      <c r="BF62" s="140"/>
      <c r="BG62" s="123"/>
      <c r="BH62" s="136"/>
      <c r="BI62" s="131"/>
      <c r="BJ62" s="136"/>
      <c r="BK62" s="131"/>
      <c r="BL62" s="131"/>
      <c r="BM62" s="132"/>
      <c r="BN62" s="131"/>
      <c r="BO62" s="131"/>
      <c r="BP62" s="133"/>
      <c r="BQ62" s="138"/>
    </row>
    <row r="63" spans="1:69" customFormat="1" hidden="1" x14ac:dyDescent="0.3">
      <c r="A63" s="135">
        <v>59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1"/>
      <c r="AC63" s="140"/>
      <c r="AD63" s="140"/>
      <c r="AE63" s="140"/>
      <c r="AF63" s="140"/>
      <c r="AG63" s="140"/>
      <c r="AH63" s="140"/>
      <c r="AI63" s="140"/>
      <c r="AJ63" s="141"/>
      <c r="AK63" s="141"/>
      <c r="AL63" s="140"/>
      <c r="AM63" s="141"/>
      <c r="AN63" s="141"/>
      <c r="AO63" s="141"/>
      <c r="AP63" s="141"/>
      <c r="AQ63" s="141"/>
      <c r="AR63" s="141"/>
      <c r="AS63" s="141"/>
      <c r="AT63" s="141"/>
      <c r="AU63" s="141"/>
      <c r="AV63" s="140"/>
      <c r="AW63" s="123"/>
      <c r="AX63" s="123"/>
      <c r="AY63" s="123"/>
      <c r="AZ63" s="123"/>
      <c r="BA63" s="123"/>
      <c r="BB63" s="140"/>
      <c r="BC63" s="123"/>
      <c r="BD63" s="140"/>
      <c r="BE63" s="141"/>
      <c r="BF63" s="140"/>
      <c r="BG63" s="123"/>
      <c r="BH63" s="136"/>
      <c r="BI63" s="131"/>
      <c r="BJ63" s="136"/>
      <c r="BK63" s="131"/>
      <c r="BL63" s="131"/>
      <c r="BM63" s="132"/>
      <c r="BN63" s="131"/>
      <c r="BO63" s="131"/>
      <c r="BP63" s="133"/>
      <c r="BQ63" s="138"/>
    </row>
    <row r="64" spans="1:69" customFormat="1" hidden="1" x14ac:dyDescent="0.3">
      <c r="A64" s="135">
        <v>60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1"/>
      <c r="AC64" s="140"/>
      <c r="AD64" s="140"/>
      <c r="AE64" s="140"/>
      <c r="AF64" s="140"/>
      <c r="AG64" s="140"/>
      <c r="AH64" s="140"/>
      <c r="AI64" s="140"/>
      <c r="AJ64" s="141"/>
      <c r="AK64" s="141"/>
      <c r="AL64" s="140"/>
      <c r="AM64" s="141"/>
      <c r="AN64" s="141"/>
      <c r="AO64" s="141"/>
      <c r="AP64" s="141"/>
      <c r="AQ64" s="141"/>
      <c r="AR64" s="141"/>
      <c r="AS64" s="141"/>
      <c r="AT64" s="141"/>
      <c r="AU64" s="141"/>
      <c r="AV64" s="140"/>
      <c r="AW64" s="123"/>
      <c r="AX64" s="123"/>
      <c r="AY64" s="123"/>
      <c r="AZ64" s="123"/>
      <c r="BA64" s="123"/>
      <c r="BB64" s="140"/>
      <c r="BC64" s="123"/>
      <c r="BD64" s="140"/>
      <c r="BE64" s="141"/>
      <c r="BF64" s="140"/>
      <c r="BG64" s="123"/>
      <c r="BH64" s="136"/>
      <c r="BI64" s="131"/>
      <c r="BJ64" s="136"/>
      <c r="BK64" s="131"/>
      <c r="BL64" s="131"/>
      <c r="BM64" s="132"/>
      <c r="BN64" s="131"/>
      <c r="BO64" s="131"/>
      <c r="BP64" s="133"/>
      <c r="BQ64" s="138"/>
    </row>
    <row r="65" spans="1:69" hidden="1" x14ac:dyDescent="0.3">
      <c r="A65" s="135">
        <v>61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1"/>
      <c r="AC65" s="140"/>
      <c r="AD65" s="140"/>
      <c r="AE65" s="140"/>
      <c r="AF65" s="140"/>
      <c r="AG65" s="140"/>
      <c r="AH65" s="140"/>
      <c r="AI65" s="140"/>
      <c r="AJ65" s="141"/>
      <c r="AK65" s="141"/>
      <c r="AL65" s="140"/>
      <c r="AM65" s="141"/>
      <c r="AN65" s="141"/>
      <c r="AO65" s="141"/>
      <c r="AP65" s="141"/>
      <c r="AQ65" s="141"/>
      <c r="AR65" s="141"/>
      <c r="AS65" s="141"/>
      <c r="AT65" s="141"/>
      <c r="AU65" s="141"/>
      <c r="AV65" s="140"/>
      <c r="AW65" s="123"/>
      <c r="AX65" s="123"/>
      <c r="AY65" s="123"/>
      <c r="AZ65" s="123"/>
      <c r="BA65" s="123"/>
      <c r="BB65" s="140"/>
      <c r="BC65" s="123"/>
      <c r="BD65" s="140"/>
      <c r="BE65" s="141"/>
      <c r="BF65" s="140"/>
      <c r="BG65" s="123"/>
      <c r="BH65" s="136"/>
      <c r="BI65" s="131"/>
      <c r="BJ65" s="136"/>
      <c r="BK65" s="131"/>
      <c r="BL65" s="131"/>
      <c r="BM65" s="132"/>
      <c r="BN65" s="131"/>
      <c r="BO65" s="131"/>
      <c r="BP65" s="133"/>
      <c r="BQ65" s="138"/>
    </row>
    <row r="66" spans="1:69" hidden="1" x14ac:dyDescent="0.3">
      <c r="A66" s="135">
        <v>62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1"/>
      <c r="AC66" s="140"/>
      <c r="AD66" s="140"/>
      <c r="AE66" s="140"/>
      <c r="AF66" s="140"/>
      <c r="AG66" s="140"/>
      <c r="AH66" s="140"/>
      <c r="AI66" s="140"/>
      <c r="AJ66" s="141"/>
      <c r="AK66" s="141"/>
      <c r="AL66" s="140"/>
      <c r="AM66" s="141"/>
      <c r="AN66" s="141"/>
      <c r="AO66" s="141"/>
      <c r="AP66" s="141"/>
      <c r="AQ66" s="141"/>
      <c r="AR66" s="141"/>
      <c r="AS66" s="141"/>
      <c r="AT66" s="141"/>
      <c r="AU66" s="141"/>
      <c r="AV66" s="140"/>
      <c r="AW66" s="123"/>
      <c r="AX66" s="123"/>
      <c r="AY66" s="123"/>
      <c r="AZ66" s="123"/>
      <c r="BA66" s="123"/>
      <c r="BB66" s="140"/>
      <c r="BC66" s="123"/>
      <c r="BD66" s="140"/>
      <c r="BE66" s="141"/>
      <c r="BF66" s="140"/>
      <c r="BG66" s="123"/>
      <c r="BH66" s="136"/>
      <c r="BI66" s="131"/>
      <c r="BJ66" s="136"/>
      <c r="BK66" s="131"/>
      <c r="BL66" s="131"/>
      <c r="BM66" s="132"/>
      <c r="BN66" s="131"/>
      <c r="BO66" s="131"/>
      <c r="BP66" s="133"/>
      <c r="BQ66" s="138"/>
    </row>
    <row r="67" spans="1:69" hidden="1" x14ac:dyDescent="0.3">
      <c r="A67" s="135">
        <v>63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1"/>
      <c r="AC67" s="140"/>
      <c r="AD67" s="140"/>
      <c r="AE67" s="140"/>
      <c r="AF67" s="140"/>
      <c r="AG67" s="140"/>
      <c r="AH67" s="140"/>
      <c r="AI67" s="140"/>
      <c r="AJ67" s="141"/>
      <c r="AK67" s="141"/>
      <c r="AL67" s="140"/>
      <c r="AM67" s="141"/>
      <c r="AN67" s="141"/>
      <c r="AO67" s="141"/>
      <c r="AP67" s="141"/>
      <c r="AQ67" s="141"/>
      <c r="AR67" s="141"/>
      <c r="AS67" s="141"/>
      <c r="AT67" s="141"/>
      <c r="AU67" s="141"/>
      <c r="AV67" s="140"/>
      <c r="AW67" s="123"/>
      <c r="AX67" s="123"/>
      <c r="AY67" s="123"/>
      <c r="AZ67" s="123"/>
      <c r="BA67" s="123"/>
      <c r="BB67" s="140"/>
      <c r="BC67" s="123"/>
      <c r="BD67" s="140"/>
      <c r="BE67" s="141"/>
      <c r="BF67" s="140"/>
      <c r="BG67" s="123"/>
      <c r="BH67" s="136"/>
      <c r="BI67" s="131"/>
      <c r="BJ67" s="136"/>
      <c r="BK67" s="131"/>
      <c r="BL67" s="131"/>
      <c r="BM67" s="132"/>
      <c r="BN67" s="131"/>
      <c r="BO67" s="131"/>
      <c r="BP67" s="133"/>
      <c r="BQ67" s="134"/>
    </row>
    <row r="68" spans="1:69" hidden="1" x14ac:dyDescent="0.3">
      <c r="A68" s="135">
        <v>64</v>
      </c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1"/>
      <c r="AC68" s="140"/>
      <c r="AD68" s="140"/>
      <c r="AE68" s="140"/>
      <c r="AF68" s="140"/>
      <c r="AG68" s="140"/>
      <c r="AH68" s="140"/>
      <c r="AI68" s="140"/>
      <c r="AJ68" s="141"/>
      <c r="AK68" s="141"/>
      <c r="AL68" s="140"/>
      <c r="AM68" s="141"/>
      <c r="AN68" s="141"/>
      <c r="AO68" s="141"/>
      <c r="AP68" s="141"/>
      <c r="AQ68" s="141"/>
      <c r="AR68" s="141"/>
      <c r="AS68" s="141"/>
      <c r="AT68" s="141"/>
      <c r="AU68" s="141"/>
      <c r="AV68" s="140"/>
      <c r="AW68" s="123"/>
      <c r="AX68" s="123"/>
      <c r="AY68" s="123"/>
      <c r="AZ68" s="123"/>
      <c r="BA68" s="123"/>
      <c r="BB68" s="140"/>
      <c r="BC68" s="123"/>
      <c r="BD68" s="140"/>
      <c r="BE68" s="141"/>
      <c r="BF68" s="140"/>
      <c r="BG68" s="123"/>
      <c r="BH68" s="136"/>
      <c r="BI68" s="131"/>
      <c r="BJ68" s="136"/>
      <c r="BK68" s="131"/>
      <c r="BL68" s="131"/>
      <c r="BM68" s="132"/>
      <c r="BN68" s="131"/>
      <c r="BO68" s="131"/>
      <c r="BP68" s="133"/>
      <c r="BQ68" s="134"/>
    </row>
    <row r="69" spans="1:69" hidden="1" x14ac:dyDescent="0.3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39"/>
      <c r="BC69" s="123"/>
      <c r="BD69" s="123"/>
      <c r="BE69" s="124"/>
      <c r="BF69" s="123"/>
      <c r="BG69" s="123"/>
      <c r="BH69" s="136"/>
      <c r="BI69" s="129"/>
      <c r="BJ69" s="130"/>
      <c r="BK69" s="131"/>
      <c r="BL69" s="129"/>
      <c r="BM69" s="132"/>
      <c r="BN69" s="131"/>
      <c r="BO69" s="131"/>
      <c r="BP69" s="133"/>
      <c r="BQ69" s="134"/>
    </row>
    <row r="70" spans="1:69" hidden="1" x14ac:dyDescent="0.3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39"/>
      <c r="BC70" s="123"/>
      <c r="BD70" s="123"/>
      <c r="BE70" s="124"/>
      <c r="BF70" s="123"/>
      <c r="BG70" s="123"/>
      <c r="BH70" s="136"/>
      <c r="BI70" s="129"/>
      <c r="BJ70" s="130"/>
      <c r="BK70" s="131"/>
      <c r="BL70" s="129"/>
      <c r="BM70" s="132"/>
      <c r="BN70" s="131"/>
      <c r="BO70" s="131"/>
      <c r="BP70" s="133"/>
      <c r="BQ70" s="134"/>
    </row>
    <row r="71" spans="1:69" hidden="1" x14ac:dyDescent="0.3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39"/>
      <c r="BC71" s="123"/>
      <c r="BD71" s="123"/>
      <c r="BE71" s="124"/>
      <c r="BF71" s="123"/>
      <c r="BG71" s="123"/>
      <c r="BH71" s="136"/>
      <c r="BI71" s="129"/>
      <c r="BJ71" s="130"/>
      <c r="BK71" s="131"/>
      <c r="BL71" s="129"/>
      <c r="BM71" s="132"/>
      <c r="BN71" s="131"/>
      <c r="BO71" s="131"/>
      <c r="BP71" s="133"/>
      <c r="BQ71" s="134"/>
    </row>
    <row r="72" spans="1:69" hidden="1" x14ac:dyDescent="0.3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39"/>
      <c r="BC72" s="123"/>
      <c r="BD72" s="123"/>
      <c r="BE72" s="124"/>
      <c r="BF72" s="123"/>
      <c r="BG72" s="123"/>
      <c r="BH72" s="136"/>
      <c r="BI72" s="129"/>
      <c r="BJ72" s="130"/>
      <c r="BK72" s="131"/>
      <c r="BL72" s="129"/>
      <c r="BM72" s="132"/>
      <c r="BN72" s="131"/>
      <c r="BO72" s="131"/>
      <c r="BP72" s="133"/>
      <c r="BQ72" s="134"/>
    </row>
    <row r="73" spans="1:69" hidden="1" x14ac:dyDescent="0.3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36"/>
      <c r="BI73" s="129"/>
      <c r="BJ73" s="130"/>
      <c r="BK73" s="131"/>
      <c r="BL73" s="129"/>
      <c r="BM73" s="132"/>
      <c r="BN73" s="131"/>
      <c r="BO73" s="131"/>
      <c r="BP73" s="133"/>
      <c r="BQ73" s="134"/>
    </row>
    <row r="74" spans="1:69" hidden="1" x14ac:dyDescent="0.3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36"/>
      <c r="BI74" s="129"/>
      <c r="BJ74" s="130"/>
      <c r="BK74" s="131"/>
      <c r="BL74" s="129"/>
      <c r="BM74" s="132"/>
      <c r="BN74" s="131"/>
      <c r="BO74" s="131"/>
      <c r="BP74" s="133"/>
      <c r="BQ74" s="134"/>
    </row>
    <row r="75" spans="1:69" hidden="1" x14ac:dyDescent="0.3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36"/>
      <c r="BI75" s="129"/>
      <c r="BJ75" s="130"/>
      <c r="BK75" s="131"/>
      <c r="BL75" s="129"/>
      <c r="BM75" s="132"/>
      <c r="BN75" s="131"/>
      <c r="BO75" s="131"/>
      <c r="BP75" s="133"/>
      <c r="BQ75" s="134"/>
    </row>
    <row r="76" spans="1:69" hidden="1" x14ac:dyDescent="0.3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00000000000003" hidden="1" customHeight="1" x14ac:dyDescent="0.3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00000000000003" hidden="1" customHeight="1" x14ac:dyDescent="0.3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8" hidden="1" customHeight="1" x14ac:dyDescent="0.3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8" hidden="1" customHeight="1" x14ac:dyDescent="0.3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hidden="1" customHeight="1" x14ac:dyDescent="0.3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00000000000003" hidden="1" customHeight="1" x14ac:dyDescent="0.3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8" hidden="1" customHeight="1" x14ac:dyDescent="0.3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00000000000003" hidden="1" customHeight="1" x14ac:dyDescent="0.3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00000000000003" hidden="1" customHeight="1" x14ac:dyDescent="0.3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00000000000003" hidden="1" customHeight="1" x14ac:dyDescent="0.3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00000000000003" hidden="1" customHeight="1" x14ac:dyDescent="0.3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00000000000003" hidden="1" customHeight="1" x14ac:dyDescent="0.3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00000000000003" hidden="1" customHeight="1" x14ac:dyDescent="0.3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8" hidden="1" customHeight="1" x14ac:dyDescent="0.3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00000000000003" hidden="1" customHeight="1" x14ac:dyDescent="0.3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hidden="1" customHeight="1" x14ac:dyDescent="0.3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8" hidden="1" customHeight="1" x14ac:dyDescent="0.3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00000000000003" hidden="1" customHeight="1" x14ac:dyDescent="0.3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00000000000003" hidden="1" customHeight="1" x14ac:dyDescent="0.3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00000000000003" hidden="1" customHeight="1" x14ac:dyDescent="0.3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8" hidden="1" customHeight="1" x14ac:dyDescent="0.3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hidden="1" customHeight="1" x14ac:dyDescent="0.3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hidden="1" customHeight="1" x14ac:dyDescent="0.3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hidden="1" customHeight="1" x14ac:dyDescent="0.3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8" hidden="1" customHeight="1" x14ac:dyDescent="0.3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8" hidden="1" customHeight="1" x14ac:dyDescent="0.3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8" hidden="1" customHeight="1" x14ac:dyDescent="0.3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8" hidden="1" customHeight="1" x14ac:dyDescent="0.3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8" hidden="1" customHeight="1" x14ac:dyDescent="0.3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hidden="1" customHeight="1" x14ac:dyDescent="0.3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hidden="1" customHeight="1" x14ac:dyDescent="0.3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hidden="1" customHeight="1" x14ac:dyDescent="0.3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hidden="1" customHeight="1" x14ac:dyDescent="0.3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hidden="1" customHeight="1" x14ac:dyDescent="0.3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8" hidden="1" customHeight="1" x14ac:dyDescent="0.3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8" hidden="1" customHeight="1" x14ac:dyDescent="0.3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8" hidden="1" customHeight="1" x14ac:dyDescent="0.3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hidden="1" customHeight="1" x14ac:dyDescent="0.3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hidden="1" customHeight="1" x14ac:dyDescent="0.3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hidden="1" customHeight="1" x14ac:dyDescent="0.3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hidden="1" customHeight="1" x14ac:dyDescent="0.3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hidden="1" customHeight="1" x14ac:dyDescent="0.3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hidden="1" customHeight="1" x14ac:dyDescent="0.3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hidden="1" customHeight="1" x14ac:dyDescent="0.3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8" hidden="1" customHeight="1" x14ac:dyDescent="0.3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8" hidden="1" customHeight="1" x14ac:dyDescent="0.3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8" hidden="1" customHeight="1" x14ac:dyDescent="0.3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8" hidden="1" customHeight="1" x14ac:dyDescent="0.3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8" hidden="1" customHeight="1" x14ac:dyDescent="0.3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8" hidden="1" customHeight="1" x14ac:dyDescent="0.3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8" hidden="1" customHeight="1" x14ac:dyDescent="0.3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8" hidden="1" customHeight="1" x14ac:dyDescent="0.3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hidden="1" customHeight="1" x14ac:dyDescent="0.3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8" hidden="1" customHeight="1" x14ac:dyDescent="0.3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8" hidden="1" customHeight="1" x14ac:dyDescent="0.3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hidden="1" customHeight="1" x14ac:dyDescent="0.3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hidden="1" customHeight="1" x14ac:dyDescent="0.3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hidden="1" customHeight="1" x14ac:dyDescent="0.3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hidden="1" customHeight="1" x14ac:dyDescent="0.3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hidden="1" customHeight="1" x14ac:dyDescent="0.3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hidden="1" customHeight="1" x14ac:dyDescent="0.3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hidden="1" customHeight="1" x14ac:dyDescent="0.3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hidden="1" customHeight="1" x14ac:dyDescent="0.3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hidden="1" customHeight="1" x14ac:dyDescent="0.3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hidden="1" customHeight="1" x14ac:dyDescent="0.3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hidden="1" customHeight="1" x14ac:dyDescent="0.3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hidden="1" customHeight="1" x14ac:dyDescent="0.3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hidden="1" customHeight="1" x14ac:dyDescent="0.3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hidden="1" customHeight="1" x14ac:dyDescent="0.3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hidden="1" customHeight="1" x14ac:dyDescent="0.3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hidden="1" customHeight="1" x14ac:dyDescent="0.3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hidden="1" customHeight="1" x14ac:dyDescent="0.3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hidden="1" customHeight="1" x14ac:dyDescent="0.3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hidden="1" customHeight="1" x14ac:dyDescent="0.3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hidden="1" customHeight="1" x14ac:dyDescent="0.3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hidden="1" customHeight="1" x14ac:dyDescent="0.3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hidden="1" customHeight="1" x14ac:dyDescent="0.3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hidden="1" customHeight="1" x14ac:dyDescent="0.3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hidden="1" customHeight="1" x14ac:dyDescent="0.3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hidden="1" customHeight="1" x14ac:dyDescent="0.3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hidden="1" customHeight="1" x14ac:dyDescent="0.3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hidden="1" customHeight="1" x14ac:dyDescent="0.3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hidden="1" customHeight="1" x14ac:dyDescent="0.3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hidden="1" customHeight="1" x14ac:dyDescent="0.3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hidden="1" customHeight="1" x14ac:dyDescent="0.3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hidden="1" customHeight="1" x14ac:dyDescent="0.3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hidden="1" customHeight="1" x14ac:dyDescent="0.3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hidden="1" customHeight="1" x14ac:dyDescent="0.3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hidden="1" customHeight="1" x14ac:dyDescent="0.3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hidden="1" customHeight="1" x14ac:dyDescent="0.3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hidden="1" customHeight="1" x14ac:dyDescent="0.3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hidden="1" customHeight="1" x14ac:dyDescent="0.3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hidden="1" customHeight="1" x14ac:dyDescent="0.3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hidden="1" customHeight="1" x14ac:dyDescent="0.3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hidden="1" customHeight="1" x14ac:dyDescent="0.3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hidden="1" customHeight="1" x14ac:dyDescent="0.3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hidden="1" customHeight="1" x14ac:dyDescent="0.3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hidden="1" customHeight="1" x14ac:dyDescent="0.3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hidden="1" customHeight="1" x14ac:dyDescent="0.3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hidden="1" customHeight="1" x14ac:dyDescent="0.3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hidden="1" customHeight="1" x14ac:dyDescent="0.3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hidden="1" customHeight="1" x14ac:dyDescent="0.3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hidden="1" customHeight="1" x14ac:dyDescent="0.3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hidden="1" customHeight="1" x14ac:dyDescent="0.3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hidden="1" customHeight="1" x14ac:dyDescent="0.3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hidden="1" customHeight="1" x14ac:dyDescent="0.3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hidden="1" customHeight="1" x14ac:dyDescent="0.3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hidden="1" customHeight="1" x14ac:dyDescent="0.3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hidden="1" customHeight="1" x14ac:dyDescent="0.3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hidden="1" customHeight="1" x14ac:dyDescent="0.3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hidden="1" customHeight="1" x14ac:dyDescent="0.3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hidden="1" customHeight="1" x14ac:dyDescent="0.3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hidden="1" customHeight="1" x14ac:dyDescent="0.3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hidden="1" customHeight="1" x14ac:dyDescent="0.3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hidden="1" customHeight="1" x14ac:dyDescent="0.3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hidden="1" customHeight="1" x14ac:dyDescent="0.3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hidden="1" customHeight="1" x14ac:dyDescent="0.3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hidden="1" customHeight="1" x14ac:dyDescent="0.3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hidden="1" customHeight="1" x14ac:dyDescent="0.3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hidden="1" customHeight="1" x14ac:dyDescent="0.3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hidden="1" customHeight="1" x14ac:dyDescent="0.3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hidden="1" customHeight="1" x14ac:dyDescent="0.3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hidden="1" customHeight="1" x14ac:dyDescent="0.3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hidden="1" customHeight="1" x14ac:dyDescent="0.3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hidden="1" customHeight="1" x14ac:dyDescent="0.3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hidden="1" customHeight="1" x14ac:dyDescent="0.3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hidden="1" customHeight="1" x14ac:dyDescent="0.3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hidden="1" customHeight="1" x14ac:dyDescent="0.3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hidden="1" customHeight="1" x14ac:dyDescent="0.3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hidden="1" customHeight="1" x14ac:dyDescent="0.3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hidden="1" customHeight="1" x14ac:dyDescent="0.3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hidden="1" customHeight="1" x14ac:dyDescent="0.3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hidden="1" customHeight="1" x14ac:dyDescent="0.3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hidden="1" customHeight="1" x14ac:dyDescent="0.3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hidden="1" customHeight="1" x14ac:dyDescent="0.3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hidden="1" customHeight="1" x14ac:dyDescent="0.3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hidden="1" customHeight="1" x14ac:dyDescent="0.3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hidden="1" customHeight="1" x14ac:dyDescent="0.3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hidden="1" customHeight="1" x14ac:dyDescent="0.3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hidden="1" customHeight="1" x14ac:dyDescent="0.3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hidden="1" customHeight="1" x14ac:dyDescent="0.3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hidden="1" customHeight="1" x14ac:dyDescent="0.3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hidden="1" customHeight="1" x14ac:dyDescent="0.3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hidden="1" customHeight="1" x14ac:dyDescent="0.3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hidden="1" customHeight="1" x14ac:dyDescent="0.3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hidden="1" customHeight="1" x14ac:dyDescent="0.3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hidden="1" customHeight="1" x14ac:dyDescent="0.3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hidden="1" customHeight="1" x14ac:dyDescent="0.3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hidden="1" customHeight="1" x14ac:dyDescent="0.3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hidden="1" customHeight="1" x14ac:dyDescent="0.3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hidden="1" customHeight="1" x14ac:dyDescent="0.3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hidden="1" customHeight="1" x14ac:dyDescent="0.3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hidden="1" customHeight="1" x14ac:dyDescent="0.3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hidden="1" customHeight="1" x14ac:dyDescent="0.3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hidden="1" customHeight="1" x14ac:dyDescent="0.3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hidden="1" customHeight="1" x14ac:dyDescent="0.3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hidden="1" customHeight="1" x14ac:dyDescent="0.3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hidden="1" customHeight="1" x14ac:dyDescent="0.3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hidden="1" customHeight="1" x14ac:dyDescent="0.3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hidden="1" customHeight="1" x14ac:dyDescent="0.3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hidden="1" customHeight="1" x14ac:dyDescent="0.3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hidden="1" customHeight="1" x14ac:dyDescent="0.3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hidden="1" customHeight="1" x14ac:dyDescent="0.3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hidden="1" customHeight="1" x14ac:dyDescent="0.3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hidden="1" customHeight="1" x14ac:dyDescent="0.3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hidden="1" customHeight="1" x14ac:dyDescent="0.3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hidden="1" customHeight="1" x14ac:dyDescent="0.3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hidden="1" customHeight="1" x14ac:dyDescent="0.3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hidden="1" customHeight="1" x14ac:dyDescent="0.3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hidden="1" customHeight="1" x14ac:dyDescent="0.3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hidden="1" customHeight="1" x14ac:dyDescent="0.3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hidden="1" customHeight="1" x14ac:dyDescent="0.3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hidden="1" customHeight="1" x14ac:dyDescent="0.3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hidden="1" customHeight="1" x14ac:dyDescent="0.3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hidden="1" customHeight="1" x14ac:dyDescent="0.3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hidden="1" customHeight="1" x14ac:dyDescent="0.3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hidden="1" customHeight="1" x14ac:dyDescent="0.3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hidden="1" customHeight="1" x14ac:dyDescent="0.3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hidden="1" customHeight="1" x14ac:dyDescent="0.3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hidden="1" customHeight="1" x14ac:dyDescent="0.3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hidden="1" customHeight="1" x14ac:dyDescent="0.3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hidden="1" customHeight="1" x14ac:dyDescent="0.3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hidden="1" customHeight="1" x14ac:dyDescent="0.3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hidden="1" customHeight="1" x14ac:dyDescent="0.3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hidden="1" customHeight="1" x14ac:dyDescent="0.3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hidden="1" customHeight="1" x14ac:dyDescent="0.3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hidden="1" customHeight="1" x14ac:dyDescent="0.3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hidden="1" customHeight="1" x14ac:dyDescent="0.3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hidden="1" customHeight="1" x14ac:dyDescent="0.3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hidden="1" customHeight="1" x14ac:dyDescent="0.3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hidden="1" customHeight="1" x14ac:dyDescent="0.3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hidden="1" customHeight="1" x14ac:dyDescent="0.3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hidden="1" customHeight="1" x14ac:dyDescent="0.3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hidden="1" customHeight="1" x14ac:dyDescent="0.3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hidden="1" customHeight="1" x14ac:dyDescent="0.3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hidden="1" customHeight="1" x14ac:dyDescent="0.3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hidden="1" customHeight="1" x14ac:dyDescent="0.3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hidden="1" customHeight="1" x14ac:dyDescent="0.3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hidden="1" customHeight="1" x14ac:dyDescent="0.3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hidden="1" customHeight="1" x14ac:dyDescent="0.3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hidden="1" customHeight="1" x14ac:dyDescent="0.3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hidden="1" customHeight="1" x14ac:dyDescent="0.3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hidden="1" customHeight="1" x14ac:dyDescent="0.3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hidden="1" customHeight="1" x14ac:dyDescent="0.3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hidden="1" customHeight="1" x14ac:dyDescent="0.3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hidden="1" customHeight="1" x14ac:dyDescent="0.3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hidden="1" customHeight="1" x14ac:dyDescent="0.3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hidden="1" customHeight="1" x14ac:dyDescent="0.3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hidden="1" customHeight="1" x14ac:dyDescent="0.3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hidden="1" customHeight="1" x14ac:dyDescent="0.3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hidden="1" customHeight="1" x14ac:dyDescent="0.3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hidden="1" customHeight="1" x14ac:dyDescent="0.3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hidden="1" customHeight="1" x14ac:dyDescent="0.3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hidden="1" customHeight="1" x14ac:dyDescent="0.3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hidden="1" customHeight="1" x14ac:dyDescent="0.3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hidden="1" customHeight="1" x14ac:dyDescent="0.3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hidden="1" customHeight="1" x14ac:dyDescent="0.3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hidden="1" customHeight="1" x14ac:dyDescent="0.3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hidden="1" customHeight="1" x14ac:dyDescent="0.3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hidden="1" customHeight="1" x14ac:dyDescent="0.3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hidden="1" customHeight="1" x14ac:dyDescent="0.3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hidden="1" customHeight="1" x14ac:dyDescent="0.3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hidden="1" customHeight="1" x14ac:dyDescent="0.3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hidden="1" customHeight="1" x14ac:dyDescent="0.3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hidden="1" customHeight="1" x14ac:dyDescent="0.3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hidden="1" customHeight="1" x14ac:dyDescent="0.3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hidden="1" customHeight="1" x14ac:dyDescent="0.3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hidden="1" customHeight="1" x14ac:dyDescent="0.3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hidden="1" customHeight="1" x14ac:dyDescent="0.3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hidden="1" customHeight="1" x14ac:dyDescent="0.3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hidden="1" customHeight="1" x14ac:dyDescent="0.3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hidden="1" customHeight="1" x14ac:dyDescent="0.3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hidden="1" customHeight="1" x14ac:dyDescent="0.3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hidden="1" customHeight="1" x14ac:dyDescent="0.3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hidden="1" customHeight="1" x14ac:dyDescent="0.3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hidden="1" customHeight="1" x14ac:dyDescent="0.3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hidden="1" customHeight="1" x14ac:dyDescent="0.3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hidden="1" customHeight="1" x14ac:dyDescent="0.3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hidden="1" customHeight="1" x14ac:dyDescent="0.3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hidden="1" customHeight="1" x14ac:dyDescent="0.3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hidden="1" customHeight="1" x14ac:dyDescent="0.3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hidden="1" customHeight="1" x14ac:dyDescent="0.3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hidden="1" customHeight="1" x14ac:dyDescent="0.3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hidden="1" customHeight="1" x14ac:dyDescent="0.3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hidden="1" customHeight="1" x14ac:dyDescent="0.3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hidden="1" customHeight="1" x14ac:dyDescent="0.3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hidden="1" customHeight="1" x14ac:dyDescent="0.3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hidden="1" customHeight="1" x14ac:dyDescent="0.3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hidden="1" customHeight="1" x14ac:dyDescent="0.3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hidden="1" customHeight="1" x14ac:dyDescent="0.3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hidden="1" customHeight="1" x14ac:dyDescent="0.3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hidden="1" customHeight="1" x14ac:dyDescent="0.3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hidden="1" customHeight="1" x14ac:dyDescent="0.3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hidden="1" customHeight="1" x14ac:dyDescent="0.3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hidden="1" customHeight="1" x14ac:dyDescent="0.3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hidden="1" customHeight="1" x14ac:dyDescent="0.3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hidden="1" customHeight="1" x14ac:dyDescent="0.3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hidden="1" customHeight="1" x14ac:dyDescent="0.3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hidden="1" customHeight="1" x14ac:dyDescent="0.3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hidden="1" customHeight="1" x14ac:dyDescent="0.3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hidden="1" customHeight="1" x14ac:dyDescent="0.3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hidden="1" customHeight="1" x14ac:dyDescent="0.3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hidden="1" customHeight="1" x14ac:dyDescent="0.3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hidden="1" customHeight="1" x14ac:dyDescent="0.3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hidden="1" customHeight="1" x14ac:dyDescent="0.3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hidden="1" customHeight="1" x14ac:dyDescent="0.3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hidden="1" customHeight="1" x14ac:dyDescent="0.3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hidden="1" customHeight="1" x14ac:dyDescent="0.3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hidden="1" customHeight="1" x14ac:dyDescent="0.3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hidden="1" customHeight="1" x14ac:dyDescent="0.3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hidden="1" customHeight="1" x14ac:dyDescent="0.3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hidden="1" customHeight="1" x14ac:dyDescent="0.3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hidden="1" customHeight="1" x14ac:dyDescent="0.3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hidden="1" customHeight="1" x14ac:dyDescent="0.3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hidden="1" customHeight="1" x14ac:dyDescent="0.3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hidden="1" customHeight="1" x14ac:dyDescent="0.3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hidden="1" customHeight="1" x14ac:dyDescent="0.3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hidden="1" customHeight="1" x14ac:dyDescent="0.3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hidden="1" customHeight="1" x14ac:dyDescent="0.3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hidden="1" customHeight="1" x14ac:dyDescent="0.3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hidden="1" customHeight="1" x14ac:dyDescent="0.3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hidden="1" customHeight="1" x14ac:dyDescent="0.3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hidden="1" customHeight="1" x14ac:dyDescent="0.3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hidden="1" customHeight="1" x14ac:dyDescent="0.3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hidden="1" customHeight="1" x14ac:dyDescent="0.3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hidden="1" customHeight="1" x14ac:dyDescent="0.3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hidden="1" customHeight="1" x14ac:dyDescent="0.3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hidden="1" customHeight="1" x14ac:dyDescent="0.3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hidden="1" customHeight="1" x14ac:dyDescent="0.3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hidden="1" customHeight="1" x14ac:dyDescent="0.3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hidden="1" customHeight="1" x14ac:dyDescent="0.3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hidden="1" customHeight="1" x14ac:dyDescent="0.3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hidden="1" customHeight="1" x14ac:dyDescent="0.3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hidden="1" customHeight="1" x14ac:dyDescent="0.3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hidden="1" customHeight="1" x14ac:dyDescent="0.3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hidden="1" customHeight="1" x14ac:dyDescent="0.3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hidden="1" customHeight="1" x14ac:dyDescent="0.3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hidden="1" customHeight="1" x14ac:dyDescent="0.3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hidden="1" customHeight="1" x14ac:dyDescent="0.3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hidden="1" customHeight="1" x14ac:dyDescent="0.3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hidden="1" customHeight="1" x14ac:dyDescent="0.3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hidden="1" customHeight="1" x14ac:dyDescent="0.3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hidden="1" customHeight="1" x14ac:dyDescent="0.3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hidden="1" customHeight="1" x14ac:dyDescent="0.3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hidden="1" customHeight="1" x14ac:dyDescent="0.3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hidden="1" customHeight="1" x14ac:dyDescent="0.3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hidden="1" customHeight="1" x14ac:dyDescent="0.3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hidden="1" customHeight="1" x14ac:dyDescent="0.3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hidden="1" customHeight="1" x14ac:dyDescent="0.3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hidden="1" customHeight="1" x14ac:dyDescent="0.3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hidden="1" customHeight="1" x14ac:dyDescent="0.3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hidden="1" customHeight="1" x14ac:dyDescent="0.3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hidden="1" customHeight="1" x14ac:dyDescent="0.3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hidden="1" customHeight="1" x14ac:dyDescent="0.3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hidden="1" customHeight="1" x14ac:dyDescent="0.3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hidden="1" customHeight="1" x14ac:dyDescent="0.3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hidden="1" customHeight="1" x14ac:dyDescent="0.3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hidden="1" customHeight="1" x14ac:dyDescent="0.3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hidden="1" customHeight="1" x14ac:dyDescent="0.3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hidden="1" customHeight="1" x14ac:dyDescent="0.3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hidden="1" customHeight="1" x14ac:dyDescent="0.3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hidden="1" customHeight="1" x14ac:dyDescent="0.3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hidden="1" customHeight="1" x14ac:dyDescent="0.3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hidden="1" customHeight="1" x14ac:dyDescent="0.3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hidden="1" customHeight="1" x14ac:dyDescent="0.3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hidden="1" customHeight="1" x14ac:dyDescent="0.3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hidden="1" customHeight="1" x14ac:dyDescent="0.3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hidden="1" customHeight="1" x14ac:dyDescent="0.3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hidden="1" customHeight="1" x14ac:dyDescent="0.3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hidden="1" customHeight="1" x14ac:dyDescent="0.3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hidden="1" customHeight="1" x14ac:dyDescent="0.3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hidden="1" customHeight="1" x14ac:dyDescent="0.3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hidden="1" customHeight="1" x14ac:dyDescent="0.3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hidden="1" customHeight="1" x14ac:dyDescent="0.3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hidden="1" customHeight="1" x14ac:dyDescent="0.3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hidden="1" customHeight="1" x14ac:dyDescent="0.3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hidden="1" customHeight="1" x14ac:dyDescent="0.3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hidden="1" customHeight="1" x14ac:dyDescent="0.3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hidden="1" customHeight="1" x14ac:dyDescent="0.3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hidden="1" customHeight="1" x14ac:dyDescent="0.3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hidden="1" customHeight="1" x14ac:dyDescent="0.3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hidden="1" customHeight="1" x14ac:dyDescent="0.3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hidden="1" customHeight="1" x14ac:dyDescent="0.3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hidden="1" customHeight="1" x14ac:dyDescent="0.3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hidden="1" customHeight="1" x14ac:dyDescent="0.3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hidden="1" customHeight="1" x14ac:dyDescent="0.3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hidden="1" customHeight="1" x14ac:dyDescent="0.3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hidden="1" customHeight="1" x14ac:dyDescent="0.3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hidden="1" customHeight="1" x14ac:dyDescent="0.3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hidden="1" customHeight="1" x14ac:dyDescent="0.3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hidden="1" customHeight="1" x14ac:dyDescent="0.3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hidden="1" customHeight="1" x14ac:dyDescent="0.3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hidden="1" customHeight="1" x14ac:dyDescent="0.3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hidden="1" customHeight="1" x14ac:dyDescent="0.3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hidden="1" customHeight="1" x14ac:dyDescent="0.3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hidden="1" customHeight="1" x14ac:dyDescent="0.3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hidden="1" customHeight="1" x14ac:dyDescent="0.3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hidden="1" customHeight="1" x14ac:dyDescent="0.3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hidden="1" customHeight="1" x14ac:dyDescent="0.3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hidden="1" customHeight="1" x14ac:dyDescent="0.3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hidden="1" customHeight="1" x14ac:dyDescent="0.3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hidden="1" customHeight="1" x14ac:dyDescent="0.3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hidden="1" customHeight="1" x14ac:dyDescent="0.3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hidden="1" customHeight="1" x14ac:dyDescent="0.3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hidden="1" customHeight="1" x14ac:dyDescent="0.3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hidden="1" customHeight="1" x14ac:dyDescent="0.3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hidden="1" customHeight="1" x14ac:dyDescent="0.3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hidden="1" customHeight="1" x14ac:dyDescent="0.3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hidden="1" customHeight="1" x14ac:dyDescent="0.3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hidden="1" customHeight="1" x14ac:dyDescent="0.3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hidden="1" customHeight="1" x14ac:dyDescent="0.3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hidden="1" customHeight="1" x14ac:dyDescent="0.3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hidden="1" customHeight="1" x14ac:dyDescent="0.3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hidden="1" customHeight="1" x14ac:dyDescent="0.3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hidden="1" customHeight="1" x14ac:dyDescent="0.3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hidden="1" customHeight="1" x14ac:dyDescent="0.3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hidden="1" customHeight="1" x14ac:dyDescent="0.3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hidden="1" customHeight="1" x14ac:dyDescent="0.3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hidden="1" customHeight="1" x14ac:dyDescent="0.3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hidden="1" customHeight="1" x14ac:dyDescent="0.3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hidden="1" customHeight="1" x14ac:dyDescent="0.3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hidden="1" customHeight="1" x14ac:dyDescent="0.3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hidden="1" customHeight="1" x14ac:dyDescent="0.3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hidden="1" customHeight="1" x14ac:dyDescent="0.3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hidden="1" customHeight="1" x14ac:dyDescent="0.3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hidden="1" customHeight="1" x14ac:dyDescent="0.3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hidden="1" customHeight="1" x14ac:dyDescent="0.3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hidden="1" customHeight="1" x14ac:dyDescent="0.3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hidden="1" customHeight="1" x14ac:dyDescent="0.3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hidden="1" customHeight="1" x14ac:dyDescent="0.3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hidden="1" customHeight="1" x14ac:dyDescent="0.3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hidden="1" customHeight="1" x14ac:dyDescent="0.3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hidden="1" customHeight="1" x14ac:dyDescent="0.3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hidden="1" customHeight="1" x14ac:dyDescent="0.3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hidden="1" customHeight="1" x14ac:dyDescent="0.3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hidden="1" customHeight="1" x14ac:dyDescent="0.3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hidden="1" customHeight="1" x14ac:dyDescent="0.3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hidden="1" customHeight="1" x14ac:dyDescent="0.3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hidden="1" customHeight="1" x14ac:dyDescent="0.3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hidden="1" customHeight="1" x14ac:dyDescent="0.3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hidden="1" customHeight="1" x14ac:dyDescent="0.3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hidden="1" customHeight="1" x14ac:dyDescent="0.3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hidden="1" customHeight="1" x14ac:dyDescent="0.3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hidden="1" customHeight="1" x14ac:dyDescent="0.3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hidden="1" customHeight="1" x14ac:dyDescent="0.3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hidden="1" customHeight="1" x14ac:dyDescent="0.3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hidden="1" customHeight="1" x14ac:dyDescent="0.3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hidden="1" customHeight="1" x14ac:dyDescent="0.3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hidden="1" customHeight="1" x14ac:dyDescent="0.3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hidden="1" customHeight="1" x14ac:dyDescent="0.3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hidden="1" customHeight="1" x14ac:dyDescent="0.3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hidden="1" customHeight="1" x14ac:dyDescent="0.3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hidden="1" customHeight="1" x14ac:dyDescent="0.3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hidden="1" customHeight="1" x14ac:dyDescent="0.3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hidden="1" customHeight="1" x14ac:dyDescent="0.3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hidden="1" customHeight="1" x14ac:dyDescent="0.3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hidden="1" customHeight="1" x14ac:dyDescent="0.3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hidden="1" customHeight="1" x14ac:dyDescent="0.3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hidden="1" customHeight="1" x14ac:dyDescent="0.3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hidden="1" customHeight="1" x14ac:dyDescent="0.3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hidden="1" customHeight="1" x14ac:dyDescent="0.3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hidden="1" customHeight="1" x14ac:dyDescent="0.3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hidden="1" customHeight="1" x14ac:dyDescent="0.3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hidden="1" customHeight="1" x14ac:dyDescent="0.3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hidden="1" customHeight="1" x14ac:dyDescent="0.3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hidden="1" customHeight="1" x14ac:dyDescent="0.3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hidden="1" customHeight="1" x14ac:dyDescent="0.3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hidden="1" customHeight="1" x14ac:dyDescent="0.3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hidden="1" customHeight="1" x14ac:dyDescent="0.3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hidden="1" customHeight="1" x14ac:dyDescent="0.3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hidden="1" customHeight="1" x14ac:dyDescent="0.3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hidden="1" customHeight="1" x14ac:dyDescent="0.3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hidden="1" customHeight="1" x14ac:dyDescent="0.3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hidden="1" customHeight="1" x14ac:dyDescent="0.3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hidden="1" customHeight="1" x14ac:dyDescent="0.3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hidden="1" customHeight="1" x14ac:dyDescent="0.3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hidden="1" customHeight="1" x14ac:dyDescent="0.3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hidden="1" customHeight="1" x14ac:dyDescent="0.3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hidden="1" customHeight="1" x14ac:dyDescent="0.3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hidden="1" customHeight="1" x14ac:dyDescent="0.3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hidden="1" customHeight="1" x14ac:dyDescent="0.3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hidden="1" customHeight="1" x14ac:dyDescent="0.3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hidden="1" customHeight="1" x14ac:dyDescent="0.3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hidden="1" customHeight="1" x14ac:dyDescent="0.3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hidden="1" customHeight="1" x14ac:dyDescent="0.3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hidden="1" customHeight="1" x14ac:dyDescent="0.3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hidden="1" customHeight="1" x14ac:dyDescent="0.3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hidden="1" customHeight="1" x14ac:dyDescent="0.3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hidden="1" customHeight="1" x14ac:dyDescent="0.3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hidden="1" customHeight="1" x14ac:dyDescent="0.3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hidden="1" customHeight="1" x14ac:dyDescent="0.3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hidden="1" customHeight="1" x14ac:dyDescent="0.3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hidden="1" customHeight="1" x14ac:dyDescent="0.3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hidden="1" customHeight="1" x14ac:dyDescent="0.3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hidden="1" customHeight="1" x14ac:dyDescent="0.3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hidden="1" customHeight="1" x14ac:dyDescent="0.3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hidden="1" customHeight="1" x14ac:dyDescent="0.3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hidden="1" customHeight="1" x14ac:dyDescent="0.3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hidden="1" customHeight="1" x14ac:dyDescent="0.3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hidden="1" customHeight="1" x14ac:dyDescent="0.3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hidden="1" customHeight="1" x14ac:dyDescent="0.3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hidden="1" customHeight="1" x14ac:dyDescent="0.3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hidden="1" customHeight="1" x14ac:dyDescent="0.3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hidden="1" customHeight="1" x14ac:dyDescent="0.3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hidden="1" customHeight="1" x14ac:dyDescent="0.3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hidden="1" customHeight="1" x14ac:dyDescent="0.3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hidden="1" customHeight="1" x14ac:dyDescent="0.3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hidden="1" customHeight="1" x14ac:dyDescent="0.3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hidden="1" customHeight="1" x14ac:dyDescent="0.3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hidden="1" customHeight="1" x14ac:dyDescent="0.3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hidden="1" customHeight="1" x14ac:dyDescent="0.3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hidden="1" customHeight="1" x14ac:dyDescent="0.3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hidden="1" customHeight="1" x14ac:dyDescent="0.3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hidden="1" customHeight="1" x14ac:dyDescent="0.3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hidden="1" customHeight="1" x14ac:dyDescent="0.3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hidden="1" customHeight="1" x14ac:dyDescent="0.3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hidden="1" customHeight="1" x14ac:dyDescent="0.3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hidden="1" customHeight="1" x14ac:dyDescent="0.3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hidden="1" customHeight="1" x14ac:dyDescent="0.3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hidden="1" customHeight="1" x14ac:dyDescent="0.3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hidden="1" customHeight="1" x14ac:dyDescent="0.3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hidden="1" customHeight="1" x14ac:dyDescent="0.3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hidden="1" customHeight="1" x14ac:dyDescent="0.3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hidden="1" customHeight="1" x14ac:dyDescent="0.3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hidden="1" customHeight="1" x14ac:dyDescent="0.3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hidden="1" customHeight="1" x14ac:dyDescent="0.3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hidden="1" customHeight="1" x14ac:dyDescent="0.3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hidden="1" customHeight="1" x14ac:dyDescent="0.3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hidden="1" customHeight="1" x14ac:dyDescent="0.3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hidden="1" customHeight="1" x14ac:dyDescent="0.3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hidden="1" customHeight="1" x14ac:dyDescent="0.3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hidden="1" customHeight="1" x14ac:dyDescent="0.3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hidden="1" customHeight="1" x14ac:dyDescent="0.3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hidden="1" customHeight="1" x14ac:dyDescent="0.3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hidden="1" customHeight="1" x14ac:dyDescent="0.3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hidden="1" customHeight="1" x14ac:dyDescent="0.3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hidden="1" customHeight="1" x14ac:dyDescent="0.3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hidden="1" customHeight="1" x14ac:dyDescent="0.3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hidden="1" customHeight="1" x14ac:dyDescent="0.3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hidden="1" customHeight="1" x14ac:dyDescent="0.3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hidden="1" customHeight="1" x14ac:dyDescent="0.3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hidden="1" customHeight="1" x14ac:dyDescent="0.3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hidden="1" customHeight="1" x14ac:dyDescent="0.3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hidden="1" customHeight="1" x14ac:dyDescent="0.3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hidden="1" customHeight="1" x14ac:dyDescent="0.3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hidden="1" customHeight="1" x14ac:dyDescent="0.3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hidden="1" customHeight="1" x14ac:dyDescent="0.3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hidden="1" customHeight="1" x14ac:dyDescent="0.3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hidden="1" customHeight="1" x14ac:dyDescent="0.3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hidden="1" customHeight="1" x14ac:dyDescent="0.3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hidden="1" customHeight="1" x14ac:dyDescent="0.3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hidden="1" customHeight="1" x14ac:dyDescent="0.3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hidden="1" customHeight="1" x14ac:dyDescent="0.3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hidden="1" customHeight="1" x14ac:dyDescent="0.3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hidden="1" customHeight="1" x14ac:dyDescent="0.3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hidden="1" customHeight="1" x14ac:dyDescent="0.3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hidden="1" customHeight="1" x14ac:dyDescent="0.3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hidden="1" customHeight="1" x14ac:dyDescent="0.3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hidden="1" customHeight="1" x14ac:dyDescent="0.3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hidden="1" customHeight="1" x14ac:dyDescent="0.3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hidden="1" customHeight="1" x14ac:dyDescent="0.3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hidden="1" customHeight="1" x14ac:dyDescent="0.3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hidden="1" customHeight="1" x14ac:dyDescent="0.3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hidden="1" customHeight="1" x14ac:dyDescent="0.3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hidden="1" customHeight="1" x14ac:dyDescent="0.3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hidden="1" customHeight="1" x14ac:dyDescent="0.3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hidden="1" customHeight="1" x14ac:dyDescent="0.3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hidden="1" customHeight="1" x14ac:dyDescent="0.3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hidden="1" customHeight="1" x14ac:dyDescent="0.3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hidden="1" customHeight="1" x14ac:dyDescent="0.3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hidden="1" customHeight="1" x14ac:dyDescent="0.3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hidden="1" customHeight="1" x14ac:dyDescent="0.3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hidden="1" customHeight="1" x14ac:dyDescent="0.3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hidden="1" customHeight="1" x14ac:dyDescent="0.3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hidden="1" customHeight="1" x14ac:dyDescent="0.3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hidden="1" customHeight="1" x14ac:dyDescent="0.3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hidden="1" customHeight="1" x14ac:dyDescent="0.3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hidden="1" customHeight="1" x14ac:dyDescent="0.3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hidden="1" customHeight="1" x14ac:dyDescent="0.3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hidden="1" customHeight="1" x14ac:dyDescent="0.3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hidden="1" customHeight="1" x14ac:dyDescent="0.3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hidden="1" customHeight="1" x14ac:dyDescent="0.3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hidden="1" customHeight="1" x14ac:dyDescent="0.3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hidden="1" customHeight="1" x14ac:dyDescent="0.3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hidden="1" customHeight="1" x14ac:dyDescent="0.3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hidden="1" customHeight="1" x14ac:dyDescent="0.3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hidden="1" customHeight="1" x14ac:dyDescent="0.3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hidden="1" customHeight="1" x14ac:dyDescent="0.3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hidden="1" customHeight="1" x14ac:dyDescent="0.3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hidden="1" customHeight="1" x14ac:dyDescent="0.3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hidden="1" customHeight="1" x14ac:dyDescent="0.3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hidden="1" customHeight="1" x14ac:dyDescent="0.3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hidden="1" customHeight="1" x14ac:dyDescent="0.3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hidden="1" customHeight="1" x14ac:dyDescent="0.3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hidden="1" customHeight="1" x14ac:dyDescent="0.3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hidden="1" customHeight="1" x14ac:dyDescent="0.3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hidden="1" customHeight="1" x14ac:dyDescent="0.3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hidden="1" customHeight="1" x14ac:dyDescent="0.3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hidden="1" customHeight="1" x14ac:dyDescent="0.3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hidden="1" customHeight="1" x14ac:dyDescent="0.3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hidden="1" customHeight="1" x14ac:dyDescent="0.3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hidden="1" customHeight="1" x14ac:dyDescent="0.3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hidden="1" customHeight="1" x14ac:dyDescent="0.3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hidden="1" customHeight="1" x14ac:dyDescent="0.3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hidden="1" customHeight="1" x14ac:dyDescent="0.3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hidden="1" customHeight="1" x14ac:dyDescent="0.3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hidden="1" customHeight="1" x14ac:dyDescent="0.3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hidden="1" customHeight="1" x14ac:dyDescent="0.3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hidden="1" customHeight="1" x14ac:dyDescent="0.3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hidden="1" customHeight="1" x14ac:dyDescent="0.3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hidden="1" customHeight="1" x14ac:dyDescent="0.3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hidden="1" customHeight="1" x14ac:dyDescent="0.3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hidden="1" customHeight="1" x14ac:dyDescent="0.3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hidden="1" customHeight="1" x14ac:dyDescent="0.3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hidden="1" customHeight="1" x14ac:dyDescent="0.3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hidden="1" customHeight="1" x14ac:dyDescent="0.3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hidden="1" customHeight="1" x14ac:dyDescent="0.3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hidden="1" customHeight="1" x14ac:dyDescent="0.3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hidden="1" customHeight="1" x14ac:dyDescent="0.3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hidden="1" customHeight="1" x14ac:dyDescent="0.3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hidden="1" customHeight="1" x14ac:dyDescent="0.3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hidden="1" customHeight="1" x14ac:dyDescent="0.3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hidden="1" customHeight="1" x14ac:dyDescent="0.3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hidden="1" customHeight="1" x14ac:dyDescent="0.3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hidden="1" customHeight="1" x14ac:dyDescent="0.3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hidden="1" customHeight="1" x14ac:dyDescent="0.3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hidden="1" customHeight="1" x14ac:dyDescent="0.3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hidden="1" customHeight="1" x14ac:dyDescent="0.3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hidden="1" customHeight="1" x14ac:dyDescent="0.3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hidden="1" customHeight="1" x14ac:dyDescent="0.3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hidden="1" customHeight="1" x14ac:dyDescent="0.3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hidden="1" customHeight="1" x14ac:dyDescent="0.3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hidden="1" customHeight="1" x14ac:dyDescent="0.3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hidden="1" customHeight="1" x14ac:dyDescent="0.3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hidden="1" customHeight="1" x14ac:dyDescent="0.3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hidden="1" customHeight="1" x14ac:dyDescent="0.3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hidden="1" customHeight="1" x14ac:dyDescent="0.3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hidden="1" customHeight="1" x14ac:dyDescent="0.3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hidden="1" customHeight="1" x14ac:dyDescent="0.3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hidden="1" customHeight="1" x14ac:dyDescent="0.3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hidden="1" customHeight="1" x14ac:dyDescent="0.3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hidden="1" customHeight="1" x14ac:dyDescent="0.3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hidden="1" customHeight="1" x14ac:dyDescent="0.3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hidden="1" customHeight="1" x14ac:dyDescent="0.3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hidden="1" customHeight="1" x14ac:dyDescent="0.3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hidden="1" customHeight="1" x14ac:dyDescent="0.3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hidden="1" customHeight="1" x14ac:dyDescent="0.3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hidden="1" customHeight="1" x14ac:dyDescent="0.3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hidden="1" customHeight="1" x14ac:dyDescent="0.3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hidden="1" customHeight="1" x14ac:dyDescent="0.3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hidden="1" customHeight="1" x14ac:dyDescent="0.3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hidden="1" customHeight="1" x14ac:dyDescent="0.3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hidden="1" customHeight="1" x14ac:dyDescent="0.3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hidden="1" customHeight="1" x14ac:dyDescent="0.3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hidden="1" customHeight="1" x14ac:dyDescent="0.3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hidden="1" customHeight="1" x14ac:dyDescent="0.3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hidden="1" customHeight="1" x14ac:dyDescent="0.3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hidden="1" customHeight="1" x14ac:dyDescent="0.3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hidden="1" customHeight="1" x14ac:dyDescent="0.3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hidden="1" customHeight="1" x14ac:dyDescent="0.3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hidden="1" customHeight="1" x14ac:dyDescent="0.3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hidden="1" customHeight="1" x14ac:dyDescent="0.3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hidden="1" customHeight="1" x14ac:dyDescent="0.3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hidden="1" customHeight="1" x14ac:dyDescent="0.3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hidden="1" customHeight="1" x14ac:dyDescent="0.3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hidden="1" customHeight="1" x14ac:dyDescent="0.3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hidden="1" customHeight="1" x14ac:dyDescent="0.3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hidden="1" customHeight="1" x14ac:dyDescent="0.3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hidden="1" customHeight="1" x14ac:dyDescent="0.3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hidden="1" customHeight="1" x14ac:dyDescent="0.3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hidden="1" customHeight="1" x14ac:dyDescent="0.3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hidden="1" customHeight="1" x14ac:dyDescent="0.3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hidden="1" customHeight="1" x14ac:dyDescent="0.3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hidden="1" customHeight="1" x14ac:dyDescent="0.3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hidden="1" customHeight="1" x14ac:dyDescent="0.3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hidden="1" customHeight="1" x14ac:dyDescent="0.3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hidden="1" customHeight="1" x14ac:dyDescent="0.3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hidden="1" customHeight="1" x14ac:dyDescent="0.3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hidden="1" customHeight="1" x14ac:dyDescent="0.3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hidden="1" customHeight="1" x14ac:dyDescent="0.3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hidden="1" customHeight="1" x14ac:dyDescent="0.3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hidden="1" customHeight="1" x14ac:dyDescent="0.3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hidden="1" customHeight="1" x14ac:dyDescent="0.3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hidden="1" customHeight="1" x14ac:dyDescent="0.3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hidden="1" customHeight="1" x14ac:dyDescent="0.3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hidden="1" customHeight="1" x14ac:dyDescent="0.3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hidden="1" customHeight="1" x14ac:dyDescent="0.3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hidden="1" customHeight="1" x14ac:dyDescent="0.3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hidden="1" customHeight="1" x14ac:dyDescent="0.3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hidden="1" customHeight="1" x14ac:dyDescent="0.3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hidden="1" customHeight="1" x14ac:dyDescent="0.3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hidden="1" customHeight="1" x14ac:dyDescent="0.3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hidden="1" customHeight="1" x14ac:dyDescent="0.3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hidden="1" customHeight="1" x14ac:dyDescent="0.3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hidden="1" customHeight="1" x14ac:dyDescent="0.3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hidden="1" customHeight="1" x14ac:dyDescent="0.3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hidden="1" customHeight="1" x14ac:dyDescent="0.3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hidden="1" customHeight="1" x14ac:dyDescent="0.3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hidden="1" customHeight="1" x14ac:dyDescent="0.3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hidden="1" customHeight="1" x14ac:dyDescent="0.3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hidden="1" customHeight="1" x14ac:dyDescent="0.3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hidden="1" customHeight="1" x14ac:dyDescent="0.3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hidden="1" customHeight="1" x14ac:dyDescent="0.3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hidden="1" customHeight="1" x14ac:dyDescent="0.3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hidden="1" customHeight="1" x14ac:dyDescent="0.3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hidden="1" customHeight="1" x14ac:dyDescent="0.3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hidden="1" customHeight="1" x14ac:dyDescent="0.3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hidden="1" customHeight="1" x14ac:dyDescent="0.3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hidden="1" customHeight="1" x14ac:dyDescent="0.3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hidden="1" customHeight="1" x14ac:dyDescent="0.3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hidden="1" customHeight="1" x14ac:dyDescent="0.3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hidden="1" customHeight="1" x14ac:dyDescent="0.3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hidden="1" customHeight="1" x14ac:dyDescent="0.3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hidden="1" customHeight="1" x14ac:dyDescent="0.3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hidden="1" customHeight="1" x14ac:dyDescent="0.3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hidden="1" customHeight="1" x14ac:dyDescent="0.3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hidden="1" customHeight="1" x14ac:dyDescent="0.3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hidden="1" customHeight="1" x14ac:dyDescent="0.3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hidden="1" customHeight="1" x14ac:dyDescent="0.3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hidden="1" customHeight="1" x14ac:dyDescent="0.3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hidden="1" customHeight="1" x14ac:dyDescent="0.3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hidden="1" customHeight="1" x14ac:dyDescent="0.3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hidden="1" customHeight="1" x14ac:dyDescent="0.3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hidden="1" customHeight="1" x14ac:dyDescent="0.3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hidden="1" customHeight="1" x14ac:dyDescent="0.3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hidden="1" customHeight="1" x14ac:dyDescent="0.3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hidden="1" customHeight="1" x14ac:dyDescent="0.3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hidden="1" customHeight="1" x14ac:dyDescent="0.3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hidden="1" customHeight="1" x14ac:dyDescent="0.3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hidden="1" customHeight="1" x14ac:dyDescent="0.3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hidden="1" customHeight="1" x14ac:dyDescent="0.3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hidden="1" customHeight="1" x14ac:dyDescent="0.3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hidden="1" customHeight="1" x14ac:dyDescent="0.3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hidden="1" customHeight="1" x14ac:dyDescent="0.3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hidden="1" customHeight="1" x14ac:dyDescent="0.3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hidden="1" customHeight="1" x14ac:dyDescent="0.3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hidden="1" customHeight="1" x14ac:dyDescent="0.3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hidden="1" customHeight="1" x14ac:dyDescent="0.3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hidden="1" customHeight="1" x14ac:dyDescent="0.3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hidden="1" customHeight="1" x14ac:dyDescent="0.3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hidden="1" customHeight="1" x14ac:dyDescent="0.3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hidden="1" customHeight="1" x14ac:dyDescent="0.3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hidden="1" customHeight="1" x14ac:dyDescent="0.3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hidden="1" customHeight="1" x14ac:dyDescent="0.3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hidden="1" customHeight="1" x14ac:dyDescent="0.3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hidden="1" customHeight="1" x14ac:dyDescent="0.3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hidden="1" customHeight="1" x14ac:dyDescent="0.3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hidden="1" customHeight="1" x14ac:dyDescent="0.3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hidden="1" customHeight="1" x14ac:dyDescent="0.3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hidden="1" customHeight="1" x14ac:dyDescent="0.3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hidden="1" customHeight="1" x14ac:dyDescent="0.3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hidden="1" customHeight="1" x14ac:dyDescent="0.3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hidden="1" customHeight="1" x14ac:dyDescent="0.3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hidden="1" customHeight="1" x14ac:dyDescent="0.3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hidden="1" customHeight="1" x14ac:dyDescent="0.3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hidden="1" customHeight="1" x14ac:dyDescent="0.3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hidden="1" customHeight="1" x14ac:dyDescent="0.3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hidden="1" customHeight="1" x14ac:dyDescent="0.3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hidden="1" customHeight="1" x14ac:dyDescent="0.3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hidden="1" customHeight="1" x14ac:dyDescent="0.3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hidden="1" customHeight="1" x14ac:dyDescent="0.3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hidden="1" customHeight="1" x14ac:dyDescent="0.3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hidden="1" customHeight="1" x14ac:dyDescent="0.3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hidden="1" customHeight="1" x14ac:dyDescent="0.3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hidden="1" customHeight="1" x14ac:dyDescent="0.3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hidden="1" customHeight="1" x14ac:dyDescent="0.3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hidden="1" customHeight="1" x14ac:dyDescent="0.3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hidden="1" customHeight="1" x14ac:dyDescent="0.3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hidden="1" customHeight="1" x14ac:dyDescent="0.3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hidden="1" customHeight="1" x14ac:dyDescent="0.3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hidden="1" customHeight="1" x14ac:dyDescent="0.3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hidden="1" customHeight="1" x14ac:dyDescent="0.3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hidden="1" customHeight="1" x14ac:dyDescent="0.3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hidden="1" customHeight="1" x14ac:dyDescent="0.3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hidden="1" customHeight="1" x14ac:dyDescent="0.3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hidden="1" customHeight="1" x14ac:dyDescent="0.3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hidden="1" customHeight="1" x14ac:dyDescent="0.3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hidden="1" customHeight="1" x14ac:dyDescent="0.3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hidden="1" customHeight="1" x14ac:dyDescent="0.3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hidden="1" customHeight="1" x14ac:dyDescent="0.3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hidden="1" customHeight="1" x14ac:dyDescent="0.3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hidden="1" customHeight="1" x14ac:dyDescent="0.3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hidden="1" customHeight="1" x14ac:dyDescent="0.3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hidden="1" customHeight="1" x14ac:dyDescent="0.3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hidden="1" customHeight="1" x14ac:dyDescent="0.3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hidden="1" customHeight="1" x14ac:dyDescent="0.3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hidden="1" customHeight="1" x14ac:dyDescent="0.3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hidden="1" customHeight="1" x14ac:dyDescent="0.3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hidden="1" customHeight="1" x14ac:dyDescent="0.3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hidden="1" customHeight="1" x14ac:dyDescent="0.3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hidden="1" customHeight="1" x14ac:dyDescent="0.3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hidden="1" customHeight="1" x14ac:dyDescent="0.3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hidden="1" customHeight="1" x14ac:dyDescent="0.3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hidden="1" customHeight="1" x14ac:dyDescent="0.3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hidden="1" customHeight="1" x14ac:dyDescent="0.3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hidden="1" customHeight="1" x14ac:dyDescent="0.3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hidden="1" customHeight="1" x14ac:dyDescent="0.3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hidden="1" customHeight="1" x14ac:dyDescent="0.3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hidden="1" customHeight="1" x14ac:dyDescent="0.3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hidden="1" customHeight="1" x14ac:dyDescent="0.3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hidden="1" customHeight="1" x14ac:dyDescent="0.3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hidden="1" customHeight="1" x14ac:dyDescent="0.3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hidden="1" customHeight="1" x14ac:dyDescent="0.3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hidden="1" customHeight="1" x14ac:dyDescent="0.3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hidden="1" customHeight="1" x14ac:dyDescent="0.3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hidden="1" customHeight="1" x14ac:dyDescent="0.3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hidden="1" customHeight="1" x14ac:dyDescent="0.3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hidden="1" customHeight="1" x14ac:dyDescent="0.3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hidden="1" customHeight="1" x14ac:dyDescent="0.3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hidden="1" customHeight="1" x14ac:dyDescent="0.3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hidden="1" customHeight="1" x14ac:dyDescent="0.3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hidden="1" customHeight="1" x14ac:dyDescent="0.3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hidden="1" customHeight="1" x14ac:dyDescent="0.3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hidden="1" customHeight="1" x14ac:dyDescent="0.3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hidden="1" customHeight="1" x14ac:dyDescent="0.3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hidden="1" customHeight="1" x14ac:dyDescent="0.3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hidden="1" customHeight="1" x14ac:dyDescent="0.3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hidden="1" customHeight="1" x14ac:dyDescent="0.3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hidden="1" customHeight="1" x14ac:dyDescent="0.3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hidden="1" customHeight="1" x14ac:dyDescent="0.3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hidden="1" customHeight="1" x14ac:dyDescent="0.3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hidden="1" customHeight="1" x14ac:dyDescent="0.3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hidden="1" customHeight="1" x14ac:dyDescent="0.3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hidden="1" customHeight="1" x14ac:dyDescent="0.3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hidden="1" customHeight="1" x14ac:dyDescent="0.3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hidden="1" customHeight="1" x14ac:dyDescent="0.3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hidden="1" customHeight="1" x14ac:dyDescent="0.3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hidden="1" customHeight="1" x14ac:dyDescent="0.3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hidden="1" customHeight="1" x14ac:dyDescent="0.3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hidden="1" customHeight="1" x14ac:dyDescent="0.3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hidden="1" customHeight="1" x14ac:dyDescent="0.3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hidden="1" customHeight="1" x14ac:dyDescent="0.3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hidden="1" customHeight="1" x14ac:dyDescent="0.3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hidden="1" customHeight="1" x14ac:dyDescent="0.3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hidden="1" customHeight="1" x14ac:dyDescent="0.3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hidden="1" customHeight="1" x14ac:dyDescent="0.3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hidden="1" customHeight="1" x14ac:dyDescent="0.3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hidden="1" customHeight="1" x14ac:dyDescent="0.3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hidden="1" customHeight="1" x14ac:dyDescent="0.3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hidden="1" customHeight="1" x14ac:dyDescent="0.3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hidden="1" customHeight="1" x14ac:dyDescent="0.3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hidden="1" customHeight="1" x14ac:dyDescent="0.3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hidden="1" customHeight="1" x14ac:dyDescent="0.3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hidden="1" customHeight="1" x14ac:dyDescent="0.3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hidden="1" customHeight="1" x14ac:dyDescent="0.3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hidden="1" customHeight="1" x14ac:dyDescent="0.3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hidden="1" customHeight="1" x14ac:dyDescent="0.3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hidden="1" customHeight="1" x14ac:dyDescent="0.3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hidden="1" customHeight="1" x14ac:dyDescent="0.3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hidden="1" customHeight="1" x14ac:dyDescent="0.3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hidden="1" customHeight="1" x14ac:dyDescent="0.3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hidden="1" customHeight="1" x14ac:dyDescent="0.3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hidden="1" customHeight="1" x14ac:dyDescent="0.3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hidden="1" customHeight="1" x14ac:dyDescent="0.3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hidden="1" customHeight="1" x14ac:dyDescent="0.3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hidden="1" customHeight="1" x14ac:dyDescent="0.3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hidden="1" customHeight="1" x14ac:dyDescent="0.3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hidden="1" customHeight="1" x14ac:dyDescent="0.3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hidden="1" customHeight="1" x14ac:dyDescent="0.3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hidden="1" customHeight="1" x14ac:dyDescent="0.3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hidden="1" customHeight="1" x14ac:dyDescent="0.3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hidden="1" customHeight="1" x14ac:dyDescent="0.3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hidden="1" customHeight="1" x14ac:dyDescent="0.3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hidden="1" customHeight="1" x14ac:dyDescent="0.3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hidden="1" customHeight="1" x14ac:dyDescent="0.3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hidden="1" customHeight="1" x14ac:dyDescent="0.3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hidden="1" customHeight="1" x14ac:dyDescent="0.3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hidden="1" customHeight="1" x14ac:dyDescent="0.3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hidden="1" customHeight="1" x14ac:dyDescent="0.3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hidden="1" customHeight="1" x14ac:dyDescent="0.3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hidden="1" customHeight="1" x14ac:dyDescent="0.3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hidden="1" customHeight="1" x14ac:dyDescent="0.3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hidden="1" customHeight="1" x14ac:dyDescent="0.3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hidden="1" customHeight="1" x14ac:dyDescent="0.3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hidden="1" customHeight="1" x14ac:dyDescent="0.3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hidden="1" customHeight="1" x14ac:dyDescent="0.3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hidden="1" customHeight="1" x14ac:dyDescent="0.3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hidden="1" customHeight="1" x14ac:dyDescent="0.3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hidden="1" customHeight="1" x14ac:dyDescent="0.3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hidden="1" customHeight="1" x14ac:dyDescent="0.3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hidden="1" customHeight="1" x14ac:dyDescent="0.3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hidden="1" customHeight="1" x14ac:dyDescent="0.3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hidden="1" customHeight="1" x14ac:dyDescent="0.3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hidden="1" customHeight="1" x14ac:dyDescent="0.3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hidden="1" customHeight="1" x14ac:dyDescent="0.3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hidden="1" customHeight="1" x14ac:dyDescent="0.3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hidden="1" customHeight="1" x14ac:dyDescent="0.3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hidden="1" customHeight="1" x14ac:dyDescent="0.3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hidden="1" customHeight="1" x14ac:dyDescent="0.3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hidden="1" customHeight="1" x14ac:dyDescent="0.3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hidden="1" customHeight="1" x14ac:dyDescent="0.3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hidden="1" customHeight="1" x14ac:dyDescent="0.3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hidden="1" customHeight="1" x14ac:dyDescent="0.3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hidden="1" customHeight="1" x14ac:dyDescent="0.3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hidden="1" customHeight="1" x14ac:dyDescent="0.3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hidden="1" customHeight="1" x14ac:dyDescent="0.3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hidden="1" customHeight="1" x14ac:dyDescent="0.3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hidden="1" customHeight="1" x14ac:dyDescent="0.3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hidden="1" customHeight="1" x14ac:dyDescent="0.3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hidden="1" customHeight="1" x14ac:dyDescent="0.3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hidden="1" customHeight="1" x14ac:dyDescent="0.3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hidden="1" customHeight="1" x14ac:dyDescent="0.3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hidden="1" customHeight="1" x14ac:dyDescent="0.3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hidden="1" customHeight="1" x14ac:dyDescent="0.3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hidden="1" customHeight="1" x14ac:dyDescent="0.3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hidden="1" customHeight="1" x14ac:dyDescent="0.3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hidden="1" customHeight="1" x14ac:dyDescent="0.3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hidden="1" customHeight="1" x14ac:dyDescent="0.3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hidden="1" customHeight="1" x14ac:dyDescent="0.3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hidden="1" customHeight="1" x14ac:dyDescent="0.3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hidden="1" customHeight="1" x14ac:dyDescent="0.3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hidden="1" customHeight="1" x14ac:dyDescent="0.3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hidden="1" customHeight="1" x14ac:dyDescent="0.3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hidden="1" customHeight="1" x14ac:dyDescent="0.3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hidden="1" customHeight="1" x14ac:dyDescent="0.3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hidden="1" customHeight="1" x14ac:dyDescent="0.3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hidden="1" customHeight="1" x14ac:dyDescent="0.3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hidden="1" customHeight="1" x14ac:dyDescent="0.3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hidden="1" customHeight="1" x14ac:dyDescent="0.3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hidden="1" customHeight="1" x14ac:dyDescent="0.3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hidden="1" customHeight="1" x14ac:dyDescent="0.3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hidden="1" customHeight="1" x14ac:dyDescent="0.3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hidden="1" customHeight="1" x14ac:dyDescent="0.3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hidden="1" customHeight="1" x14ac:dyDescent="0.3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hidden="1" customHeight="1" x14ac:dyDescent="0.3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hidden="1" customHeight="1" x14ac:dyDescent="0.3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hidden="1" customHeight="1" x14ac:dyDescent="0.3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hidden="1" customHeight="1" x14ac:dyDescent="0.3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hidden="1" customHeight="1" x14ac:dyDescent="0.3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hidden="1" customHeight="1" x14ac:dyDescent="0.3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hidden="1" customHeight="1" x14ac:dyDescent="0.3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hidden="1" customHeight="1" x14ac:dyDescent="0.3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hidden="1" customHeight="1" x14ac:dyDescent="0.3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hidden="1" customHeight="1" x14ac:dyDescent="0.3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hidden="1" customHeight="1" x14ac:dyDescent="0.3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hidden="1" customHeight="1" x14ac:dyDescent="0.3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hidden="1" customHeight="1" x14ac:dyDescent="0.3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hidden="1" customHeight="1" x14ac:dyDescent="0.3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hidden="1" customHeight="1" x14ac:dyDescent="0.3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hidden="1" customHeight="1" x14ac:dyDescent="0.3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hidden="1" customHeight="1" x14ac:dyDescent="0.3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hidden="1" customHeight="1" x14ac:dyDescent="0.3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hidden="1" customHeight="1" x14ac:dyDescent="0.3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hidden="1" customHeight="1" x14ac:dyDescent="0.3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hidden="1" customHeight="1" x14ac:dyDescent="0.3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hidden="1" customHeight="1" x14ac:dyDescent="0.3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hidden="1" customHeight="1" x14ac:dyDescent="0.3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hidden="1" customHeight="1" x14ac:dyDescent="0.3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hidden="1" customHeight="1" x14ac:dyDescent="0.3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hidden="1" customHeight="1" x14ac:dyDescent="0.3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hidden="1" customHeight="1" x14ac:dyDescent="0.3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hidden="1" customHeight="1" x14ac:dyDescent="0.3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hidden="1" customHeight="1" x14ac:dyDescent="0.3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hidden="1" customHeight="1" x14ac:dyDescent="0.3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hidden="1" customHeight="1" x14ac:dyDescent="0.3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hidden="1" customHeight="1" x14ac:dyDescent="0.3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hidden="1" customHeight="1" x14ac:dyDescent="0.3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hidden="1" customHeight="1" x14ac:dyDescent="0.3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hidden="1" customHeight="1" x14ac:dyDescent="0.3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hidden="1" customHeight="1" x14ac:dyDescent="0.3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hidden="1" customHeight="1" x14ac:dyDescent="0.3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hidden="1" customHeight="1" x14ac:dyDescent="0.3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hidden="1" customHeight="1" x14ac:dyDescent="0.3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hidden="1" customHeight="1" x14ac:dyDescent="0.3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hidden="1" customHeight="1" x14ac:dyDescent="0.3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hidden="1" customHeight="1" x14ac:dyDescent="0.3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hidden="1" customHeight="1" x14ac:dyDescent="0.3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hidden="1" customHeight="1" x14ac:dyDescent="0.3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hidden="1" customHeight="1" x14ac:dyDescent="0.3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hidden="1" customHeight="1" x14ac:dyDescent="0.3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hidden="1" customHeight="1" x14ac:dyDescent="0.3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hidden="1" customHeight="1" x14ac:dyDescent="0.3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hidden="1" customHeight="1" x14ac:dyDescent="0.3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hidden="1" customHeight="1" x14ac:dyDescent="0.3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hidden="1" customHeight="1" x14ac:dyDescent="0.3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hidden="1" customHeight="1" x14ac:dyDescent="0.3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hidden="1" customHeight="1" x14ac:dyDescent="0.3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hidden="1" customHeight="1" x14ac:dyDescent="0.3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hidden="1" customHeight="1" x14ac:dyDescent="0.3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hidden="1" customHeight="1" x14ac:dyDescent="0.3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hidden="1" customHeight="1" x14ac:dyDescent="0.3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hidden="1" customHeight="1" x14ac:dyDescent="0.3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hidden="1" customHeight="1" x14ac:dyDescent="0.3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hidden="1" customHeight="1" x14ac:dyDescent="0.3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hidden="1" customHeight="1" x14ac:dyDescent="0.3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hidden="1" customHeight="1" x14ac:dyDescent="0.3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hidden="1" customHeight="1" x14ac:dyDescent="0.3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hidden="1" customHeight="1" x14ac:dyDescent="0.3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hidden="1" customHeight="1" x14ac:dyDescent="0.3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hidden="1" customHeight="1" x14ac:dyDescent="0.3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hidden="1" customHeight="1" x14ac:dyDescent="0.3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hidden="1" customHeight="1" x14ac:dyDescent="0.3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hidden="1" customHeight="1" x14ac:dyDescent="0.3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hidden="1" customHeight="1" x14ac:dyDescent="0.3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hidden="1" customHeight="1" x14ac:dyDescent="0.3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hidden="1" customHeight="1" x14ac:dyDescent="0.3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hidden="1" customHeight="1" x14ac:dyDescent="0.3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hidden="1" customHeight="1" x14ac:dyDescent="0.3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hidden="1" customHeight="1" x14ac:dyDescent="0.3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hidden="1" customHeight="1" x14ac:dyDescent="0.3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hidden="1" customHeight="1" x14ac:dyDescent="0.3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hidden="1" customHeight="1" x14ac:dyDescent="0.3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hidden="1" customHeight="1" x14ac:dyDescent="0.3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hidden="1" customHeight="1" x14ac:dyDescent="0.3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hidden="1" customHeight="1" x14ac:dyDescent="0.3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hidden="1" customHeight="1" x14ac:dyDescent="0.3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hidden="1" customHeight="1" x14ac:dyDescent="0.3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hidden="1" customHeight="1" x14ac:dyDescent="0.3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hidden="1" customHeight="1" x14ac:dyDescent="0.3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hidden="1" customHeight="1" x14ac:dyDescent="0.3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hidden="1" customHeight="1" x14ac:dyDescent="0.3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hidden="1" customHeight="1" x14ac:dyDescent="0.3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hidden="1" customHeight="1" x14ac:dyDescent="0.3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hidden="1" customHeight="1" x14ac:dyDescent="0.3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hidden="1" customHeight="1" x14ac:dyDescent="0.3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hidden="1" customHeight="1" x14ac:dyDescent="0.3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hidden="1" customHeight="1" x14ac:dyDescent="0.3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hidden="1" customHeight="1" x14ac:dyDescent="0.3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hidden="1" customHeight="1" x14ac:dyDescent="0.3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hidden="1" customHeight="1" x14ac:dyDescent="0.3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hidden="1" customHeight="1" x14ac:dyDescent="0.3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hidden="1" customHeight="1" x14ac:dyDescent="0.3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hidden="1" customHeight="1" x14ac:dyDescent="0.3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hidden="1" customHeight="1" x14ac:dyDescent="0.3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hidden="1" customHeight="1" x14ac:dyDescent="0.3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hidden="1" customHeight="1" x14ac:dyDescent="0.3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hidden="1" customHeight="1" x14ac:dyDescent="0.3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hidden="1" customHeight="1" x14ac:dyDescent="0.3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hidden="1" customHeight="1" x14ac:dyDescent="0.3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hidden="1" customHeight="1" x14ac:dyDescent="0.3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hidden="1" customHeight="1" x14ac:dyDescent="0.3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hidden="1" customHeight="1" x14ac:dyDescent="0.3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hidden="1" customHeight="1" x14ac:dyDescent="0.3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hidden="1" customHeight="1" x14ac:dyDescent="0.3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hidden="1" customHeight="1" x14ac:dyDescent="0.3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hidden="1" customHeight="1" x14ac:dyDescent="0.3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hidden="1" customHeight="1" x14ac:dyDescent="0.3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hidden="1" customHeight="1" x14ac:dyDescent="0.3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hidden="1" customHeight="1" x14ac:dyDescent="0.3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hidden="1" customHeight="1" x14ac:dyDescent="0.3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hidden="1" customHeight="1" x14ac:dyDescent="0.3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hidden="1" customHeight="1" x14ac:dyDescent="0.3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hidden="1" customHeight="1" x14ac:dyDescent="0.3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hidden="1" customHeight="1" x14ac:dyDescent="0.3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hidden="1" customHeight="1" x14ac:dyDescent="0.3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hidden="1" customHeight="1" x14ac:dyDescent="0.3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hidden="1" customHeight="1" x14ac:dyDescent="0.3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hidden="1" customHeight="1" x14ac:dyDescent="0.3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hidden="1" customHeight="1" x14ac:dyDescent="0.3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hidden="1" customHeight="1" x14ac:dyDescent="0.3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hidden="1" customHeight="1" x14ac:dyDescent="0.3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hidden="1" customHeight="1" x14ac:dyDescent="0.3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hidden="1" customHeight="1" x14ac:dyDescent="0.3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hidden="1" customHeight="1" x14ac:dyDescent="0.3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hidden="1" customHeight="1" x14ac:dyDescent="0.3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hidden="1" customHeight="1" x14ac:dyDescent="0.3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hidden="1" customHeight="1" x14ac:dyDescent="0.3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hidden="1" customHeight="1" x14ac:dyDescent="0.3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hidden="1" customHeight="1" x14ac:dyDescent="0.3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hidden="1" customHeight="1" x14ac:dyDescent="0.3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hidden="1" customHeight="1" x14ac:dyDescent="0.3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hidden="1" customHeight="1" x14ac:dyDescent="0.3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hidden="1" customHeight="1" x14ac:dyDescent="0.3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hidden="1" customHeight="1" x14ac:dyDescent="0.3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hidden="1" customHeight="1" x14ac:dyDescent="0.3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hidden="1" customHeight="1" x14ac:dyDescent="0.3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hidden="1" customHeight="1" x14ac:dyDescent="0.3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hidden="1" customHeight="1" x14ac:dyDescent="0.3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hidden="1" customHeight="1" x14ac:dyDescent="0.3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hidden="1" customHeight="1" x14ac:dyDescent="0.3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hidden="1" customHeight="1" x14ac:dyDescent="0.3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hidden="1" customHeight="1" x14ac:dyDescent="0.3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hidden="1" customHeight="1" x14ac:dyDescent="0.3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hidden="1" customHeight="1" x14ac:dyDescent="0.3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hidden="1" customHeight="1" x14ac:dyDescent="0.3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hidden="1" customHeight="1" x14ac:dyDescent="0.3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hidden="1" customHeight="1" x14ac:dyDescent="0.3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hidden="1" customHeight="1" x14ac:dyDescent="0.3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hidden="1" customHeight="1" x14ac:dyDescent="0.3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hidden="1" customHeight="1" x14ac:dyDescent="0.3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hidden="1" customHeight="1" x14ac:dyDescent="0.3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hidden="1" customHeight="1" x14ac:dyDescent="0.3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hidden="1" customHeight="1" x14ac:dyDescent="0.3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hidden="1" customHeight="1" x14ac:dyDescent="0.3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hidden="1" customHeight="1" x14ac:dyDescent="0.3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hidden="1" customHeight="1" x14ac:dyDescent="0.3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hidden="1" customHeight="1" x14ac:dyDescent="0.3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hidden="1" customHeight="1" x14ac:dyDescent="0.3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hidden="1" customHeight="1" x14ac:dyDescent="0.3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hidden="1" customHeight="1" x14ac:dyDescent="0.3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hidden="1" customHeight="1" x14ac:dyDescent="0.3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hidden="1" customHeight="1" x14ac:dyDescent="0.3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hidden="1" customHeight="1" x14ac:dyDescent="0.3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hidden="1" customHeight="1" x14ac:dyDescent="0.3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hidden="1" customHeight="1" x14ac:dyDescent="0.3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hidden="1" customHeight="1" x14ac:dyDescent="0.3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hidden="1" customHeight="1" x14ac:dyDescent="0.3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hidden="1" customHeight="1" x14ac:dyDescent="0.3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hidden="1" customHeight="1" x14ac:dyDescent="0.3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hidden="1" customHeight="1" x14ac:dyDescent="0.3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hidden="1" customHeight="1" x14ac:dyDescent="0.3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hidden="1" customHeight="1" x14ac:dyDescent="0.3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hidden="1" customHeight="1" x14ac:dyDescent="0.3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hidden="1" customHeight="1" x14ac:dyDescent="0.3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hidden="1" customHeight="1" x14ac:dyDescent="0.3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hidden="1" customHeight="1" x14ac:dyDescent="0.3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hidden="1" customHeight="1" x14ac:dyDescent="0.3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hidden="1" customHeight="1" x14ac:dyDescent="0.3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hidden="1" customHeight="1" x14ac:dyDescent="0.3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hidden="1" customHeight="1" x14ac:dyDescent="0.3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hidden="1" customHeight="1" x14ac:dyDescent="0.3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hidden="1" customHeight="1" x14ac:dyDescent="0.3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hidden="1" customHeight="1" x14ac:dyDescent="0.3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hidden="1" customHeight="1" x14ac:dyDescent="0.3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hidden="1" customHeight="1" x14ac:dyDescent="0.3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hidden="1" customHeight="1" x14ac:dyDescent="0.3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hidden="1" customHeight="1" x14ac:dyDescent="0.3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hidden="1" customHeight="1" x14ac:dyDescent="0.3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hidden="1" customHeight="1" x14ac:dyDescent="0.3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hidden="1" customHeight="1" x14ac:dyDescent="0.3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hidden="1" customHeight="1" x14ac:dyDescent="0.3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hidden="1" customHeight="1" x14ac:dyDescent="0.3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hidden="1" customHeight="1" x14ac:dyDescent="0.3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hidden="1" customHeight="1" x14ac:dyDescent="0.3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hidden="1" customHeight="1" x14ac:dyDescent="0.3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hidden="1" customHeight="1" x14ac:dyDescent="0.3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hidden="1" customHeight="1" x14ac:dyDescent="0.3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hidden="1" customHeight="1" x14ac:dyDescent="0.3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hidden="1" customHeight="1" x14ac:dyDescent="0.3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hidden="1" customHeight="1" x14ac:dyDescent="0.3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hidden="1" customHeight="1" x14ac:dyDescent="0.3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hidden="1" customHeight="1" x14ac:dyDescent="0.3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hidden="1" customHeight="1" x14ac:dyDescent="0.3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hidden="1" customHeight="1" x14ac:dyDescent="0.3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hidden="1" customHeight="1" x14ac:dyDescent="0.3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hidden="1" customHeight="1" x14ac:dyDescent="0.3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hidden="1" customHeight="1" x14ac:dyDescent="0.3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hidden="1" customHeight="1" x14ac:dyDescent="0.3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hidden="1" customHeight="1" x14ac:dyDescent="0.3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hidden="1" customHeight="1" x14ac:dyDescent="0.3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hidden="1" customHeight="1" x14ac:dyDescent="0.3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hidden="1" customHeight="1" x14ac:dyDescent="0.3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hidden="1" customHeight="1" x14ac:dyDescent="0.3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hidden="1" customHeight="1" x14ac:dyDescent="0.3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hidden="1" customHeight="1" x14ac:dyDescent="0.3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hidden="1" customHeight="1" x14ac:dyDescent="0.3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hidden="1" customHeight="1" x14ac:dyDescent="0.3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hidden="1" customHeight="1" x14ac:dyDescent="0.3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2026-07-06T09:39:33Z</dcterms:modified>
</cp:coreProperties>
</file>