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877/"/>
    </mc:Choice>
  </mc:AlternateContent>
  <xr:revisionPtr revIDLastSave="6" documentId="13_ncr:1_{BF9CC785-7F32-40ED-9DF4-5284D5139896}" xr6:coauthVersionLast="47" xr6:coauthVersionMax="47" xr10:uidLastSave="{8D470DD6-0B39-4B87-B9E3-09CE138D100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<sst xmlns="http://schemas.openxmlformats.org/spreadsheetml/2006/main" count="707" uniqueCount="416">
  <si>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</si>
  <si>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</si>
  <si>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</si>
  <si>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</si>
  <si>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</si>
  <si>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</si>
  <si>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</si>
  <si>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</si>
  <si>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</si>
  <si>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</si>
  <si>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</si>
  <si>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</si>
  <si>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</si>
  <si>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</si>
  <si>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</si>
  <si>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</si>
  <si>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</si>
  <si>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</si>
  <si>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</si>
  <si>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</si>
  <si>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</si>
  <si>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</si>
  <si>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</si>
  <si>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</si>
  <si>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</si>
  <si>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</si>
  <si>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</si>
  <si>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</si>
  <si>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</si>
  <si>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</si>
  <si>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</si>
  <si>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</si>
  <si>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</si>
  <si>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</si>
  <si>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</si>
  <si>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</si>
  <si>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</si>
  <si>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</si>
  <si>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</si>
  <si>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</si>
  <si>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</si>
  <si>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</si>
  <si>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</si>
  <si>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</si>
  <si>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</si>
  <si>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</si>
  <si>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</si>
  <si>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</si>
  <si>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</si>
  <si>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</si>
  <si>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</si>
  <si>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</si>
  <si>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</si>
  <si>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</si>
  <si>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</si>
  <si>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</si>
  <si>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</si>
  <si>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</si>
  <si>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</si>
  <si>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</si>
  <si>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</si>
  <si>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</si>
  <si>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</si>
  <si>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</si>
  <si>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</si>
  <si>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</si>
  <si>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</si>
  <si>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</si>
  <si>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</si>
  <si>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</si>
  <si>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</si>
  <si>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</si>
  <si>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</si>
  <si>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</si>
  <si>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</si>
  <si>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</si>
  <si>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</si>
  <si>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</si>
  <si>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</si>
  <si>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</si>
  <si>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</si>
  <si>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</si>
  <si>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</si>
  <si>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</si>
  <si>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</si>
  <si>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</si>
  <si>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</si>
  <si>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</si>
  <si>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</si>
  <si>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</si>
  <si>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</si>
  <si>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</si>
  <si>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</si>
  <si>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</si>
  <si>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</si>
  <si>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</si>
  <si>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</si>
  <si>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</si>
  <si>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</si>
  <si>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</si>
  <si>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</si>
  <si>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</si>
  <si>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</si>
  <si>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</si>
  <si>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</si>
  <si>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</si>
  <si>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</si>
  <si>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</si>
  <si>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</si>
  <si>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</si>
  <si>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</si>
  <si>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</si>
  <si>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</si>
  <si>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</si>
  <si>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</si>
  <si>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</si>
  <si>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</si>
  <si>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</si>
  <si>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</si>
  <si>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</si>
  <si>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</si>
  <si>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</si>
  <si>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</si>
  <si>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</si>
  <si>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</si>
  <si>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</si>
  <si>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</si>
  <si>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</si>
  <si>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</si>
  <si>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</si>
  <si>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</si>
  <si>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</si>
  <si>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</si>
  <si>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</si>
  <si>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</si>
  <si>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</si>
  <si>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</si>
  <si>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</si>
  <si>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</si>
  <si>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</si>
  <si>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</si>
  <si>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</si>
  <si>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</si>
  <si>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</si>
  <si>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</si>
  <si>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</si>
  <si>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</si>
  <si>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</si>
  <si>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</si>
  <si>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</si>
  <si>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</si>
  <si>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</si>
  <si>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</si>
  <si>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</si>
  <si>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</si>
  <si>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</si>
  <si>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</si>
  <si>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</si>
  <si>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</si>
  <si>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</si>
  <si>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</si>
  <si>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</si>
  <si>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</si>
  <si>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</si>
  <si>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</si>
  <si>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</si>
  <si>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</si>
  <si>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</si>
  <si>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</si>
  <si>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</si>
  <si>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</si>
  <si>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</si>
  <si>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</si>
  <si>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</si>
  <si>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</si>
  <si>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</si>
  <si>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</si>
  <si>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</si>
  <si>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</si>
  <si>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</si>
  <si>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</si>
  <si>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</si>
  <si>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</si>
  <si>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</si>
  <si>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</si>
  <si>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</si>
  <si>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</si>
  <si>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</si>
  <si>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</si>
  <si>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</si>
  <si>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</si>
  <si>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</si>
  <si>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</si>
  <si>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</si>
  <si>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</si>
  <si>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</si>
  <si>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</si>
  <si>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</si>
  <si>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</si>
  <si>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</si>
  <si>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</si>
  <si>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</si>
  <si>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</si>
  <si>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</si>
  <si>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</si>
  <si>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</si>
  <si>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</si>
  <si>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</si>
  <si>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</si>
  <si>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</si>
  <si>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</si>
  <si>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</si>
  <si>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</si>
  <si>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</si>
  <si>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</si>
  <si>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</si>
  <si>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</si>
  <si>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</si>
  <si>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</si>
  <si>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</si>
  <si>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</si>
  <si>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</si>
  <si>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</si>
  <si>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</si>
  <si>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</si>
  <si>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</si>
  <si>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</si>
  <si>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</si>
  <si>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</si>
  <si>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</si>
  <si>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</si>
  <si>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</si>
  <si>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</si>
  <si>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</si>
  <si>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</si>
  <si>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</si>
  <si>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</si>
  <si>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</si>
  <si>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</si>
  <si>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</si>
  <si>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</si>
  <si>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</si>
  <si>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</si>
  <si>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</si>
  <si>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</si>
  <si>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</si>
  <si>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</si>
  <si>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</si>
  <si>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</si>
  <si>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</si>
  <si>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</si>
  <si>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</si>
  <si>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To Date :4-7-26</t>
  </si>
  <si>
    <t>West</t>
  </si>
  <si>
    <t>Gujarat</t>
  </si>
  <si>
    <t>Dahod</t>
  </si>
  <si>
    <t>Santrampur</t>
  </si>
  <si>
    <t>GR3083</t>
  </si>
  <si>
    <t>Sanjeli</t>
  </si>
  <si>
    <t>Bhandoi</t>
  </si>
  <si>
    <t>SF0102664</t>
  </si>
  <si>
    <t>Mukeshbhai Amaliyar</t>
  </si>
  <si>
    <t>580591</t>
  </si>
  <si>
    <t>NANI</t>
  </si>
  <si>
    <t>Chetana</t>
  </si>
  <si>
    <t>SID951375896143</t>
  </si>
  <si>
    <t>EBC</t>
  </si>
  <si>
    <t>HINDU</t>
  </si>
  <si>
    <t>Agriculture &amp; Farming</t>
  </si>
  <si>
    <t>Bhandoi C2</t>
  </si>
  <si>
    <t>Bhandoi C2 Joshana1</t>
  </si>
  <si>
    <t>SSF4673076</t>
  </si>
  <si>
    <t>Bhanpur</t>
  </si>
  <si>
    <t>SF0087259</t>
  </si>
  <si>
    <t>Chimanbhai Pargi</t>
  </si>
  <si>
    <t>603036</t>
  </si>
  <si>
    <t>SUREKHA</t>
  </si>
  <si>
    <t>SID951374952949</t>
  </si>
  <si>
    <t>Nani Sanjeli</t>
  </si>
  <si>
    <t>Nani Janjeli C1</t>
  </si>
  <si>
    <t>Nani Janjeli C1 Aaganvadi1</t>
  </si>
  <si>
    <t>SSF6102893</t>
  </si>
  <si>
    <t>Irrigation</t>
  </si>
  <si>
    <t>Nenki</t>
  </si>
  <si>
    <t>731218</t>
  </si>
  <si>
    <t>Methu</t>
  </si>
  <si>
    <t>SSF6349754</t>
  </si>
  <si>
    <t>ST</t>
  </si>
  <si>
    <t>SF0090527</t>
  </si>
  <si>
    <t>Rathod Satishkumar Parvatbhai</t>
  </si>
  <si>
    <t>Sanjeli C5</t>
  </si>
  <si>
    <t>Sanjeli C5 Tura1</t>
  </si>
  <si>
    <t>Unnati</t>
  </si>
  <si>
    <t>SSF3183017</t>
  </si>
  <si>
    <t>GENERAL</t>
  </si>
  <si>
    <t>MUSLIM</t>
  </si>
  <si>
    <t>VANSIYA</t>
  </si>
  <si>
    <t>600300</t>
  </si>
  <si>
    <t>NIKITA</t>
  </si>
  <si>
    <t>SID951374927878</t>
  </si>
  <si>
    <t>Agarbathi Making</t>
  </si>
  <si>
    <t>PANDOR MANJULABEN</t>
  </si>
  <si>
    <t>01-May-2024</t>
  </si>
  <si>
    <t>02</t>
  </si>
  <si>
    <t>3</t>
  </si>
  <si>
    <t>5.85 Yrs</t>
  </si>
  <si>
    <t>02 Sep 2020</t>
  </si>
  <si>
    <t>&gt; 4 to 6 Years</t>
  </si>
  <si>
    <t>05-Jun-2024</t>
  </si>
  <si>
    <t>25-Apr-2026</t>
  </si>
  <si>
    <t>MAKAVANA LILABEN</t>
  </si>
  <si>
    <t>01-Oct-2024</t>
  </si>
  <si>
    <t>GL-2</t>
  </si>
  <si>
    <t>2.72 Yrs</t>
  </si>
  <si>
    <t>20 Oct 2023</t>
  </si>
  <si>
    <t>&gt; 2 to 4 Years</t>
  </si>
  <si>
    <t>06-Nov-2024</t>
  </si>
  <si>
    <t>02-Jul-2026</t>
  </si>
  <si>
    <t xml:space="preserve">TADVI SONALBEN KALPESHBHAI </t>
  </si>
  <si>
    <t>GL-4</t>
  </si>
  <si>
    <t>7.13 Yrs</t>
  </si>
  <si>
    <t>31 Mar 2021</t>
  </si>
  <si>
    <t>&gt; 6 to 10 Years</t>
  </si>
  <si>
    <t>04-Nov-2024</t>
  </si>
  <si>
    <t>20-Mar-2026</t>
  </si>
  <si>
    <t>BARIA SUMITRABEN SARATANBHAI</t>
  </si>
  <si>
    <t>06</t>
  </si>
  <si>
    <t>1</t>
  </si>
  <si>
    <t>2.18 Yrs</t>
  </si>
  <si>
    <t>01 May 2024</t>
  </si>
  <si>
    <t>11-Jun-2024</t>
  </si>
  <si>
    <t>30-Oct-2025</t>
  </si>
  <si>
    <t>SANGADA SAVITABEN</t>
  </si>
  <si>
    <t>01-Jul-2024</t>
  </si>
  <si>
    <t>GL-1</t>
  </si>
  <si>
    <t>2.02 Yrs</t>
  </si>
  <si>
    <t>01 Jul 2024</t>
  </si>
  <si>
    <t>02-Aug-2024</t>
  </si>
  <si>
    <t>10-Oct-2025</t>
  </si>
  <si>
    <t>SHAIKH SAMINABIBI MURTUJABHAI</t>
  </si>
  <si>
    <t>0</t>
  </si>
  <si>
    <t>3.48 Yrs</t>
  </si>
  <si>
    <t>13 Jan 2023</t>
  </si>
  <si>
    <t>12-Jun-2024</t>
  </si>
  <si>
    <t>28-Oct-2025</t>
  </si>
  <si>
    <t>VASAIYA SENABEN GULABBHAI</t>
  </si>
  <si>
    <t>04</t>
  </si>
  <si>
    <t>4</t>
  </si>
  <si>
    <t>7.12 Yrs</t>
  </si>
  <si>
    <t>23 Dec 2020</t>
  </si>
  <si>
    <t>10-Jun-2024</t>
  </si>
  <si>
    <t>07-Apr-2026</t>
  </si>
  <si>
    <t>Bhuvanesh Chudasama/SF0050048</t>
  </si>
  <si>
    <t xml:space="preserve">Borrower paid her EMI Rs.3,900/- on date 13-Jan-25 to LO Sandeep Baria/SF0086932 and LO not posted in FIMO </t>
  </si>
  <si>
    <t>Borrower not respond well</t>
  </si>
  <si>
    <t>Sandeep Baria</t>
  </si>
  <si>
    <t>SF0086932</t>
  </si>
  <si>
    <t>Credit Assistant</t>
  </si>
  <si>
    <t>FN26-27-00877</t>
  </si>
  <si>
    <t>No Action Taken</t>
  </si>
  <si>
    <t>IA</t>
  </si>
  <si>
    <t>Gopalbhai Khant/SF0059759</t>
  </si>
  <si>
    <t>Upendra Singh/SF0031146</t>
  </si>
  <si>
    <t>Sudarshan Raosaheb Patil/SF0070235</t>
  </si>
  <si>
    <t>Umesh Kumar/SF0088299</t>
  </si>
  <si>
    <t>Resigned-Exited</t>
  </si>
  <si>
    <t>Bhuvanesh Chudasama</t>
  </si>
  <si>
    <t>SF0050048</t>
  </si>
  <si>
    <t>Completed-Report Submitted</t>
  </si>
  <si>
    <t>LO/Sandeep Baria/SF0086932 was found involved in Collection amount misappropriation 
(Collected EMIs  amount but not posted to concerned borrowers accounts) on the names of 01 borrowers for the 
amounting to Rs. 3900/- based on the evidence available.
Total Fraud Amount Rs. 3900/-
Amount Recovered and Accounted in FIMO Rs.0/-
Net Fraud Amount to be recovered Rs.3900/-</t>
  </si>
  <si>
    <t>SSF6335950</t>
  </si>
  <si>
    <t>Moti Bhugedi</t>
  </si>
  <si>
    <t>509593</t>
  </si>
  <si>
    <t>509593 Rami 33</t>
  </si>
  <si>
    <t>SSF6436834</t>
  </si>
  <si>
    <t>Nana Kaliya</t>
  </si>
  <si>
    <t>555703</t>
  </si>
  <si>
    <t>SARDA</t>
  </si>
  <si>
    <t>SSF2656763</t>
  </si>
  <si>
    <t>729574</t>
  </si>
  <si>
    <t>Bittu</t>
  </si>
  <si>
    <t>SID951376121009</t>
  </si>
  <si>
    <t>555703 Tinu1</t>
  </si>
  <si>
    <t>SSF5994084</t>
  </si>
  <si>
    <t>DEVDA KAJALBEN YOGESHBHAI</t>
  </si>
  <si>
    <t>14-Aug-2024</t>
  </si>
  <si>
    <t>13-Jun-2026</t>
  </si>
  <si>
    <t>BARIYA SHANTABEN HALABHAI</t>
  </si>
  <si>
    <t>06-Aug-2024</t>
  </si>
  <si>
    <t>1.92 Yrs</t>
  </si>
  <si>
    <t>06 Aug 2024</t>
  </si>
  <si>
    <t>&lt;= 2 Years</t>
  </si>
  <si>
    <t>05-Sep-2024</t>
  </si>
  <si>
    <t>10-Jun-2026</t>
  </si>
  <si>
    <t>TADAVI DHOLIBEN</t>
  </si>
  <si>
    <t>29-Aug-2024</t>
  </si>
  <si>
    <t>4.02 Yrs</t>
  </si>
  <si>
    <t>30 Jun 2022</t>
  </si>
  <si>
    <t>07-Oct-2024</t>
  </si>
  <si>
    <t>06-Jun-2026</t>
  </si>
  <si>
    <t>PALAS JANTABEN</t>
  </si>
  <si>
    <t>19-Nov-2024</t>
  </si>
  <si>
    <t>GL-3</t>
  </si>
  <si>
    <t>4.85 Yrs</t>
  </si>
  <si>
    <t>01 Sep 2021</t>
  </si>
  <si>
    <t>03-Jan-2025</t>
  </si>
  <si>
    <t>25-Jun-2026</t>
  </si>
  <si>
    <t>MAKAVANA MAnISHABEN CHANDUBHAI</t>
  </si>
  <si>
    <t>13-Jun-2025</t>
  </si>
  <si>
    <t>2.27 Yrs</t>
  </si>
  <si>
    <t>01 Apr 2024</t>
  </si>
  <si>
    <t>07-Jul-2025</t>
  </si>
  <si>
    <t>06-Jul-2026</t>
  </si>
  <si>
    <t>Prahladsinh Pateliya/SF0044806</t>
  </si>
  <si>
    <t>Prahladsinh Pateliya</t>
  </si>
  <si>
    <t>SF0044806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</si>
</sst>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GR3083</v>
      </c>
      <c r="D5" s="64" t="str">
        <f>IF('Physical Cash at Safe'!D28="Yes", 'Physical Cash at Safe'!A4, 'Borrower Wise Details'!C5)</f>
        <v>Sanjeli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46198</v>
      </c>
      <c r="H5" s="62" t="s">
        <v>360</v>
      </c>
      <c r="I5" s="61">
        <v>46202</v>
      </c>
      <c r="J5" s="79" t="str">
        <f>IF('Physical Cash at Safe'!D28="Yes",'Physical Cash at Safe'!E28,IF('Borrower Wise Details'!D5&lt;&gt;"",'Borrower Wise Details'!D5,""))</f>
        <v>FN26-27-00877</v>
      </c>
      <c r="K5" s="89">
        <v>1</v>
      </c>
      <c r="L5" s="90">
        <v>3900</v>
      </c>
      <c r="M5" s="90">
        <v>0</v>
      </c>
      <c r="N5" s="90" t="s">
        <v>361</v>
      </c>
      <c r="O5" s="90" t="s">
        <v>362</v>
      </c>
      <c r="P5" s="90" t="s">
        <v>363</v>
      </c>
      <c r="Q5" s="90" t="s">
        <v>364</v>
      </c>
      <c r="R5" s="80" t="str">
        <f>IF('Physical Cash at Safe'!$D$28="Yes", 'Physical Cash at Safe'!$A$28, IF('Borrower Wise Details'!F5&lt;&gt;"", 'Borrower Wise Details'!F5, ""))</f>
        <v>Sandeep Baria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SF0086932</v>
      </c>
      <c r="U5" s="83" t="s">
        <v>365</v>
      </c>
      <c r="V5" s="61">
        <v>45854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368</v>
      </c>
      <c r="Z5" s="61">
        <v>46208</v>
      </c>
      <c r="AA5" s="61">
        <v>46210</v>
      </c>
      <c r="AB5" s="61" t="s">
        <v>414</v>
      </c>
      <c r="AC5" s="61" t="s">
        <v>415</v>
      </c>
      <c r="AD5" s="112">
        <v>5</v>
      </c>
      <c r="AE5" s="61" t="s">
        <v>366</v>
      </c>
      <c r="AF5" s="61" t="s">
        <v>367</v>
      </c>
      <c r="AG5" s="146">
        <v>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3900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46224</v>
      </c>
      <c r="AO5" s="75" t="s">
        <v>369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5">
      <c r="A33" s="37" t="s">
        <v>77</v>
      </c>
      <c r="B33" s="125"/>
      <c r="C33" s="39" t="s">
        <v>78</v>
      </c>
      <c r="D33" s="153"/>
      <c r="E33" s="154"/>
    </row>
    <row r="34" spans="1:5" ht="26" x14ac:dyDescent="0.35">
      <c r="A34" s="39" t="s">
        <v>198</v>
      </c>
      <c r="B34" s="125"/>
      <c r="C34" s="39" t="s">
        <v>199</v>
      </c>
      <c r="D34" s="155"/>
      <c r="E34" s="156"/>
    </row>
    <row r="35" spans="1:5" ht="26" x14ac:dyDescent="0.35">
      <c r="A35" s="39" t="s">
        <v>200</v>
      </c>
      <c r="B35" s="125"/>
      <c r="C35" s="39" t="s">
        <v>202</v>
      </c>
      <c r="D35" s="155"/>
      <c r="E35" s="156"/>
    </row>
    <row r="36" spans="1:5" ht="25.5" customHeight="1" x14ac:dyDescent="0.35">
      <c r="A36" s="39" t="s">
        <v>201</v>
      </c>
      <c r="B36" s="126"/>
      <c r="C36" s="39" t="s">
        <v>203</v>
      </c>
      <c r="D36" s="157"/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4" sqref="F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87" t="s">
        <v>81</v>
      </c>
      <c r="I3" s="187"/>
      <c r="J3" s="187"/>
      <c r="K3" s="187"/>
      <c r="L3" s="187"/>
      <c r="M3" s="18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GR3083</v>
      </c>
      <c r="C5" s="50" t="str">
        <f>IF('Fraud Investigation Report'!D5="", "", 'Fraud Investigation Report'!D5)</f>
        <v>Sanjeli</v>
      </c>
      <c r="D5" s="73" t="str">
        <f>IF(OR('Fraud Investigation Report'!R5="", 'Fraud Investigation Report'!R5=0), "", 'Fraud Investigation Report'!R5)</f>
        <v>Sandeep Baria</v>
      </c>
      <c r="E5" s="73" t="str">
        <f>IF(OR('Fraud Investigation Report'!T5="", 'Fraud Investigation Report'!T5=0), "", 'Fraud Investigation Report'!T5)</f>
        <v>SF0086932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3900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3900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3900</v>
      </c>
      <c r="Q5" s="49"/>
      <c r="R5" s="93" t="s">
        <v>359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GR3083</v>
      </c>
      <c r="C5" s="60" t="str">
        <f>IF('Loan Outstanding Report'!$H$5="", "", 'Loan Outstanding Report'!$H$5)</f>
        <v>Sanjeli</v>
      </c>
      <c r="D5" s="151" t="s">
        <v>358</v>
      </c>
      <c r="E5" s="66"/>
      <c r="F5" s="149" t="s">
        <v>355</v>
      </c>
      <c r="G5" s="150" t="s">
        <v>356</v>
      </c>
      <c r="H5" s="150" t="s">
        <v>357</v>
      </c>
      <c r="I5" s="49" t="s">
        <v>297</v>
      </c>
      <c r="J5" s="49" t="s">
        <v>299</v>
      </c>
      <c r="K5" s="49" t="s">
        <v>345</v>
      </c>
      <c r="L5" s="11">
        <v>354759692</v>
      </c>
      <c r="M5" s="67">
        <v>45413</v>
      </c>
      <c r="N5" s="49">
        <v>73000</v>
      </c>
      <c r="O5" s="49">
        <v>3900</v>
      </c>
      <c r="P5" s="67" t="s">
        <v>127</v>
      </c>
      <c r="Q5" s="88">
        <v>45670</v>
      </c>
      <c r="R5" s="49">
        <v>3900</v>
      </c>
      <c r="S5" s="49">
        <v>0</v>
      </c>
      <c r="T5" s="49">
        <v>0</v>
      </c>
      <c r="U5" s="68">
        <f t="shared" ref="U5:U69" si="0">IF(AND(ISBLANK(R5),ISBLANK(S5),ISBLANK(T5)),"",R5-(S5+T5))</f>
        <v>3900</v>
      </c>
      <c r="V5" s="42" t="s">
        <v>182</v>
      </c>
      <c r="W5" s="69" t="s">
        <v>353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248</v>
      </c>
      <c r="B1" s="127">
        <v>46207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41192</v>
      </c>
      <c r="J5" s="147" t="s">
        <v>259</v>
      </c>
      <c r="K5" s="147">
        <v>41192</v>
      </c>
      <c r="L5" s="147" t="s">
        <v>260</v>
      </c>
      <c r="M5" s="147" t="s">
        <v>261</v>
      </c>
      <c r="N5" s="147">
        <v>64337</v>
      </c>
      <c r="O5" s="147" t="s">
        <v>262</v>
      </c>
      <c r="P5" s="147">
        <v>93193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0</v>
      </c>
      <c r="X5" s="147" t="s">
        <v>268</v>
      </c>
      <c r="Y5" s="147">
        <v>356728891</v>
      </c>
      <c r="Z5" s="147" t="s">
        <v>301</v>
      </c>
      <c r="AA5" s="147" t="s">
        <v>302</v>
      </c>
      <c r="AB5" s="148">
        <v>72000</v>
      </c>
      <c r="AC5" s="147" t="s">
        <v>303</v>
      </c>
      <c r="AD5" s="147">
        <v>24</v>
      </c>
      <c r="AE5" s="147" t="s">
        <v>304</v>
      </c>
      <c r="AF5" s="147" t="s">
        <v>305</v>
      </c>
      <c r="AG5" s="147" t="s">
        <v>306</v>
      </c>
      <c r="AH5" s="147" t="s">
        <v>307</v>
      </c>
      <c r="AI5" s="147" t="s">
        <v>308</v>
      </c>
      <c r="AJ5" s="148">
        <v>3840</v>
      </c>
      <c r="AK5" s="148">
        <v>3840</v>
      </c>
      <c r="AL5" s="147" t="s">
        <v>309</v>
      </c>
      <c r="AM5" s="148">
        <v>67865.55</v>
      </c>
      <c r="AN5" s="148">
        <v>20454.45</v>
      </c>
      <c r="AO5" s="148">
        <v>88320</v>
      </c>
      <c r="AP5" s="148">
        <v>4134.45</v>
      </c>
      <c r="AQ5" s="148">
        <v>99.55</v>
      </c>
      <c r="AR5" s="148">
        <v>4234</v>
      </c>
      <c r="AS5" s="148">
        <v>4134.45</v>
      </c>
      <c r="AT5" s="148">
        <v>99.55</v>
      </c>
      <c r="AU5" s="148">
        <v>4234</v>
      </c>
      <c r="AV5" s="147">
        <v>26</v>
      </c>
      <c r="AW5" s="147">
        <v>62</v>
      </c>
      <c r="AX5" s="93"/>
      <c r="AY5" s="141"/>
      <c r="AZ5" s="93"/>
      <c r="BA5" s="93"/>
      <c r="BB5" s="123"/>
      <c r="BC5" s="93"/>
      <c r="BD5" s="93"/>
      <c r="BE5" s="124"/>
      <c r="BF5" s="123"/>
      <c r="BG5" s="123"/>
      <c r="BH5" s="142" t="s">
        <v>352</v>
      </c>
      <c r="BI5" s="128" t="s">
        <v>100</v>
      </c>
      <c r="BJ5" s="142">
        <v>46212</v>
      </c>
      <c r="BK5" s="130" t="s">
        <v>104</v>
      </c>
      <c r="BL5" s="128" t="s">
        <v>109</v>
      </c>
      <c r="BM5" s="95" t="s">
        <v>181</v>
      </c>
      <c r="BN5" s="93" t="s">
        <v>223</v>
      </c>
      <c r="BO5" s="143"/>
      <c r="BP5" s="42"/>
      <c r="BQ5" s="144"/>
    </row>
    <row r="6" spans="1:69" hidden="1" x14ac:dyDescent="0.35">
      <c r="A6" s="135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41192</v>
      </c>
      <c r="J6" s="147" t="s">
        <v>259</v>
      </c>
      <c r="K6" s="147">
        <v>41192</v>
      </c>
      <c r="L6" s="147" t="s">
        <v>260</v>
      </c>
      <c r="M6" s="147" t="s">
        <v>261</v>
      </c>
      <c r="N6" s="147">
        <v>356021</v>
      </c>
      <c r="O6" s="147" t="s">
        <v>269</v>
      </c>
      <c r="P6" s="147">
        <v>507748</v>
      </c>
      <c r="Q6" s="147" t="s">
        <v>270</v>
      </c>
      <c r="R6" s="147" t="s">
        <v>264</v>
      </c>
      <c r="S6" s="147" t="s">
        <v>271</v>
      </c>
      <c r="T6" s="147" t="s">
        <v>271</v>
      </c>
      <c r="U6" s="147" t="s">
        <v>266</v>
      </c>
      <c r="V6" s="147" t="s">
        <v>267</v>
      </c>
      <c r="W6" s="147">
        <v>0</v>
      </c>
      <c r="X6" s="147" t="s">
        <v>268</v>
      </c>
      <c r="Y6" s="147">
        <v>358595269</v>
      </c>
      <c r="Z6" s="147" t="s">
        <v>310</v>
      </c>
      <c r="AA6" s="147" t="s">
        <v>311</v>
      </c>
      <c r="AB6" s="148">
        <v>60000</v>
      </c>
      <c r="AC6" s="147" t="s">
        <v>303</v>
      </c>
      <c r="AD6" s="147">
        <v>24</v>
      </c>
      <c r="AE6" s="147" t="s">
        <v>312</v>
      </c>
      <c r="AF6" s="147" t="s">
        <v>313</v>
      </c>
      <c r="AG6" s="147" t="s">
        <v>314</v>
      </c>
      <c r="AH6" s="147" t="s">
        <v>315</v>
      </c>
      <c r="AI6" s="147" t="s">
        <v>316</v>
      </c>
      <c r="AJ6" s="148">
        <v>3190</v>
      </c>
      <c r="AK6" s="148">
        <v>3190</v>
      </c>
      <c r="AL6" s="147" t="s">
        <v>317</v>
      </c>
      <c r="AM6" s="148">
        <v>31181.61</v>
      </c>
      <c r="AN6" s="148">
        <v>13478.39</v>
      </c>
      <c r="AO6" s="148">
        <v>44660</v>
      </c>
      <c r="AP6" s="148">
        <v>28818.39</v>
      </c>
      <c r="AQ6" s="148">
        <v>3415.61</v>
      </c>
      <c r="AR6" s="148">
        <v>32234</v>
      </c>
      <c r="AS6" s="148">
        <v>19345.38</v>
      </c>
      <c r="AT6" s="148">
        <v>2984.62</v>
      </c>
      <c r="AU6" s="148">
        <v>22330</v>
      </c>
      <c r="AV6" s="147">
        <v>21</v>
      </c>
      <c r="AW6" s="147">
        <v>186</v>
      </c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2" t="s">
        <v>352</v>
      </c>
      <c r="BI6" s="128" t="s">
        <v>100</v>
      </c>
      <c r="BJ6" s="142">
        <v>46212</v>
      </c>
      <c r="BK6" s="130" t="s">
        <v>104</v>
      </c>
      <c r="BL6" s="128" t="s">
        <v>109</v>
      </c>
      <c r="BM6" s="95" t="s">
        <v>181</v>
      </c>
      <c r="BN6" s="93" t="s">
        <v>223</v>
      </c>
      <c r="BO6" s="145"/>
      <c r="BP6" s="42"/>
      <c r="BQ6" s="144"/>
    </row>
    <row r="7" spans="1:69" hidden="1" x14ac:dyDescent="0.35">
      <c r="A7" s="135">
        <v>3</v>
      </c>
      <c r="B7" s="147" t="s">
        <v>253</v>
      </c>
      <c r="C7" s="147" t="s">
        <v>254</v>
      </c>
      <c r="D7" s="147" t="s">
        <v>255</v>
      </c>
      <c r="E7" s="147" t="s">
        <v>256</v>
      </c>
      <c r="F7" s="147" t="s">
        <v>256</v>
      </c>
      <c r="G7" s="147" t="s">
        <v>257</v>
      </c>
      <c r="H7" s="147" t="s">
        <v>258</v>
      </c>
      <c r="I7" s="147">
        <v>41197</v>
      </c>
      <c r="J7" s="147" t="s">
        <v>272</v>
      </c>
      <c r="K7" s="147">
        <v>41197</v>
      </c>
      <c r="L7" s="147" t="s">
        <v>273</v>
      </c>
      <c r="M7" s="147" t="s">
        <v>274</v>
      </c>
      <c r="N7" s="147">
        <v>64329</v>
      </c>
      <c r="O7" s="147" t="s">
        <v>275</v>
      </c>
      <c r="P7" s="147">
        <v>93182</v>
      </c>
      <c r="Q7" s="147" t="s">
        <v>276</v>
      </c>
      <c r="R7" s="147" t="s">
        <v>264</v>
      </c>
      <c r="S7" s="147" t="s">
        <v>277</v>
      </c>
      <c r="T7" s="147" t="s">
        <v>277</v>
      </c>
      <c r="U7" s="147" t="s">
        <v>266</v>
      </c>
      <c r="V7" s="147" t="s">
        <v>267</v>
      </c>
      <c r="W7" s="147">
        <v>0</v>
      </c>
      <c r="X7" s="147" t="s">
        <v>268</v>
      </c>
      <c r="Y7" s="147">
        <v>358630906</v>
      </c>
      <c r="Z7" s="147" t="s">
        <v>318</v>
      </c>
      <c r="AA7" s="147" t="s">
        <v>311</v>
      </c>
      <c r="AB7" s="148">
        <v>76000</v>
      </c>
      <c r="AC7" s="147" t="s">
        <v>303</v>
      </c>
      <c r="AD7" s="147">
        <v>30</v>
      </c>
      <c r="AE7" s="147" t="s">
        <v>319</v>
      </c>
      <c r="AF7" s="147" t="s">
        <v>320</v>
      </c>
      <c r="AG7" s="147" t="s">
        <v>321</v>
      </c>
      <c r="AH7" s="147" t="s">
        <v>322</v>
      </c>
      <c r="AI7" s="147" t="s">
        <v>323</v>
      </c>
      <c r="AJ7" s="148">
        <v>3380</v>
      </c>
      <c r="AK7" s="148">
        <v>3380</v>
      </c>
      <c r="AL7" s="147" t="s">
        <v>324</v>
      </c>
      <c r="AM7" s="148">
        <v>37357.620000000003</v>
      </c>
      <c r="AN7" s="148">
        <v>20102.38</v>
      </c>
      <c r="AO7" s="148">
        <v>57460</v>
      </c>
      <c r="AP7" s="148">
        <v>38642.379999999997</v>
      </c>
      <c r="AQ7" s="148">
        <v>5693.62</v>
      </c>
      <c r="AR7" s="148">
        <v>44336</v>
      </c>
      <c r="AS7" s="148">
        <v>10674.55</v>
      </c>
      <c r="AT7" s="148">
        <v>2845.45</v>
      </c>
      <c r="AU7" s="148">
        <v>13520</v>
      </c>
      <c r="AV7" s="147">
        <v>21</v>
      </c>
      <c r="AW7" s="147">
        <v>96</v>
      </c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42" t="s">
        <v>352</v>
      </c>
      <c r="BI7" s="128" t="s">
        <v>100</v>
      </c>
      <c r="BJ7" s="142">
        <v>46212</v>
      </c>
      <c r="BK7" s="130" t="s">
        <v>103</v>
      </c>
      <c r="BL7" s="128" t="s">
        <v>108</v>
      </c>
      <c r="BM7" s="131" t="s">
        <v>181</v>
      </c>
      <c r="BN7" s="130" t="s">
        <v>223</v>
      </c>
      <c r="BO7" s="130"/>
      <c r="BP7" s="132"/>
      <c r="BQ7" s="133" t="s">
        <v>354</v>
      </c>
    </row>
    <row r="8" spans="1:69" hidden="1" x14ac:dyDescent="0.35">
      <c r="A8" s="135">
        <v>4</v>
      </c>
      <c r="B8" s="147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41229</v>
      </c>
      <c r="J8" s="147" t="s">
        <v>278</v>
      </c>
      <c r="K8" s="147">
        <v>41229</v>
      </c>
      <c r="L8" s="147" t="s">
        <v>260</v>
      </c>
      <c r="M8" s="147" t="s">
        <v>261</v>
      </c>
      <c r="N8" s="147">
        <v>322281</v>
      </c>
      <c r="O8" s="147" t="s">
        <v>279</v>
      </c>
      <c r="P8" s="147">
        <v>827139</v>
      </c>
      <c r="Q8" s="147" t="s">
        <v>280</v>
      </c>
      <c r="R8" s="147" t="s">
        <v>264</v>
      </c>
      <c r="S8" s="147" t="s">
        <v>281</v>
      </c>
      <c r="T8" s="147" t="s">
        <v>281</v>
      </c>
      <c r="U8" s="147" t="s">
        <v>266</v>
      </c>
      <c r="V8" s="147" t="s">
        <v>267</v>
      </c>
      <c r="W8" s="147">
        <v>0</v>
      </c>
      <c r="X8" s="147" t="s">
        <v>282</v>
      </c>
      <c r="Y8" s="147">
        <v>356676375</v>
      </c>
      <c r="Z8" s="147" t="s">
        <v>325</v>
      </c>
      <c r="AA8" s="147" t="s">
        <v>302</v>
      </c>
      <c r="AB8" s="148">
        <v>42000</v>
      </c>
      <c r="AC8" s="147" t="s">
        <v>326</v>
      </c>
      <c r="AD8" s="147">
        <v>24</v>
      </c>
      <c r="AE8" s="147" t="s">
        <v>327</v>
      </c>
      <c r="AF8" s="147" t="s">
        <v>328</v>
      </c>
      <c r="AG8" s="147" t="s">
        <v>329</v>
      </c>
      <c r="AH8" s="147" t="s">
        <v>315</v>
      </c>
      <c r="AI8" s="147" t="s">
        <v>330</v>
      </c>
      <c r="AJ8" s="148">
        <v>2240</v>
      </c>
      <c r="AK8" s="148">
        <v>2240</v>
      </c>
      <c r="AL8" s="147" t="s">
        <v>331</v>
      </c>
      <c r="AM8" s="148">
        <v>27050.799999999999</v>
      </c>
      <c r="AN8" s="148">
        <v>11029.2</v>
      </c>
      <c r="AO8" s="148">
        <v>38080</v>
      </c>
      <c r="AP8" s="148">
        <v>14949.2</v>
      </c>
      <c r="AQ8" s="148">
        <v>1275.8</v>
      </c>
      <c r="AR8" s="148">
        <v>16225</v>
      </c>
      <c r="AS8" s="148">
        <v>14949.2</v>
      </c>
      <c r="AT8" s="148">
        <v>1275.8</v>
      </c>
      <c r="AU8" s="148">
        <v>16225</v>
      </c>
      <c r="AV8" s="147">
        <v>26</v>
      </c>
      <c r="AW8" s="147">
        <v>245</v>
      </c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42" t="s">
        <v>352</v>
      </c>
      <c r="BI8" s="128" t="s">
        <v>100</v>
      </c>
      <c r="BJ8" s="129">
        <v>46211</v>
      </c>
      <c r="BK8" s="130" t="s">
        <v>103</v>
      </c>
      <c r="BL8" s="128" t="s">
        <v>108</v>
      </c>
      <c r="BM8" s="131" t="s">
        <v>181</v>
      </c>
      <c r="BN8" s="130" t="s">
        <v>223</v>
      </c>
      <c r="BO8" s="130"/>
      <c r="BP8" s="132"/>
      <c r="BQ8" s="133" t="s">
        <v>354</v>
      </c>
    </row>
    <row r="9" spans="1:69" hidden="1" x14ac:dyDescent="0.35">
      <c r="A9" s="135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41248</v>
      </c>
      <c r="J9" s="147" t="s">
        <v>283</v>
      </c>
      <c r="K9" s="147">
        <v>41248</v>
      </c>
      <c r="L9" s="147" t="s">
        <v>260</v>
      </c>
      <c r="M9" s="147" t="s">
        <v>261</v>
      </c>
      <c r="N9" s="147">
        <v>64392</v>
      </c>
      <c r="O9" s="147" t="s">
        <v>284</v>
      </c>
      <c r="P9" s="147">
        <v>93261</v>
      </c>
      <c r="Q9" s="147" t="s">
        <v>285</v>
      </c>
      <c r="R9" s="147" t="s">
        <v>264</v>
      </c>
      <c r="S9" s="147" t="s">
        <v>286</v>
      </c>
      <c r="T9" s="147" t="s">
        <v>286</v>
      </c>
      <c r="U9" s="147" t="s">
        <v>287</v>
      </c>
      <c r="V9" s="147" t="s">
        <v>267</v>
      </c>
      <c r="W9" s="147">
        <v>0</v>
      </c>
      <c r="X9" s="147" t="s">
        <v>268</v>
      </c>
      <c r="Y9" s="147">
        <v>357608307</v>
      </c>
      <c r="Z9" s="147" t="s">
        <v>332</v>
      </c>
      <c r="AA9" s="147" t="s">
        <v>333</v>
      </c>
      <c r="AB9" s="148">
        <v>42000</v>
      </c>
      <c r="AC9" s="147" t="s">
        <v>326</v>
      </c>
      <c r="AD9" s="147">
        <v>24</v>
      </c>
      <c r="AE9" s="147" t="s">
        <v>334</v>
      </c>
      <c r="AF9" s="147" t="s">
        <v>335</v>
      </c>
      <c r="AG9" s="147" t="s">
        <v>336</v>
      </c>
      <c r="AH9" s="147" t="s">
        <v>315</v>
      </c>
      <c r="AI9" s="147" t="s">
        <v>337</v>
      </c>
      <c r="AJ9" s="148">
        <v>2240</v>
      </c>
      <c r="AK9" s="148">
        <v>2240</v>
      </c>
      <c r="AL9" s="147" t="s">
        <v>338</v>
      </c>
      <c r="AM9" s="148">
        <v>23615.81</v>
      </c>
      <c r="AN9" s="148">
        <v>9984.19</v>
      </c>
      <c r="AO9" s="148">
        <v>33600</v>
      </c>
      <c r="AP9" s="148">
        <v>18384.189999999999</v>
      </c>
      <c r="AQ9" s="148">
        <v>2002.81</v>
      </c>
      <c r="AR9" s="148">
        <v>20387</v>
      </c>
      <c r="AS9" s="148">
        <v>18384.189999999999</v>
      </c>
      <c r="AT9" s="148">
        <v>2002.81</v>
      </c>
      <c r="AU9" s="148">
        <v>20387</v>
      </c>
      <c r="AV9" s="147">
        <v>25</v>
      </c>
      <c r="AW9" s="147">
        <v>242</v>
      </c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42" t="s">
        <v>352</v>
      </c>
      <c r="BI9" s="128" t="s">
        <v>100</v>
      </c>
      <c r="BJ9" s="129">
        <v>46211</v>
      </c>
      <c r="BK9" s="130" t="s">
        <v>103</v>
      </c>
      <c r="BL9" s="128" t="s">
        <v>108</v>
      </c>
      <c r="BM9" s="131" t="s">
        <v>181</v>
      </c>
      <c r="BN9" s="130" t="s">
        <v>223</v>
      </c>
      <c r="BO9" s="130"/>
      <c r="BP9" s="132"/>
      <c r="BQ9" s="133" t="s">
        <v>354</v>
      </c>
    </row>
    <row r="10" spans="1:69" hidden="1" x14ac:dyDescent="0.35">
      <c r="A10" s="135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176218</v>
      </c>
      <c r="J10" s="147" t="s">
        <v>258</v>
      </c>
      <c r="K10" s="147">
        <v>176218</v>
      </c>
      <c r="L10" s="147" t="s">
        <v>288</v>
      </c>
      <c r="M10" s="147" t="s">
        <v>289</v>
      </c>
      <c r="N10" s="147">
        <v>391177</v>
      </c>
      <c r="O10" s="147" t="s">
        <v>290</v>
      </c>
      <c r="P10" s="147">
        <v>794939</v>
      </c>
      <c r="Q10" s="147" t="s">
        <v>291</v>
      </c>
      <c r="R10" s="147" t="s">
        <v>292</v>
      </c>
      <c r="S10" s="147" t="s">
        <v>293</v>
      </c>
      <c r="T10" s="147" t="s">
        <v>293</v>
      </c>
      <c r="U10" s="147" t="s">
        <v>294</v>
      </c>
      <c r="V10" s="147" t="s">
        <v>295</v>
      </c>
      <c r="W10" s="147">
        <v>0</v>
      </c>
      <c r="X10" s="147" t="s">
        <v>282</v>
      </c>
      <c r="Y10" s="147">
        <v>356637927</v>
      </c>
      <c r="Z10" s="147" t="s">
        <v>339</v>
      </c>
      <c r="AA10" s="147" t="s">
        <v>302</v>
      </c>
      <c r="AB10" s="148">
        <v>40000</v>
      </c>
      <c r="AC10" s="147" t="s">
        <v>326</v>
      </c>
      <c r="AD10" s="147">
        <v>18</v>
      </c>
      <c r="AE10" s="147" t="s">
        <v>340</v>
      </c>
      <c r="AF10" s="147" t="s">
        <v>341</v>
      </c>
      <c r="AG10" s="147" t="s">
        <v>342</v>
      </c>
      <c r="AH10" s="147" t="s">
        <v>315</v>
      </c>
      <c r="AI10" s="147" t="s">
        <v>343</v>
      </c>
      <c r="AJ10" s="148">
        <v>2690</v>
      </c>
      <c r="AK10" s="148">
        <v>2690</v>
      </c>
      <c r="AL10" s="147" t="s">
        <v>344</v>
      </c>
      <c r="AM10" s="148">
        <v>37008.699999999997</v>
      </c>
      <c r="AN10" s="148">
        <v>8721.2999999999993</v>
      </c>
      <c r="AO10" s="148">
        <v>45730</v>
      </c>
      <c r="AP10" s="148">
        <v>2991.3</v>
      </c>
      <c r="AQ10" s="148">
        <v>72.7</v>
      </c>
      <c r="AR10" s="148">
        <v>3064</v>
      </c>
      <c r="AS10" s="148">
        <v>2991.3</v>
      </c>
      <c r="AT10" s="148">
        <v>72.7</v>
      </c>
      <c r="AU10" s="148">
        <v>3064</v>
      </c>
      <c r="AV10" s="147">
        <v>26</v>
      </c>
      <c r="AW10" s="147">
        <v>237</v>
      </c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42" t="s">
        <v>352</v>
      </c>
      <c r="BI10" s="128" t="s">
        <v>100</v>
      </c>
      <c r="BJ10" s="129">
        <v>46211</v>
      </c>
      <c r="BK10" s="130" t="s">
        <v>103</v>
      </c>
      <c r="BL10" s="128" t="s">
        <v>108</v>
      </c>
      <c r="BM10" s="131" t="s">
        <v>181</v>
      </c>
      <c r="BN10" s="130" t="s">
        <v>223</v>
      </c>
      <c r="BO10" s="130"/>
      <c r="BP10" s="132"/>
      <c r="BQ10" s="133" t="s">
        <v>354</v>
      </c>
    </row>
    <row r="11" spans="1:69" x14ac:dyDescent="0.35">
      <c r="A11" s="135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41204</v>
      </c>
      <c r="J11" s="147" t="s">
        <v>296</v>
      </c>
      <c r="K11" s="147">
        <v>41204</v>
      </c>
      <c r="L11" s="147" t="s">
        <v>260</v>
      </c>
      <c r="M11" s="147" t="s">
        <v>261</v>
      </c>
      <c r="N11" s="147">
        <v>64334</v>
      </c>
      <c r="O11" s="147" t="s">
        <v>297</v>
      </c>
      <c r="P11" s="147">
        <v>93188</v>
      </c>
      <c r="Q11" s="147" t="s">
        <v>298</v>
      </c>
      <c r="R11" s="147" t="s">
        <v>264</v>
      </c>
      <c r="S11" s="147" t="s">
        <v>299</v>
      </c>
      <c r="T11" s="147" t="s">
        <v>299</v>
      </c>
      <c r="U11" s="147" t="s">
        <v>266</v>
      </c>
      <c r="V11" s="147" t="s">
        <v>267</v>
      </c>
      <c r="W11" s="147">
        <v>0</v>
      </c>
      <c r="X11" s="147" t="s">
        <v>300</v>
      </c>
      <c r="Y11" s="147">
        <v>354759692</v>
      </c>
      <c r="Z11" s="147" t="s">
        <v>345</v>
      </c>
      <c r="AA11" s="147" t="s">
        <v>302</v>
      </c>
      <c r="AB11" s="148">
        <v>73000</v>
      </c>
      <c r="AC11" s="147" t="s">
        <v>346</v>
      </c>
      <c r="AD11" s="147">
        <v>24</v>
      </c>
      <c r="AE11" s="147" t="s">
        <v>347</v>
      </c>
      <c r="AF11" s="147" t="s">
        <v>348</v>
      </c>
      <c r="AG11" s="147" t="s">
        <v>349</v>
      </c>
      <c r="AH11" s="147" t="s">
        <v>322</v>
      </c>
      <c r="AI11" s="147" t="s">
        <v>350</v>
      </c>
      <c r="AJ11" s="148">
        <v>3900</v>
      </c>
      <c r="AK11" s="148">
        <v>3900</v>
      </c>
      <c r="AL11" s="147" t="s">
        <v>351</v>
      </c>
      <c r="AM11" s="148">
        <v>65382.64</v>
      </c>
      <c r="AN11" s="148">
        <v>21247.360000000001</v>
      </c>
      <c r="AO11" s="148">
        <v>86630</v>
      </c>
      <c r="AP11" s="148">
        <v>7617.36</v>
      </c>
      <c r="AQ11" s="148">
        <v>87.64</v>
      </c>
      <c r="AR11" s="148">
        <v>7705</v>
      </c>
      <c r="AS11" s="148">
        <v>7617.36</v>
      </c>
      <c r="AT11" s="148">
        <v>87.64</v>
      </c>
      <c r="AU11" s="148">
        <v>7705</v>
      </c>
      <c r="AV11" s="147">
        <v>26</v>
      </c>
      <c r="AW11" s="147">
        <v>94</v>
      </c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42" t="s">
        <v>352</v>
      </c>
      <c r="BI11" s="128" t="s">
        <v>100</v>
      </c>
      <c r="BJ11" s="129">
        <v>46211</v>
      </c>
      <c r="BK11" s="130" t="s">
        <v>103</v>
      </c>
      <c r="BL11" s="128" t="s">
        <v>108</v>
      </c>
      <c r="BM11" s="131" t="s">
        <v>180</v>
      </c>
      <c r="BN11" s="130" t="s">
        <v>221</v>
      </c>
      <c r="BO11" s="130">
        <v>3900</v>
      </c>
      <c r="BP11" s="132" t="s">
        <v>182</v>
      </c>
      <c r="BQ11" s="133" t="s">
        <v>353</v>
      </c>
    </row>
    <row r="12" spans="1:69" hidden="1" x14ac:dyDescent="0.35">
      <c r="A12" s="135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256</v>
      </c>
      <c r="G12" s="147" t="s">
        <v>257</v>
      </c>
      <c r="H12" s="147" t="s">
        <v>258</v>
      </c>
      <c r="I12" s="147">
        <v>176218</v>
      </c>
      <c r="J12" s="147" t="s">
        <v>258</v>
      </c>
      <c r="K12" s="147">
        <v>176218</v>
      </c>
      <c r="L12" s="147" t="s">
        <v>288</v>
      </c>
      <c r="M12" s="147" t="s">
        <v>289</v>
      </c>
      <c r="N12" s="147">
        <v>391177</v>
      </c>
      <c r="O12" s="147" t="s">
        <v>290</v>
      </c>
      <c r="P12" s="147">
        <v>794939</v>
      </c>
      <c r="Q12" s="147" t="s">
        <v>291</v>
      </c>
      <c r="R12" s="147" t="s">
        <v>264</v>
      </c>
      <c r="S12" s="147" t="s">
        <v>370</v>
      </c>
      <c r="T12" s="147" t="s">
        <v>370</v>
      </c>
      <c r="U12" s="147" t="s">
        <v>287</v>
      </c>
      <c r="V12" s="147" t="s">
        <v>267</v>
      </c>
      <c r="W12" s="147">
        <v>0</v>
      </c>
      <c r="X12" s="147" t="s">
        <v>268</v>
      </c>
      <c r="Y12" s="147">
        <v>357555801</v>
      </c>
      <c r="Z12" s="147" t="s">
        <v>384</v>
      </c>
      <c r="AA12" s="147" t="s">
        <v>333</v>
      </c>
      <c r="AB12" s="148">
        <v>42000</v>
      </c>
      <c r="AC12" s="147" t="s">
        <v>326</v>
      </c>
      <c r="AD12" s="147">
        <v>24</v>
      </c>
      <c r="AE12" s="147" t="s">
        <v>334</v>
      </c>
      <c r="AF12" s="147" t="s">
        <v>335</v>
      </c>
      <c r="AG12" s="147" t="s">
        <v>336</v>
      </c>
      <c r="AH12" s="147" t="s">
        <v>315</v>
      </c>
      <c r="AI12" s="147" t="s">
        <v>385</v>
      </c>
      <c r="AJ12" s="148">
        <v>2240</v>
      </c>
      <c r="AK12" s="148">
        <v>2240</v>
      </c>
      <c r="AL12" s="147" t="s">
        <v>386</v>
      </c>
      <c r="AM12" s="148">
        <v>39274.28</v>
      </c>
      <c r="AN12" s="148">
        <v>12245.72</v>
      </c>
      <c r="AO12" s="148">
        <v>51520</v>
      </c>
      <c r="AP12" s="148">
        <v>2725.72</v>
      </c>
      <c r="AQ12" s="148">
        <v>52.28</v>
      </c>
      <c r="AR12" s="148">
        <v>2778</v>
      </c>
      <c r="AS12" s="148">
        <v>0</v>
      </c>
      <c r="AT12" s="148">
        <v>0</v>
      </c>
      <c r="AU12" s="148">
        <v>0</v>
      </c>
      <c r="AV12" s="147">
        <v>23</v>
      </c>
      <c r="AW12" s="147">
        <v>0</v>
      </c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52" t="s">
        <v>413</v>
      </c>
      <c r="BI12" s="128" t="s">
        <v>100</v>
      </c>
      <c r="BJ12" s="129">
        <v>46223</v>
      </c>
      <c r="BK12" s="130" t="s">
        <v>104</v>
      </c>
      <c r="BL12" s="128" t="s">
        <v>109</v>
      </c>
      <c r="BM12" s="95" t="s">
        <v>181</v>
      </c>
      <c r="BN12" s="93" t="s">
        <v>222</v>
      </c>
      <c r="BO12" s="130"/>
      <c r="BP12" s="132"/>
      <c r="BQ12" s="69"/>
    </row>
    <row r="13" spans="1:69" hidden="1" x14ac:dyDescent="0.35">
      <c r="A13" s="135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168253</v>
      </c>
      <c r="J13" s="147" t="s">
        <v>371</v>
      </c>
      <c r="K13" s="147">
        <v>168253</v>
      </c>
      <c r="L13" s="147" t="s">
        <v>288</v>
      </c>
      <c r="M13" s="147" t="s">
        <v>289</v>
      </c>
      <c r="N13" s="147">
        <v>64299</v>
      </c>
      <c r="O13" s="147" t="s">
        <v>372</v>
      </c>
      <c r="P13" s="147">
        <v>850399</v>
      </c>
      <c r="Q13" s="147" t="s">
        <v>373</v>
      </c>
      <c r="R13" s="147" t="s">
        <v>264</v>
      </c>
      <c r="S13" s="147" t="s">
        <v>374</v>
      </c>
      <c r="T13" s="147" t="s">
        <v>374</v>
      </c>
      <c r="U13" s="147" t="s">
        <v>287</v>
      </c>
      <c r="V13" s="147" t="s">
        <v>267</v>
      </c>
      <c r="W13" s="147">
        <v>0</v>
      </c>
      <c r="X13" s="147" t="s">
        <v>268</v>
      </c>
      <c r="Y13" s="147">
        <v>357975170</v>
      </c>
      <c r="Z13" s="147" t="s">
        <v>387</v>
      </c>
      <c r="AA13" s="147" t="s">
        <v>388</v>
      </c>
      <c r="AB13" s="148">
        <v>42000</v>
      </c>
      <c r="AC13" s="147" t="s">
        <v>346</v>
      </c>
      <c r="AD13" s="147">
        <v>24</v>
      </c>
      <c r="AE13" s="147" t="s">
        <v>334</v>
      </c>
      <c r="AF13" s="147" t="s">
        <v>389</v>
      </c>
      <c r="AG13" s="147" t="s">
        <v>390</v>
      </c>
      <c r="AH13" s="147" t="s">
        <v>391</v>
      </c>
      <c r="AI13" s="147" t="s">
        <v>392</v>
      </c>
      <c r="AJ13" s="148">
        <v>2240</v>
      </c>
      <c r="AK13" s="148">
        <v>2240</v>
      </c>
      <c r="AL13" s="147" t="s">
        <v>393</v>
      </c>
      <c r="AM13" s="148">
        <v>37681.980000000003</v>
      </c>
      <c r="AN13" s="148">
        <v>11598.02</v>
      </c>
      <c r="AO13" s="148">
        <v>49280</v>
      </c>
      <c r="AP13" s="148">
        <v>4318.0200000000004</v>
      </c>
      <c r="AQ13" s="148">
        <v>134.97999999999999</v>
      </c>
      <c r="AR13" s="148">
        <v>4453</v>
      </c>
      <c r="AS13" s="148">
        <v>2157.19</v>
      </c>
      <c r="AT13" s="148">
        <v>82.81</v>
      </c>
      <c r="AU13" s="148">
        <v>2240</v>
      </c>
      <c r="AV13" s="147">
        <v>23</v>
      </c>
      <c r="AW13" s="147">
        <v>3</v>
      </c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52" t="s">
        <v>413</v>
      </c>
      <c r="BI13" s="128" t="s">
        <v>100</v>
      </c>
      <c r="BJ13" s="129">
        <v>46223</v>
      </c>
      <c r="BK13" s="130" t="s">
        <v>104</v>
      </c>
      <c r="BL13" s="128" t="s">
        <v>109</v>
      </c>
      <c r="BM13" s="95" t="s">
        <v>181</v>
      </c>
      <c r="BN13" s="93" t="s">
        <v>222</v>
      </c>
      <c r="BO13" s="130"/>
      <c r="BP13" s="132"/>
      <c r="BQ13" s="69"/>
    </row>
    <row r="14" spans="1:69" hidden="1" x14ac:dyDescent="0.35">
      <c r="A14" s="135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41190</v>
      </c>
      <c r="J14" s="147" t="s">
        <v>375</v>
      </c>
      <c r="K14" s="147">
        <v>41190</v>
      </c>
      <c r="L14" s="147" t="s">
        <v>273</v>
      </c>
      <c r="M14" s="147" t="s">
        <v>274</v>
      </c>
      <c r="N14" s="147">
        <v>64231</v>
      </c>
      <c r="O14" s="147" t="s">
        <v>376</v>
      </c>
      <c r="P14" s="147">
        <v>93065</v>
      </c>
      <c r="Q14" s="147" t="s">
        <v>377</v>
      </c>
      <c r="R14" s="147" t="s">
        <v>264</v>
      </c>
      <c r="S14" s="147" t="s">
        <v>378</v>
      </c>
      <c r="T14" s="147" t="s">
        <v>378</v>
      </c>
      <c r="U14" s="147" t="s">
        <v>287</v>
      </c>
      <c r="V14" s="147" t="s">
        <v>267</v>
      </c>
      <c r="W14" s="147">
        <v>0</v>
      </c>
      <c r="X14" s="147" t="s">
        <v>268</v>
      </c>
      <c r="Y14" s="147">
        <v>358005084</v>
      </c>
      <c r="Z14" s="147" t="s">
        <v>394</v>
      </c>
      <c r="AA14" s="147" t="s">
        <v>395</v>
      </c>
      <c r="AB14" s="148">
        <v>65000</v>
      </c>
      <c r="AC14" s="147" t="s">
        <v>326</v>
      </c>
      <c r="AD14" s="147">
        <v>24</v>
      </c>
      <c r="AE14" s="147" t="s">
        <v>312</v>
      </c>
      <c r="AF14" s="147" t="s">
        <v>396</v>
      </c>
      <c r="AG14" s="147" t="s">
        <v>397</v>
      </c>
      <c r="AH14" s="147" t="s">
        <v>307</v>
      </c>
      <c r="AI14" s="147" t="s">
        <v>398</v>
      </c>
      <c r="AJ14" s="148">
        <v>3470</v>
      </c>
      <c r="AK14" s="148">
        <v>3470</v>
      </c>
      <c r="AL14" s="147" t="s">
        <v>399</v>
      </c>
      <c r="AM14" s="148">
        <v>54689.2</v>
      </c>
      <c r="AN14" s="148">
        <v>18180.8</v>
      </c>
      <c r="AO14" s="148">
        <v>72870</v>
      </c>
      <c r="AP14" s="148">
        <v>10310.799999999999</v>
      </c>
      <c r="AQ14" s="148">
        <v>473.2</v>
      </c>
      <c r="AR14" s="148">
        <v>10784</v>
      </c>
      <c r="AS14" s="148">
        <v>3222.82</v>
      </c>
      <c r="AT14" s="148">
        <v>247.18</v>
      </c>
      <c r="AU14" s="148">
        <v>3470</v>
      </c>
      <c r="AV14" s="147">
        <v>22</v>
      </c>
      <c r="AW14" s="147">
        <v>1</v>
      </c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52" t="s">
        <v>413</v>
      </c>
      <c r="BI14" s="128" t="s">
        <v>100</v>
      </c>
      <c r="BJ14" s="129">
        <v>46223</v>
      </c>
      <c r="BK14" s="130" t="s">
        <v>104</v>
      </c>
      <c r="BL14" s="128" t="s">
        <v>109</v>
      </c>
      <c r="BM14" s="95" t="s">
        <v>181</v>
      </c>
      <c r="BN14" s="93" t="s">
        <v>222</v>
      </c>
      <c r="BO14" s="130"/>
      <c r="BP14" s="132"/>
      <c r="BQ14" s="69"/>
    </row>
    <row r="15" spans="1:69" hidden="1" x14ac:dyDescent="0.35">
      <c r="A15" s="135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41248</v>
      </c>
      <c r="J15" s="147" t="s">
        <v>283</v>
      </c>
      <c r="K15" s="147">
        <v>41248</v>
      </c>
      <c r="L15" s="147" t="s">
        <v>260</v>
      </c>
      <c r="M15" s="147" t="s">
        <v>261</v>
      </c>
      <c r="N15" s="147">
        <v>64388</v>
      </c>
      <c r="O15" s="147" t="s">
        <v>379</v>
      </c>
      <c r="P15" s="147">
        <v>93256</v>
      </c>
      <c r="Q15" s="147" t="s">
        <v>380</v>
      </c>
      <c r="R15" s="147" t="s">
        <v>264</v>
      </c>
      <c r="S15" s="147" t="s">
        <v>381</v>
      </c>
      <c r="T15" s="147" t="s">
        <v>381</v>
      </c>
      <c r="U15" s="147" t="s">
        <v>266</v>
      </c>
      <c r="V15" s="147" t="s">
        <v>267</v>
      </c>
      <c r="W15" s="147">
        <v>0</v>
      </c>
      <c r="X15" s="147" t="s">
        <v>268</v>
      </c>
      <c r="Y15" s="147">
        <v>358966565</v>
      </c>
      <c r="Z15" s="147" t="s">
        <v>400</v>
      </c>
      <c r="AA15" s="147" t="s">
        <v>401</v>
      </c>
      <c r="AB15" s="148">
        <v>72000</v>
      </c>
      <c r="AC15" s="147" t="s">
        <v>326</v>
      </c>
      <c r="AD15" s="147">
        <v>24</v>
      </c>
      <c r="AE15" s="147" t="s">
        <v>402</v>
      </c>
      <c r="AF15" s="147" t="s">
        <v>403</v>
      </c>
      <c r="AG15" s="147" t="s">
        <v>404</v>
      </c>
      <c r="AH15" s="147" t="s">
        <v>307</v>
      </c>
      <c r="AI15" s="147" t="s">
        <v>405</v>
      </c>
      <c r="AJ15" s="148">
        <v>3820</v>
      </c>
      <c r="AK15" s="148">
        <v>3820</v>
      </c>
      <c r="AL15" s="147" t="s">
        <v>406</v>
      </c>
      <c r="AM15" s="148">
        <v>49716.03</v>
      </c>
      <c r="AN15" s="148">
        <v>19043.97</v>
      </c>
      <c r="AO15" s="148">
        <v>68760</v>
      </c>
      <c r="AP15" s="148">
        <v>22283.97</v>
      </c>
      <c r="AQ15" s="148">
        <v>1648.03</v>
      </c>
      <c r="AR15" s="148">
        <v>23932</v>
      </c>
      <c r="AS15" s="148">
        <v>3405.46</v>
      </c>
      <c r="AT15" s="148">
        <v>414.54</v>
      </c>
      <c r="AU15" s="148">
        <v>3820</v>
      </c>
      <c r="AV15" s="147">
        <v>19</v>
      </c>
      <c r="AW15" s="147">
        <v>1</v>
      </c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52" t="s">
        <v>413</v>
      </c>
      <c r="BI15" s="128" t="s">
        <v>100</v>
      </c>
      <c r="BJ15" s="129">
        <v>46223</v>
      </c>
      <c r="BK15" s="130" t="s">
        <v>104</v>
      </c>
      <c r="BL15" s="128" t="s">
        <v>109</v>
      </c>
      <c r="BM15" s="95" t="s">
        <v>181</v>
      </c>
      <c r="BN15" s="93" t="s">
        <v>222</v>
      </c>
      <c r="BO15" s="130"/>
      <c r="BP15" s="132"/>
      <c r="BQ15" s="133"/>
    </row>
    <row r="16" spans="1:69" hidden="1" x14ac:dyDescent="0.35">
      <c r="A16" s="135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257</v>
      </c>
      <c r="H16" s="147" t="s">
        <v>258</v>
      </c>
      <c r="I16" s="147">
        <v>41190</v>
      </c>
      <c r="J16" s="147" t="s">
        <v>375</v>
      </c>
      <c r="K16" s="147">
        <v>41190</v>
      </c>
      <c r="L16" s="147" t="s">
        <v>273</v>
      </c>
      <c r="M16" s="147" t="s">
        <v>274</v>
      </c>
      <c r="N16" s="147">
        <v>64231</v>
      </c>
      <c r="O16" s="147" t="s">
        <v>376</v>
      </c>
      <c r="P16" s="147">
        <v>486028</v>
      </c>
      <c r="Q16" s="147" t="s">
        <v>382</v>
      </c>
      <c r="R16" s="147" t="s">
        <v>264</v>
      </c>
      <c r="S16" s="147" t="s">
        <v>383</v>
      </c>
      <c r="T16" s="147" t="s">
        <v>383</v>
      </c>
      <c r="U16" s="147" t="s">
        <v>287</v>
      </c>
      <c r="V16" s="147" t="s">
        <v>267</v>
      </c>
      <c r="W16" s="147">
        <v>0</v>
      </c>
      <c r="X16" s="147" t="s">
        <v>268</v>
      </c>
      <c r="Y16" s="147">
        <v>359341066</v>
      </c>
      <c r="Z16" s="147" t="s">
        <v>407</v>
      </c>
      <c r="AA16" s="147" t="s">
        <v>408</v>
      </c>
      <c r="AB16" s="148">
        <v>65000</v>
      </c>
      <c r="AC16" s="147" t="s">
        <v>326</v>
      </c>
      <c r="AD16" s="147">
        <v>24</v>
      </c>
      <c r="AE16" s="147" t="s">
        <v>312</v>
      </c>
      <c r="AF16" s="147" t="s">
        <v>409</v>
      </c>
      <c r="AG16" s="147" t="s">
        <v>410</v>
      </c>
      <c r="AH16" s="147" t="s">
        <v>315</v>
      </c>
      <c r="AI16" s="147" t="s">
        <v>411</v>
      </c>
      <c r="AJ16" s="148">
        <v>3460</v>
      </c>
      <c r="AK16" s="148">
        <v>3460</v>
      </c>
      <c r="AL16" s="147" t="s">
        <v>412</v>
      </c>
      <c r="AM16" s="148">
        <v>31707.09</v>
      </c>
      <c r="AN16" s="148">
        <v>13272.91</v>
      </c>
      <c r="AO16" s="148">
        <v>44980</v>
      </c>
      <c r="AP16" s="148">
        <v>33292.910000000003</v>
      </c>
      <c r="AQ16" s="148">
        <v>4172.09</v>
      </c>
      <c r="AR16" s="148">
        <v>37465</v>
      </c>
      <c r="AS16" s="148">
        <v>0</v>
      </c>
      <c r="AT16" s="148">
        <v>0</v>
      </c>
      <c r="AU16" s="148">
        <v>0</v>
      </c>
      <c r="AV16" s="147">
        <v>13</v>
      </c>
      <c r="AW16" s="147">
        <v>0</v>
      </c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52" t="s">
        <v>413</v>
      </c>
      <c r="BI16" s="128" t="s">
        <v>100</v>
      </c>
      <c r="BJ16" s="129">
        <v>46223</v>
      </c>
      <c r="BK16" s="130" t="s">
        <v>104</v>
      </c>
      <c r="BL16" s="128" t="s">
        <v>109</v>
      </c>
      <c r="BM16" s="95" t="s">
        <v>181</v>
      </c>
      <c r="BN16" s="93" t="s">
        <v>222</v>
      </c>
      <c r="BP16" s="132"/>
      <c r="BQ16" s="133"/>
    </row>
    <row r="17" spans="1:69" hidden="1" x14ac:dyDescent="0.35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6">
    <cfRule type="duplicateValues" dxfId="2" priority="3"/>
  </conditionalFormatting>
  <conditionalFormatting sqref="Y12:Y16">
    <cfRule type="duplicateValues" dxfId="1" priority="1"/>
    <cfRule type="duplicateValues" dxfId="0" priority="2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2026-07-21T11:22:39Z</dcterms:modified>
</cp:coreProperties>
</file>