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0-8-26/FN26-27-00901/"/>
    </mc:Choice>
  </mc:AlternateContent>
  <xr:revisionPtr revIDLastSave="13" documentId="13_ncr:1_{AC0E0B68-CF4A-45AD-8969-BE712985B3FB}" xr6:coauthVersionLast="47" xr6:coauthVersionMax="47" xr10:uidLastSave="{704B7965-DE07-4FA4-865F-D505A647553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<sst xmlns="http://schemas.openxmlformats.org/spreadsheetml/2006/main" count="2218" uniqueCount="780">
  <si>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</si>
  <si>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</si>
  <si>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</si>
  <si>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</si>
  <si>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</si>
  <si>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</si>
  <si>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</si>
  <si>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</si>
  <si>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</si>
  <si>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</si>
  <si>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</si>
  <si>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</si>
  <si>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</si>
  <si>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</si>
  <si>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</si>
  <si>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</si>
  <si>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</si>
  <si>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</si>
  <si>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</si>
  <si>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</si>
  <si>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</si>
  <si>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</si>
  <si>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</si>
  <si>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</si>
  <si>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</si>
  <si>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</si>
  <si>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</si>
  <si>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</si>
  <si>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</si>
  <si>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</si>
  <si>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</si>
  <si>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</si>
  <si>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</si>
  <si>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</si>
  <si>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</si>
  <si>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</si>
  <si>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</si>
  <si>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</si>
  <si>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</si>
  <si>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</si>
  <si>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</si>
  <si>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</si>
  <si>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</si>
  <si>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</si>
  <si>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</si>
  <si>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</si>
  <si>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</si>
  <si>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</si>
  <si>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</si>
  <si>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</si>
  <si>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</si>
  <si>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</si>
  <si>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</si>
  <si>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</si>
  <si>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</si>
  <si>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</si>
  <si>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</si>
  <si>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</si>
  <si>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</si>
  <si>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</si>
  <si>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</si>
  <si>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</si>
  <si>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</si>
  <si>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</si>
  <si>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</si>
  <si>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</si>
  <si>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</si>
  <si>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</si>
  <si>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</si>
  <si>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</si>
  <si>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</si>
  <si>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</si>
  <si>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</si>
  <si>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</si>
  <si>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</si>
  <si>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</si>
  <si>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</si>
  <si>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</si>
  <si>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</si>
  <si>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</si>
  <si>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</si>
  <si>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</si>
  <si>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</si>
  <si>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</si>
  <si>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</si>
  <si>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</si>
  <si>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</si>
  <si>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</si>
  <si>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</si>
  <si>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</si>
  <si>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</si>
  <si>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</si>
  <si>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</si>
  <si>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</si>
  <si>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</si>
  <si>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</si>
  <si>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</si>
  <si>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</si>
  <si>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</si>
  <si>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</si>
  <si>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</si>
  <si>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</si>
  <si>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</si>
  <si>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</si>
  <si>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</si>
  <si>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</si>
  <si>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</si>
  <si>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</si>
  <si>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</si>
  <si>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</si>
  <si>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</si>
  <si>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</si>
  <si>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</si>
  <si>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</si>
  <si>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</si>
  <si>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</si>
  <si>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</si>
  <si>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</si>
  <si>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</si>
  <si>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</si>
  <si>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</si>
  <si>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</si>
  <si>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</si>
  <si>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</si>
  <si>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</si>
  <si>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</si>
  <si>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</si>
  <si>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</si>
  <si>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</si>
  <si>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</si>
  <si>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</si>
  <si>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</si>
  <si>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</si>
  <si>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</si>
  <si>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</si>
  <si>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</si>
  <si>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</si>
  <si>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</si>
  <si>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</si>
  <si>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</si>
  <si>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</si>
  <si>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</si>
  <si>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</si>
  <si>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</si>
  <si>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</si>
  <si>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</si>
  <si>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</si>
  <si>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</si>
  <si>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</si>
  <si>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</si>
  <si>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</si>
  <si>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</si>
  <si>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</si>
  <si>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</si>
  <si>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</si>
  <si>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</si>
  <si>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</si>
  <si>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</si>
  <si>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</si>
  <si>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</si>
  <si>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</si>
  <si>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</si>
  <si>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</si>
  <si>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</si>
  <si>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</si>
  <si>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</si>
  <si>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</si>
  <si>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</si>
  <si>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</si>
  <si>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</si>
  <si>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</si>
  <si>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</si>
  <si>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</si>
  <si>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</si>
  <si>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</si>
  <si>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</si>
  <si>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</si>
  <si>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</si>
  <si>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</si>
  <si>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</si>
  <si>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</si>
  <si>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</si>
  <si>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</si>
  <si>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</si>
  <si>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</si>
  <si>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</si>
  <si>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</si>
  <si>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</si>
  <si>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</si>
  <si>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</si>
  <si>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</si>
  <si>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</si>
  <si>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</si>
  <si>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</si>
  <si>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</si>
  <si>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</si>
  <si>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</si>
  <si>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</si>
  <si>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</si>
  <si>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</si>
  <si>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</si>
  <si>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</si>
  <si>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</si>
  <si>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</si>
  <si>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</si>
  <si>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</si>
  <si>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</si>
  <si>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</si>
  <si>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</si>
  <si>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</si>
  <si>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</si>
  <si>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</si>
  <si>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</si>
  <si>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</si>
  <si>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</si>
  <si>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</si>
  <si>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</si>
  <si>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</si>
  <si>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</si>
  <si>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</si>
  <si>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</si>
  <si>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</si>
  <si>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</si>
  <si>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</si>
  <si>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</si>
  <si>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</si>
  <si>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</si>
  <si>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</si>
  <si>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</si>
  <si>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</si>
  <si>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</si>
  <si>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</si>
  <si>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</si>
  <si>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</si>
  <si>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</si>
  <si>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</si>
  <si>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</si>
  <si>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</si>
  <si>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</si>
  <si>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</si>
  <si>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</si>
  <si>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</si>
  <si>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</si>
  <si>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</si>
  <si>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</si>
  <si>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</si>
  <si>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</si>
  <si>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</si>
  <si>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</si>
  <si>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</si>
  <si>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</si>
  <si>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</si>
  <si>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</si>
  <si>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</si>
  <si>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</si>
  <si>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</si>
  <si>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</si>
  <si>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Jharkhand</t>
  </si>
  <si>
    <t>Ranchi</t>
  </si>
  <si>
    <t>Hazaribagh</t>
  </si>
  <si>
    <t>JH2921</t>
  </si>
  <si>
    <t>Tandwa</t>
  </si>
  <si>
    <t>Kamta</t>
  </si>
  <si>
    <t>SF0072636</t>
  </si>
  <si>
    <t>Deepak Kumar</t>
  </si>
  <si>
    <t>628545</t>
  </si>
  <si>
    <t>YKGN 4</t>
  </si>
  <si>
    <t>Chetana</t>
  </si>
  <si>
    <t>SID951375257034</t>
  </si>
  <si>
    <t>OBC</t>
  </si>
  <si>
    <t>HINDU</t>
  </si>
  <si>
    <t>Agriculture &amp; Farming</t>
  </si>
  <si>
    <t>SARO KHATUN</t>
  </si>
  <si>
    <t>Raham</t>
  </si>
  <si>
    <t>SF0099964</t>
  </si>
  <si>
    <t>Amarjit Kumar</t>
  </si>
  <si>
    <t>555840</t>
  </si>
  <si>
    <t>chand gu 555840 G2</t>
  </si>
  <si>
    <t>Unnati</t>
  </si>
  <si>
    <t>SID951376133340</t>
  </si>
  <si>
    <t>MANISHA DEVI</t>
  </si>
  <si>
    <t>Honhi</t>
  </si>
  <si>
    <t>Honhi C7</t>
  </si>
  <si>
    <t>Honhi C7 Ganesh1</t>
  </si>
  <si>
    <t>SSF5263123</t>
  </si>
  <si>
    <t>SARDHA KUMARI</t>
  </si>
  <si>
    <t>SSF2476501</t>
  </si>
  <si>
    <t>SAHINA KHATUN</t>
  </si>
  <si>
    <t>1015793</t>
  </si>
  <si>
    <t>SSF5505028</t>
  </si>
  <si>
    <t>MUSLIM</t>
  </si>
  <si>
    <t>Tent House</t>
  </si>
  <si>
    <t xml:space="preserve">ASMIN NISHA </t>
  </si>
  <si>
    <t>599978</t>
  </si>
  <si>
    <t>RANI 05 GU 599978 G6</t>
  </si>
  <si>
    <t>SID951376004760</t>
  </si>
  <si>
    <t>EBC</t>
  </si>
  <si>
    <t>SONI PERWEEN</t>
  </si>
  <si>
    <t>SSF3467509</t>
  </si>
  <si>
    <t>SAHIN PRAWEEN</t>
  </si>
  <si>
    <t>Chatti Bariatu</t>
  </si>
  <si>
    <t>559256</t>
  </si>
  <si>
    <t>1020482</t>
  </si>
  <si>
    <t>SID951374360061</t>
  </si>
  <si>
    <t>RUKMANI DEVI</t>
  </si>
  <si>
    <t>Manatu</t>
  </si>
  <si>
    <t>SF0079138</t>
  </si>
  <si>
    <t>Abhishek Kumar Sharma</t>
  </si>
  <si>
    <t>660603</t>
  </si>
  <si>
    <t>sarna 2</t>
  </si>
  <si>
    <t>SID951376059648</t>
  </si>
  <si>
    <t>ST</t>
  </si>
  <si>
    <t>PARWATI DEVI</t>
  </si>
  <si>
    <t>1105385</t>
  </si>
  <si>
    <t>SSF3335001</t>
  </si>
  <si>
    <t>MANJU DEVI</t>
  </si>
  <si>
    <t>Chatti Peto</t>
  </si>
  <si>
    <t>610558</t>
  </si>
  <si>
    <t>sabbu 3</t>
  </si>
  <si>
    <t>SSF6296426</t>
  </si>
  <si>
    <t>RUKSANA KHATOON</t>
  </si>
  <si>
    <t>Kamta C2</t>
  </si>
  <si>
    <t>Kamta C2 Basanti1</t>
  </si>
  <si>
    <t>SSF2746440</t>
  </si>
  <si>
    <t>SONI KHATUN</t>
  </si>
  <si>
    <t>703742</t>
  </si>
  <si>
    <t>durga</t>
  </si>
  <si>
    <t>SID951375201405</t>
  </si>
  <si>
    <t>ALMIRAH Making</t>
  </si>
  <si>
    <t>NASIMA KHATUN</t>
  </si>
  <si>
    <t>Pachanra</t>
  </si>
  <si>
    <t>anchal2</t>
  </si>
  <si>
    <t>SID951374645464</t>
  </si>
  <si>
    <t>RANI DEVI</t>
  </si>
  <si>
    <t>Bad Bigha</t>
  </si>
  <si>
    <t>Bad Bigha C1</t>
  </si>
  <si>
    <t>Bad Bigha C1 Ganpati1</t>
  </si>
  <si>
    <t>SSF2727419</t>
  </si>
  <si>
    <t>SC</t>
  </si>
  <si>
    <t>SONI DEVI</t>
  </si>
  <si>
    <t>524174</t>
  </si>
  <si>
    <t>Mata rani 2 524174 G1</t>
  </si>
  <si>
    <t>SSF4843860</t>
  </si>
  <si>
    <t>ANJU DEVI</t>
  </si>
  <si>
    <t>Garilaung</t>
  </si>
  <si>
    <t>537815</t>
  </si>
  <si>
    <t>SHANTI</t>
  </si>
  <si>
    <t>SID951374427330</t>
  </si>
  <si>
    <t>GENERAL</t>
  </si>
  <si>
    <t>RINA DEVI</t>
  </si>
  <si>
    <t>561461</t>
  </si>
  <si>
    <t>ykgn 7 561461 G7</t>
  </si>
  <si>
    <t>SID951374800675</t>
  </si>
  <si>
    <t>MUNEJA KHATUN</t>
  </si>
  <si>
    <t>Hewai</t>
  </si>
  <si>
    <t>SF0096994</t>
  </si>
  <si>
    <t>Bablu Sharma</t>
  </si>
  <si>
    <t>Bukru C1</t>
  </si>
  <si>
    <t>Bukru C1 Maharaja1</t>
  </si>
  <si>
    <t>SSF2287263</t>
  </si>
  <si>
    <t>SITA DEVI</t>
  </si>
  <si>
    <t>369573</t>
  </si>
  <si>
    <t>369573 Ram 21</t>
  </si>
  <si>
    <t>SSF4113119</t>
  </si>
  <si>
    <t>Tarpaulin Sheet Business</t>
  </si>
  <si>
    <t>HEMPUSHPA DEVI</t>
  </si>
  <si>
    <t>SF0059413</t>
  </si>
  <si>
    <t>Dipak Kumar Paswan</t>
  </si>
  <si>
    <t>652266</t>
  </si>
  <si>
    <t>MANNAT</t>
  </si>
  <si>
    <t>SID951375344737</t>
  </si>
  <si>
    <t>ISHRAT KHATUN</t>
  </si>
  <si>
    <t>752141</t>
  </si>
  <si>
    <t>YKGN</t>
  </si>
  <si>
    <t>SSF4849996</t>
  </si>
  <si>
    <t>Farming Material Purchase</t>
  </si>
  <si>
    <t>KABULA KHATUN</t>
  </si>
  <si>
    <t>634910</t>
  </si>
  <si>
    <t>arti 2</t>
  </si>
  <si>
    <t>SSF2393270</t>
  </si>
  <si>
    <t>prity devi</t>
  </si>
  <si>
    <t>580540</t>
  </si>
  <si>
    <t>Arti3 580540 G1</t>
  </si>
  <si>
    <t>SID951374800218</t>
  </si>
  <si>
    <t>CHAMELI DEVI</t>
  </si>
  <si>
    <t>SSF4030542</t>
  </si>
  <si>
    <t>SABILA KHATUN</t>
  </si>
  <si>
    <t>Tesar Chepa</t>
  </si>
  <si>
    <t>553955</t>
  </si>
  <si>
    <t>barkha</t>
  </si>
  <si>
    <t>SID951376006197</t>
  </si>
  <si>
    <t>General Store</t>
  </si>
  <si>
    <t>Sarita Kumari</t>
  </si>
  <si>
    <t>Jordag</t>
  </si>
  <si>
    <t>693326</t>
  </si>
  <si>
    <t>SurajMukhi</t>
  </si>
  <si>
    <t>SSF3566867</t>
  </si>
  <si>
    <t>REVANTI DEVI</t>
  </si>
  <si>
    <t>SSF2385160</t>
  </si>
  <si>
    <t>RAJIYA KHATUN</t>
  </si>
  <si>
    <t>SID951375970648</t>
  </si>
  <si>
    <t>ROVEDA KHATUN</t>
  </si>
  <si>
    <t>547985</t>
  </si>
  <si>
    <t>NEHA</t>
  </si>
  <si>
    <t>SSF5079520</t>
  </si>
  <si>
    <t>SANGITA KUMARI</t>
  </si>
  <si>
    <t>583470</t>
  </si>
  <si>
    <t>sabu 2</t>
  </si>
  <si>
    <t>SJH0000006733227</t>
  </si>
  <si>
    <t>SJH0000006733486</t>
  </si>
  <si>
    <t>JUBEDA KHATUN</t>
  </si>
  <si>
    <t>599978 Raja Hindustani1</t>
  </si>
  <si>
    <t>SSF2713134</t>
  </si>
  <si>
    <t>SAJIDA KHATUN</t>
  </si>
  <si>
    <t>Keredari</t>
  </si>
  <si>
    <t>708414</t>
  </si>
  <si>
    <t>ram2</t>
  </si>
  <si>
    <t>SID951375997434</t>
  </si>
  <si>
    <t>NITU DEVI</t>
  </si>
  <si>
    <t>Keredari C3</t>
  </si>
  <si>
    <t>khadhaiya</t>
  </si>
  <si>
    <t>591693</t>
  </si>
  <si>
    <t>prem2</t>
  </si>
  <si>
    <t>SSF4702973</t>
  </si>
  <si>
    <t>DASAMI DEVI</t>
  </si>
  <si>
    <t>SAI</t>
  </si>
  <si>
    <t>CID951376201795</t>
  </si>
  <si>
    <t>SABO DEVI</t>
  </si>
  <si>
    <t xml:space="preserve">Mata Rani </t>
  </si>
  <si>
    <t>SID951375992849</t>
  </si>
  <si>
    <t>RADHA KUMARI</t>
  </si>
  <si>
    <t>SSF2832265</t>
  </si>
  <si>
    <t>ASRUN NISHA</t>
  </si>
  <si>
    <t>SSF3253525</t>
  </si>
  <si>
    <t>VASMATI DEVI</t>
  </si>
  <si>
    <t>ykgn 5</t>
  </si>
  <si>
    <t>SID951375740962</t>
  </si>
  <si>
    <t>KAMRUN NISHA</t>
  </si>
  <si>
    <t>SSF3732100</t>
  </si>
  <si>
    <t>GITA DEVI</t>
  </si>
  <si>
    <t>SSF3732110</t>
  </si>
  <si>
    <t>RABINA DEVI</t>
  </si>
  <si>
    <t>537816</t>
  </si>
  <si>
    <t>rose</t>
  </si>
  <si>
    <t>SID951374414529</t>
  </si>
  <si>
    <t>GULSHAN KHATUN</t>
  </si>
  <si>
    <t>SSF2866476</t>
  </si>
  <si>
    <t>KAVITA DEVI</t>
  </si>
  <si>
    <t>SSF4776318</t>
  </si>
  <si>
    <t>SABEENA KHATOON</t>
  </si>
  <si>
    <t>16-Aug-2023</t>
  </si>
  <si>
    <t>Tue</t>
  </si>
  <si>
    <t>4</t>
  </si>
  <si>
    <t>6.90 Yrs</t>
  </si>
  <si>
    <t>22 Oct 2020</t>
  </si>
  <si>
    <t>&gt; 6 to 10 Years</t>
  </si>
  <si>
    <t>03-Oct-2023</t>
  </si>
  <si>
    <t>05-May-2025</t>
  </si>
  <si>
    <t>&gt;180</t>
  </si>
  <si>
    <t>01-Nov-2023</t>
  </si>
  <si>
    <t>04</t>
  </si>
  <si>
    <t>0</t>
  </si>
  <si>
    <t>4.88 Yrs</t>
  </si>
  <si>
    <t>04 Sep 2021</t>
  </si>
  <si>
    <t>&gt; 4 to 6 Years</t>
  </si>
  <si>
    <t>07-Dec-2023</t>
  </si>
  <si>
    <t>02-Jan-2025</t>
  </si>
  <si>
    <t>06-Jan-2024</t>
  </si>
  <si>
    <t>Fri</t>
  </si>
  <si>
    <t>1</t>
  </si>
  <si>
    <t>2.55 Yrs</t>
  </si>
  <si>
    <t>06 Jan 2024</t>
  </si>
  <si>
    <t>&gt; 2 to 4 Years</t>
  </si>
  <si>
    <t>02-Feb-2024</t>
  </si>
  <si>
    <t>04-Jan-2025</t>
  </si>
  <si>
    <t>09-Feb-2024</t>
  </si>
  <si>
    <t>2</t>
  </si>
  <si>
    <t>4.37 Yrs</t>
  </si>
  <si>
    <t>11 Mar 2022</t>
  </si>
  <si>
    <t>05-Mar-2024</t>
  </si>
  <si>
    <t>15-Apr-2026</t>
  </si>
  <si>
    <t>151-180</t>
  </si>
  <si>
    <t>Thu</t>
  </si>
  <si>
    <t>2.45 Yrs</t>
  </si>
  <si>
    <t>09 Feb 2024</t>
  </si>
  <si>
    <t>07-Mar-2024</t>
  </si>
  <si>
    <t>05-Sep-2024</t>
  </si>
  <si>
    <t>10-Feb-2024</t>
  </si>
  <si>
    <t>5.66 Yrs</t>
  </si>
  <si>
    <t>28 Sep 2021</t>
  </si>
  <si>
    <t>24-Jan-2026</t>
  </si>
  <si>
    <t>17-Mar-2024</t>
  </si>
  <si>
    <t>3.41 Yrs</t>
  </si>
  <si>
    <t>25 Feb 2023</t>
  </si>
  <si>
    <t>07-May-2024</t>
  </si>
  <si>
    <t>30-Aug-2025</t>
  </si>
  <si>
    <t>22-Mar-2024</t>
  </si>
  <si>
    <t>Mon</t>
  </si>
  <si>
    <t>6.56 Yrs</t>
  </si>
  <si>
    <t>06 Mar 2021</t>
  </si>
  <si>
    <t>13-May-2024</t>
  </si>
  <si>
    <t>31-Jan-2026</t>
  </si>
  <si>
    <t>27-Mar-2024</t>
  </si>
  <si>
    <t>02</t>
  </si>
  <si>
    <t>3</t>
  </si>
  <si>
    <t>5.19 Yrs</t>
  </si>
  <si>
    <t>31 Mar 2021</t>
  </si>
  <si>
    <t>06-May-2024</t>
  </si>
  <si>
    <t>02-Dec-2025</t>
  </si>
  <si>
    <t>14-Apr-2024</t>
  </si>
  <si>
    <t>3.46 Yrs</t>
  </si>
  <si>
    <t>07 Feb 2023</t>
  </si>
  <si>
    <t>23-Jun-2024</t>
  </si>
  <si>
    <t>07</t>
  </si>
  <si>
    <t>GL-1</t>
  </si>
  <si>
    <t>2.08 Yrs</t>
  </si>
  <si>
    <t>23 Jun 2024</t>
  </si>
  <si>
    <t>07-Aug-2024</t>
  </si>
  <si>
    <t>18-Nov-2024</t>
  </si>
  <si>
    <t>09</t>
  </si>
  <si>
    <t>3.86 Yrs</t>
  </si>
  <si>
    <t>13 Sep 2022</t>
  </si>
  <si>
    <t>07-Jan-2025</t>
  </si>
  <si>
    <t>26-Nov-2024</t>
  </si>
  <si>
    <t>5</t>
  </si>
  <si>
    <t>17-Oct-2025</t>
  </si>
  <si>
    <t>13-Nov-2024</t>
  </si>
  <si>
    <t>7.44 Yrs</t>
  </si>
  <si>
    <t>24 Jul 2021</t>
  </si>
  <si>
    <t>09-Dec-2024</t>
  </si>
  <si>
    <t>26-Jan-2026</t>
  </si>
  <si>
    <t>12 Sep 2022</t>
  </si>
  <si>
    <t>03-Jan-2025</t>
  </si>
  <si>
    <t>16-Nov-2024</t>
  </si>
  <si>
    <t>IL-1</t>
  </si>
  <si>
    <t>2.71 Yrs</t>
  </si>
  <si>
    <t>06 Nov 2023</t>
  </si>
  <si>
    <t>11-May-2024</t>
  </si>
  <si>
    <t>08</t>
  </si>
  <si>
    <t>7.70 Yrs</t>
  </si>
  <si>
    <t>19 Jan 2021</t>
  </si>
  <si>
    <t>04-Jun-2024</t>
  </si>
  <si>
    <t>08-Jul-2026</t>
  </si>
  <si>
    <t>Standard</t>
  </si>
  <si>
    <t>02-Jul-2024</t>
  </si>
  <si>
    <t>GL-4</t>
  </si>
  <si>
    <t>7.09 Yrs</t>
  </si>
  <si>
    <t>25 Feb 2020</t>
  </si>
  <si>
    <t>06-Aug-2024</t>
  </si>
  <si>
    <t>09-Jul-2026</t>
  </si>
  <si>
    <t>06</t>
  </si>
  <si>
    <t>GL-2</t>
  </si>
  <si>
    <t>3.33 Yrs</t>
  </si>
  <si>
    <t>25 Mar 2023</t>
  </si>
  <si>
    <t>02-Sep-2024</t>
  </si>
  <si>
    <t>06-Jul-2026</t>
  </si>
  <si>
    <t>3.03 Yrs</t>
  </si>
  <si>
    <t>14 Jul 2023</t>
  </si>
  <si>
    <t>01-Sep-2024</t>
  </si>
  <si>
    <t>GL-5</t>
  </si>
  <si>
    <t>6.81 Yrs</t>
  </si>
  <si>
    <t>02 Nov 2020</t>
  </si>
  <si>
    <t>03-Oct-2024</t>
  </si>
  <si>
    <t>04-Jul-2026</t>
  </si>
  <si>
    <t>07-Oct-2024</t>
  </si>
  <si>
    <t>19-Jun-2025</t>
  </si>
  <si>
    <t>2.68 Yrs</t>
  </si>
  <si>
    <t>17 Nov 2023</t>
  </si>
  <si>
    <t>01-Jul-2025</t>
  </si>
  <si>
    <t>25-Jun-2025</t>
  </si>
  <si>
    <t>GL-3</t>
  </si>
  <si>
    <t>4.41 Yrs</t>
  </si>
  <si>
    <t>25 Feb 2022</t>
  </si>
  <si>
    <t>01-Aug-2025</t>
  </si>
  <si>
    <t>3.07 Yrs</t>
  </si>
  <si>
    <t>20 Mar 2020</t>
  </si>
  <si>
    <t>04-Jul-2025</t>
  </si>
  <si>
    <t>3.08 Yrs</t>
  </si>
  <si>
    <t>23 Jun 2023</t>
  </si>
  <si>
    <t>06-Aug-2025</t>
  </si>
  <si>
    <t>07-Jul-2026</t>
  </si>
  <si>
    <t>10-Sep-2025</t>
  </si>
  <si>
    <t>2.28 Yrs</t>
  </si>
  <si>
    <t>27 Nov 2020</t>
  </si>
  <si>
    <t>03-Oct-2025</t>
  </si>
  <si>
    <t>02-Jul-2026</t>
  </si>
  <si>
    <t>3.36 Yrs</t>
  </si>
  <si>
    <t>16 Mar 2023</t>
  </si>
  <si>
    <t>13-Oct-2025</t>
  </si>
  <si>
    <t>13-Sep-2025</t>
  </si>
  <si>
    <t>0.86 Yrs</t>
  </si>
  <si>
    <t>22 Feb 2022</t>
  </si>
  <si>
    <t>&lt;= 2 Years</t>
  </si>
  <si>
    <t>07-Oct-2025</t>
  </si>
  <si>
    <t>3.26 Yrs</t>
  </si>
  <si>
    <t>12-Sep-2025</t>
  </si>
  <si>
    <t>5.28 Yrs</t>
  </si>
  <si>
    <t>02-Oct-2025</t>
  </si>
  <si>
    <t>17-Sep-2025</t>
  </si>
  <si>
    <t>2.61 Yrs</t>
  </si>
  <si>
    <t>14 Dec 2023</t>
  </si>
  <si>
    <t>03</t>
  </si>
  <si>
    <t>01-Oct-2025</t>
  </si>
  <si>
    <t>03-Jul-2026</t>
  </si>
  <si>
    <t>16-Sep-2025</t>
  </si>
  <si>
    <t>0.85 Yrs</t>
  </si>
  <si>
    <t>16 Sep 2025</t>
  </si>
  <si>
    <t>20-Sep-2025</t>
  </si>
  <si>
    <t>0.84 Yrs</t>
  </si>
  <si>
    <t>26 Aug 2022</t>
  </si>
  <si>
    <t>25-Sep-2025</t>
  </si>
  <si>
    <t>10</t>
  </si>
  <si>
    <t>2.84 Yrs</t>
  </si>
  <si>
    <t>24 Nov 2020</t>
  </si>
  <si>
    <t>03-Nov-2025</t>
  </si>
  <si>
    <t>10-Jul-2026</t>
  </si>
  <si>
    <t>10-Nov-2025</t>
  </si>
  <si>
    <t>04-Nov-2025</t>
  </si>
  <si>
    <t>2.70 Yrs</t>
  </si>
  <si>
    <t>13 Oct 2023</t>
  </si>
  <si>
    <t>05-Dec-2025</t>
  </si>
  <si>
    <t>01-Dec-2025</t>
  </si>
  <si>
    <t>4.48 Yrs</t>
  </si>
  <si>
    <t>30 Jan 2022</t>
  </si>
  <si>
    <t>10-May-2024</t>
  </si>
  <si>
    <t>03-Jun-2024</t>
  </si>
  <si>
    <t>08-Jun-2026</t>
  </si>
  <si>
    <t>31-60</t>
  </si>
  <si>
    <t>17-Jul-2024</t>
  </si>
  <si>
    <t>3.82 Yrs</t>
  </si>
  <si>
    <t>29 Sep 2022</t>
  </si>
  <si>
    <t>3.50 Yrs</t>
  </si>
  <si>
    <t>24 Jan 2023</t>
  </si>
  <si>
    <t>11-Jul-2026</t>
  </si>
  <si>
    <t>03-Sep-2024</t>
  </si>
  <si>
    <t>3.64 Yrs</t>
  </si>
  <si>
    <t>01-Oct-2024</t>
  </si>
  <si>
    <t>21 Apr 2023</t>
  </si>
  <si>
    <t>01-Nov-2024</t>
  </si>
  <si>
    <t>15-Jul-2026</t>
  </si>
  <si>
    <t>02-Oct-2024</t>
  </si>
  <si>
    <t>3.17 Yrs</t>
  </si>
  <si>
    <t>03 Nov 2020</t>
  </si>
  <si>
    <t>07-Nov-2024</t>
  </si>
  <si>
    <t>15-Sep-2025</t>
  </si>
  <si>
    <t>3.78 Yrs</t>
  </si>
  <si>
    <t>14 Oct 2022</t>
  </si>
  <si>
    <t>06-Oct-2025</t>
  </si>
  <si>
    <t>29-Dec-2025</t>
  </si>
  <si>
    <t>2.60 Yrs</t>
  </si>
  <si>
    <t>29 Oct 2023</t>
  </si>
  <si>
    <t>05-Feb-2026</t>
  </si>
  <si>
    <t>Open</t>
  </si>
  <si>
    <t>7033541589</t>
  </si>
  <si>
    <t>8541982535</t>
  </si>
  <si>
    <t>9572604391</t>
  </si>
  <si>
    <t>8789102357</t>
  </si>
  <si>
    <t>9608900829</t>
  </si>
  <si>
    <t>7295006799</t>
  </si>
  <si>
    <t>7070366039</t>
  </si>
  <si>
    <t>8757659535</t>
  </si>
  <si>
    <t>9142267509</t>
  </si>
  <si>
    <t>9031492630</t>
  </si>
  <si>
    <t>7632964746</t>
  </si>
  <si>
    <t>7091710192</t>
  </si>
  <si>
    <t>7869113177</t>
  </si>
  <si>
    <t>8266565346</t>
  </si>
  <si>
    <t>6378426380</t>
  </si>
  <si>
    <t>7856075561</t>
  </si>
  <si>
    <t>7677595320</t>
  </si>
  <si>
    <t>8084355045</t>
  </si>
  <si>
    <t>7558494198</t>
  </si>
  <si>
    <t>7870503899</t>
  </si>
  <si>
    <t>9708849396</t>
  </si>
  <si>
    <t>9523037163</t>
  </si>
  <si>
    <t>8235022417</t>
  </si>
  <si>
    <t>8235391589</t>
  </si>
  <si>
    <t>7295877649</t>
  </si>
  <si>
    <t>9835265983</t>
  </si>
  <si>
    <t>9905201403</t>
  </si>
  <si>
    <t>9693816262</t>
  </si>
  <si>
    <t>7783882667</t>
  </si>
  <si>
    <t>9341154947</t>
  </si>
  <si>
    <t>7070426785</t>
  </si>
  <si>
    <t>7462006380</t>
  </si>
  <si>
    <t>9748793520</t>
  </si>
  <si>
    <t>9801954231</t>
  </si>
  <si>
    <t>9711519812</t>
  </si>
  <si>
    <t>9031478508</t>
  </si>
  <si>
    <t>9319346794</t>
  </si>
  <si>
    <t>8002039496</t>
  </si>
  <si>
    <t>9508955112</t>
  </si>
  <si>
    <t>7782943864</t>
  </si>
  <si>
    <t>7480850961</t>
  </si>
  <si>
    <t>9110909793</t>
  </si>
  <si>
    <t>9334006675</t>
  </si>
  <si>
    <t>6205376485</t>
  </si>
  <si>
    <t>7970858229</t>
  </si>
  <si>
    <t>Ajay Kumar Das/SF0056026</t>
  </si>
  <si>
    <t>Dual Staff</t>
  </si>
  <si>
    <t>Senior Branch Manager</t>
  </si>
  <si>
    <t xml:space="preserve">Deepak Kumar </t>
  </si>
  <si>
    <t>G2</t>
  </si>
  <si>
    <t>G1</t>
  </si>
  <si>
    <t>Available &amp; Updated</t>
  </si>
  <si>
    <t>Credit Assistant</t>
  </si>
  <si>
    <t>Keredari C3 Das1</t>
  </si>
  <si>
    <t>SID951375728913</t>
  </si>
  <si>
    <t>JYOTI DEVI</t>
  </si>
  <si>
    <t>27-Jun-2023</t>
  </si>
  <si>
    <t>6.19 Yrs</t>
  </si>
  <si>
    <t>19 Mar 2021</t>
  </si>
  <si>
    <t>10-Aug-2023</t>
  </si>
  <si>
    <t>20-Jul-2026</t>
  </si>
  <si>
    <t>30-Sep-2025</t>
  </si>
  <si>
    <t>7250071991</t>
  </si>
  <si>
    <t>As per borrower confirmation she said that we all paid her installment to Rishu Kumar but we check loan card no found any evidence against Rishu Kumar during verification</t>
  </si>
  <si>
    <t>SSF2350921</t>
  </si>
  <si>
    <t>NURJAHAN KHATOON</t>
  </si>
  <si>
    <t>28-Dec-2023</t>
  </si>
  <si>
    <t>4.44 Yrs</t>
  </si>
  <si>
    <t>12 Feb 2022</t>
  </si>
  <si>
    <t>06-Feb-2024</t>
  </si>
  <si>
    <t>31-Dec-2025</t>
  </si>
  <si>
    <t>9572462623</t>
  </si>
  <si>
    <t xml:space="preserve">As borrower statement, she said that we paid pre-closure amount of rs.42000 on dated 20-Mar-2025 to Rishi Kumar but there is no any evidence found during verification </t>
  </si>
  <si>
    <t xml:space="preserve">As borrower statement, she said that we paid all installment to Rishi Kumar and her lost loan card but there is no any evidence found during verification </t>
  </si>
  <si>
    <t>Borrower and loan card not available during verification</t>
  </si>
  <si>
    <t>Borrower present and loan card not available during verification so found any deviation</t>
  </si>
  <si>
    <t>Ringleader issue Borrower gives her loan amount to other borrower after taking laon  and loan card not available during verification so found any deviation</t>
  </si>
  <si>
    <t>Borrower and loan crad available during verification so found any deviation</t>
  </si>
  <si>
    <t>Borrower present and loan crad not available during verification also she said we paid all installment but there no found any evidence</t>
  </si>
  <si>
    <t>As borrower statement she paid pre-closure amount of rs. 33812 on dated 06-Jan-2025 to branch staff but sing on loan card not available only paid written on loan card.</t>
  </si>
  <si>
    <t>Borrower present but her lost loan card also she said we paid all installment but there is no found any evidence.</t>
  </si>
  <si>
    <t>Borrower migrated as other borrower verified.</t>
  </si>
  <si>
    <t>Borrower present and her lost loan card  also she said that we paid all installment but there is foundany avidence against staffs.</t>
  </si>
  <si>
    <t>Borrower and her lost loan card not available during verification</t>
  </si>
  <si>
    <t>Borrowerand loan card not available confirmation with borrower son so no found any deviation.</t>
  </si>
  <si>
    <t>FN26-27-00901</t>
  </si>
  <si>
    <t>Rishu Kumar</t>
  </si>
  <si>
    <t>SF0070752</t>
  </si>
  <si>
    <t>Loan Officer</t>
  </si>
  <si>
    <t>As per loan card emi fraud done by LO- Rishu Kumar/SF0070752 he collected emi from borrower Nurjahan Khatoon amount of rs.2780 on 04-jun-2024 but collected amount not posted in fimo.</t>
  </si>
  <si>
    <t>As per loan card emi fraud done by LO- Rishu Kumar/SF0070752 he collected emi from borrower Nurjahan Khatoon amount of rs.2780 on 02-Jul-24 but collected amount not posted in fimo.</t>
  </si>
  <si>
    <t>As per loan card emi fraud done by LO- Rishu Kumar/SF0070752 he collectedCemi from borrower Nurjahan Khatoon amount  of rs. 2780 on 06-Aug-24 but collected amount not posted in fimo.</t>
  </si>
  <si>
    <t>As per digital payment emi fraud done by LO- Rishu Kumar/SF0070752 he collected emi from borrower Nurjahan Khatoon amount of rs.2780 on 06-Dec-2025  but collected amount not posted in fimo.</t>
  </si>
  <si>
    <t>As per digital payment emi fraud done by LO- Rishu Kumar/SF0070752 he collectedCemi from borrower Nurjahan Khatoon amount  of rs. 2780 on 07-Jan-26  but collected amount not posted in fimo</t>
  </si>
  <si>
    <t>As per loan card emi fraud done by LO- Rishu Kumar/SF0070752 he collectedCemi from borrower Nurjahan Khatoon amount of rs. 3044 on 07-Feb-2026 but collected amount not posted in fimo.</t>
  </si>
  <si>
    <t>As per digital payment LO-Rishu Kumar/SF0070752 he collected amount of rs.4432 on dated 07-Jul-2025 but collected amount not posted in FIMO</t>
  </si>
  <si>
    <t>Complaint Lodged</t>
  </si>
  <si>
    <t>CSS</t>
  </si>
  <si>
    <t>Md. Saquib Alam/SF0035810</t>
  </si>
  <si>
    <t>Sumit Kumar Bundela/SF0088927</t>
  </si>
  <si>
    <t>Ashutosh/SF0103572</t>
  </si>
  <si>
    <t>Deepak Kujur/SF0101649</t>
  </si>
  <si>
    <t>Terminated</t>
  </si>
  <si>
    <t>Completed-Report Submitted</t>
  </si>
  <si>
    <t>Ajay Kumar Das</t>
  </si>
  <si>
    <t>SF0056026</t>
  </si>
  <si>
    <t>Md.Saquib Alam</t>
  </si>
  <si>
    <t>SF0035810</t>
  </si>
  <si>
    <t>Md.Saquib Alam/SF0035810</t>
  </si>
  <si>
    <t>Borrower and loan card available no issue</t>
  </si>
  <si>
    <t>Bukru</t>
  </si>
  <si>
    <t>529166</t>
  </si>
  <si>
    <t>Anchal</t>
  </si>
  <si>
    <t>SID951374325076</t>
  </si>
  <si>
    <t>25-Jan-2023</t>
  </si>
  <si>
    <t>7.73 Yrs</t>
  </si>
  <si>
    <t>29 Jan 2021</t>
  </si>
  <si>
    <t>07-Mar-2023</t>
  </si>
  <si>
    <t>29-Nov-2025</t>
  </si>
  <si>
    <t>8878959433</t>
  </si>
  <si>
    <t>During the CLV, The Loan Officer- Rishu Kumar/SF0070752 had embezzled Rs. 33576/- from the 03 borrowers' EMI collected amount and out of that Rs. 0/- accounted in FIMO as EMI basis. Now, a total of Rs.33576 /- is yet to be recovered from him.</t>
  </si>
  <si>
    <t>As per digital payment &amp; bank statement emi farud done by LO-Rishu Kumar/SF0070752, he emi collected amount of rs.4100 on 09-Dec-2024 but collected amount not posted in FIMO..</t>
  </si>
  <si>
    <t>As per digital payment &amp; bank statement emi fraud done by  LO-Rishu Kumar/SF0070752 , he collected amount of rs.4100 on 14-Nov-2024 but collected amount not posted in FIMO.</t>
  </si>
  <si>
    <t>As per digital payment emi fraud done by LO-Rishu Kumar/SF0070752, he emi  collected amount of rs.4432 on dated 07-Jul-2025 but collected amount not posted in FIMO</t>
  </si>
  <si>
    <t>As per loan card &amp; digital payment  emi fraud done by  LO-Rishu Kumar/SF0070752, he collected multiple emi from borrower Nurjahan Khatoon, he collected emi of rs.2780 on 04-jun-2024, again collected of rs.2780 on 02-Jul-24 , again collected of rs. 2780 on 06-Aug-24,  again he collected of rs.2780 on 06-Dec-2025 , again collected of rs. 2780 on 07-Jan-26 and again he collected of rs. 3044 on 07-Feb-2026 but these emi collected amount not posted in fimo,(2780*5+3044=16944) , Remarks:- Entry posted from Head Office of CSS Complaint of rs. 14164 on dated 03-Jul-2026 in borrower account and we check the loan card for Proper evidence regarding the subsequent installment could not be obtained of fraud also sign mismatch.</t>
  </si>
  <si>
    <t>As per digital payment &amp; bank statement emi fraud done by LO-Rishu Kumar/SF0070752, he collected emi from borrower from Kavita Devi , he collected emi of rs.4100 on 14-Nov-2024, again collected of rs.4100 on 09-Dec-2024, again collected of rs. 4000 on 09-Jan-2025 but these emi collected amount not posted in fimo,(4100*3=12200) .</t>
  </si>
  <si>
    <t>As per digital payment emi fraud done by LO-Rishu Kumar/SF0070752 he emi collected amount of rs. 4000 on 09-Jan-2025 but collected amount not posted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</si>
</sst>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0" fillId="8" borderId="0" xfId="0" applyFill="1" applyAlignment="1" applyProtection="1">
      <alignment horizontal="center" vertical="center"/>
      <protection locked="0"/>
    </xf>
    <xf numFmtId="0" fontId="24" fillId="8" borderId="0" xfId="31" applyFont="1" applyFill="1" applyAlignment="1" applyProtection="1">
      <alignment horizontal="center" vertical="center"/>
      <protection hidden="1"/>
    </xf>
    <xf numFmtId="0" fontId="36" fillId="0" borderId="15" xfId="0" applyFont="1" applyBorder="1" applyAlignment="1">
      <alignment horizontal="center" vertical="center" wrapText="1" readingOrder="1"/>
    </xf>
    <xf numFmtId="0" fontId="37" fillId="0" borderId="15" xfId="0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38" fillId="0" borderId="15" xfId="0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top" wrapText="1" readingOrder="1"/>
    </xf>
    <xf numFmtId="172" fontId="38" fillId="0" borderId="15" xfId="0" applyNumberFormat="1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89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JH2921</v>
      </c>
      <c r="D5" s="64" t="str">
        <f>IF('Physical Cash at Safe'!D28="Yes", 'Physical Cash at Safe'!A4, 'Borrower Wise Details'!C5)</f>
        <v>Tandwa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Jharkhand</v>
      </c>
      <c r="G5" s="61">
        <v>46190</v>
      </c>
      <c r="H5" s="62" t="s">
        <v>750</v>
      </c>
      <c r="I5" s="61">
        <v>46206</v>
      </c>
      <c r="J5" s="79" t="str">
        <f>IF('Physical Cash at Safe'!D28="Yes",'Physical Cash at Safe'!E28,IF('Borrower Wise Details'!D5&lt;&gt;"",'Borrower Wise Details'!D5,""))</f>
        <v>FN26-27-00901</v>
      </c>
      <c r="K5" s="89">
        <v>1</v>
      </c>
      <c r="L5" s="90">
        <v>14164</v>
      </c>
      <c r="M5" s="90">
        <v>0</v>
      </c>
      <c r="N5" s="90" t="s">
        <v>751</v>
      </c>
      <c r="O5" s="90" t="s">
        <v>752</v>
      </c>
      <c r="P5" s="90" t="s">
        <v>753</v>
      </c>
      <c r="Q5" s="90" t="s">
        <v>754</v>
      </c>
      <c r="R5" s="80" t="str">
        <f>IF('Physical Cash at Safe'!$D$28="Yes", 'Physical Cash at Safe'!$A$28, IF('Borrower Wise Details'!F5&lt;&gt;"", 'Borrower Wise Details'!F5, ""))</f>
        <v>Rishu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SF0070752</v>
      </c>
      <c r="U5" s="83" t="s">
        <v>755</v>
      </c>
      <c r="V5" s="61">
        <v>46379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756</v>
      </c>
      <c r="Z5" s="61">
        <v>46223</v>
      </c>
      <c r="AA5" s="61">
        <v>46227</v>
      </c>
      <c r="AB5" s="61" t="s">
        <v>759</v>
      </c>
      <c r="AC5" s="61" t="s">
        <v>760</v>
      </c>
      <c r="AD5" s="61">
        <v>29</v>
      </c>
      <c r="AE5" s="61" t="s">
        <v>757</v>
      </c>
      <c r="AF5" s="61" t="s">
        <v>758</v>
      </c>
      <c r="AG5" s="146">
        <v>19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33576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33576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46255</v>
      </c>
      <c r="AO5" s="75" t="s">
        <v>773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JH2921</v>
      </c>
      <c r="C5" s="50" t="str">
        <f>IF('Fraud Investigation Report'!D5="", "", 'Fraud Investigation Report'!D5)</f>
        <v>Tandwa</v>
      </c>
      <c r="D5" s="73" t="str">
        <f>IF(OR('Fraud Investigation Report'!R5="", 'Fraud Investigation Report'!R5=0), "", 'Fraud Investigation Report'!R5)</f>
        <v>Rishu Kumar</v>
      </c>
      <c r="E5" s="73" t="str">
        <f>IF(OR('Fraud Investigation Report'!T5="", 'Fraud Investigation Report'!T5=0), "", 'Fraud Investigation Report'!T5)</f>
        <v>SF0070752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FN26-27-00901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33576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33576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33576</v>
      </c>
      <c r="Q5" s="49"/>
      <c r="R5" s="94" t="s">
        <v>749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4" t="s">
        <v>2</v>
      </c>
      <c r="B1" s="175"/>
      <c r="C1" s="175"/>
      <c r="D1" s="175"/>
      <c r="E1" s="176"/>
    </row>
    <row r="2" spans="1:5" ht="18.5" x14ac:dyDescent="0.45">
      <c r="A2" s="14"/>
      <c r="B2" s="177" t="s">
        <v>224</v>
      </c>
      <c r="C2" s="177"/>
      <c r="D2" s="17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46225</v>
      </c>
      <c r="C6" s="18">
        <v>46224</v>
      </c>
      <c r="D6" s="18">
        <v>46224</v>
      </c>
      <c r="E6" s="19">
        <v>0.91666666666666663</v>
      </c>
    </row>
    <row r="7" spans="1:5" ht="15.5" x14ac:dyDescent="0.35">
      <c r="A7" s="178" t="s">
        <v>65</v>
      </c>
      <c r="B7" s="179"/>
      <c r="C7" s="179"/>
      <c r="D7" s="179"/>
      <c r="E7" s="179"/>
    </row>
    <row r="8" spans="1:5" ht="15" customHeight="1" x14ac:dyDescent="0.35">
      <c r="A8" s="180" t="s">
        <v>66</v>
      </c>
      <c r="B8" s="182" t="s">
        <v>86</v>
      </c>
      <c r="C8" s="183"/>
      <c r="D8" s="184" t="s">
        <v>67</v>
      </c>
      <c r="E8" s="185"/>
    </row>
    <row r="9" spans="1:5" ht="14.5" x14ac:dyDescent="0.35">
      <c r="A9" s="18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58</v>
      </c>
      <c r="C11" s="23">
        <f>B11*A11</f>
        <v>29000</v>
      </c>
      <c r="D11" s="25">
        <v>58</v>
      </c>
      <c r="E11" s="23">
        <f t="shared" ref="E11:E17" si="0">D11*A11</f>
        <v>29000</v>
      </c>
    </row>
    <row r="12" spans="1:5" ht="14.5" x14ac:dyDescent="0.35">
      <c r="A12" s="24">
        <v>200</v>
      </c>
      <c r="B12" s="25">
        <v>10</v>
      </c>
      <c r="C12" s="23">
        <f>B12*A12</f>
        <v>2000</v>
      </c>
      <c r="D12" s="25">
        <v>10</v>
      </c>
      <c r="E12" s="23">
        <f t="shared" si="0"/>
        <v>2000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>
        <v>201</v>
      </c>
      <c r="C14" s="23">
        <f t="shared" si="1"/>
        <v>10050</v>
      </c>
      <c r="D14" s="25">
        <v>201</v>
      </c>
      <c r="E14" s="23">
        <f t="shared" si="0"/>
        <v>10050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10</v>
      </c>
      <c r="C18" s="23">
        <f>B18</f>
        <v>10</v>
      </c>
      <c r="D18" s="27">
        <v>10</v>
      </c>
      <c r="E18" s="28">
        <f>D18</f>
        <v>10</v>
      </c>
    </row>
    <row r="19" spans="1:5" ht="14.5" x14ac:dyDescent="0.35">
      <c r="A19" s="29"/>
      <c r="B19" s="30" t="s">
        <v>71</v>
      </c>
      <c r="C19" s="31">
        <f>SUM(C10:C18)</f>
        <v>41060</v>
      </c>
      <c r="D19" s="30" t="s">
        <v>71</v>
      </c>
      <c r="E19" s="31">
        <f>SUM(E10:E18)</f>
        <v>41060</v>
      </c>
    </row>
    <row r="20" spans="1:5" ht="30" customHeight="1" x14ac:dyDescent="0.35">
      <c r="A20" s="186" t="s">
        <v>91</v>
      </c>
      <c r="B20" s="187"/>
      <c r="C20" s="32">
        <v>0</v>
      </c>
      <c r="D20" s="33" t="s">
        <v>85</v>
      </c>
      <c r="E20" s="34"/>
    </row>
    <row r="21" spans="1:5" ht="30" customHeight="1" x14ac:dyDescent="0.35">
      <c r="A21" s="188" t="s">
        <v>82</v>
      </c>
      <c r="B21" s="189"/>
      <c r="C21" s="34"/>
      <c r="D21" s="33" t="s">
        <v>83</v>
      </c>
      <c r="E21" s="34"/>
    </row>
    <row r="22" spans="1:5" ht="30" customHeight="1" x14ac:dyDescent="0.35">
      <c r="A22" s="188" t="s">
        <v>72</v>
      </c>
      <c r="B22" s="189"/>
      <c r="C22" s="34"/>
      <c r="D22" s="35" t="s">
        <v>73</v>
      </c>
      <c r="E22" s="34"/>
    </row>
    <row r="23" spans="1:5" ht="30" customHeight="1" x14ac:dyDescent="0.35">
      <c r="A23" s="188" t="s">
        <v>74</v>
      </c>
      <c r="B23" s="18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3"/>
      <c r="C24" s="173"/>
      <c r="D24" s="173"/>
      <c r="E24" s="173"/>
    </row>
    <row r="25" spans="1:5" ht="57.75" customHeight="1" x14ac:dyDescent="0.35">
      <c r="A25" s="36" t="s">
        <v>75</v>
      </c>
      <c r="B25" s="162"/>
      <c r="C25" s="162"/>
      <c r="D25" s="162"/>
      <c r="E25" s="162"/>
    </row>
    <row r="26" spans="1:5" ht="20.149999999999999" customHeight="1" x14ac:dyDescent="0.35">
      <c r="A26" s="167" t="s">
        <v>170</v>
      </c>
      <c r="B26" s="167"/>
      <c r="C26" s="167"/>
      <c r="D26" s="167"/>
      <c r="E26" s="16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5" t="s">
        <v>196</v>
      </c>
      <c r="E29" s="166"/>
    </row>
    <row r="30" spans="1:5" ht="40" customHeight="1" x14ac:dyDescent="0.35">
      <c r="A30" s="85"/>
      <c r="B30" s="85"/>
      <c r="C30" s="86" t="str">
        <f>IF(AND(A30="",B30=""),"",A30-B30)</f>
        <v/>
      </c>
      <c r="D30" s="168"/>
      <c r="E30" s="169"/>
    </row>
    <row r="31" spans="1:5" ht="15" customHeight="1" x14ac:dyDescent="0.35">
      <c r="A31" s="170"/>
      <c r="B31" s="171"/>
      <c r="C31" s="171"/>
      <c r="D31" s="171"/>
      <c r="E31" s="172"/>
    </row>
    <row r="32" spans="1:5" ht="24.75" customHeight="1" x14ac:dyDescent="0.35">
      <c r="A32" s="37" t="s">
        <v>197</v>
      </c>
      <c r="B32" s="38" t="s">
        <v>699</v>
      </c>
      <c r="C32" s="37" t="s">
        <v>76</v>
      </c>
      <c r="D32" s="163" t="s">
        <v>704</v>
      </c>
      <c r="E32" s="164"/>
    </row>
    <row r="33" spans="1:5" ht="18" customHeight="1" x14ac:dyDescent="0.35">
      <c r="A33" s="37" t="s">
        <v>77</v>
      </c>
      <c r="B33" s="126" t="s">
        <v>703</v>
      </c>
      <c r="C33" s="39" t="s">
        <v>78</v>
      </c>
      <c r="D33" s="156" t="s">
        <v>702</v>
      </c>
      <c r="E33" s="157"/>
    </row>
    <row r="34" spans="1:5" ht="26" x14ac:dyDescent="0.35">
      <c r="A34" s="39" t="s">
        <v>198</v>
      </c>
      <c r="B34" s="126" t="s">
        <v>356</v>
      </c>
      <c r="C34" s="39" t="s">
        <v>199</v>
      </c>
      <c r="D34" s="158" t="s">
        <v>701</v>
      </c>
      <c r="E34" s="159"/>
    </row>
    <row r="35" spans="1:5" ht="26" x14ac:dyDescent="0.35">
      <c r="A35" s="39" t="s">
        <v>200</v>
      </c>
      <c r="B35" s="126" t="s">
        <v>355</v>
      </c>
      <c r="C35" s="39" t="s">
        <v>202</v>
      </c>
      <c r="D35" s="158" t="s">
        <v>263</v>
      </c>
      <c r="E35" s="159"/>
    </row>
    <row r="36" spans="1:5" ht="25.5" customHeight="1" x14ac:dyDescent="0.35">
      <c r="A36" s="39" t="s">
        <v>201</v>
      </c>
      <c r="B36" s="127" t="s">
        <v>700</v>
      </c>
      <c r="C36" s="39" t="s">
        <v>203</v>
      </c>
      <c r="D36" s="160" t="s">
        <v>705</v>
      </c>
      <c r="E36" s="16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4" zoomScaleNormal="100" workbookViewId="0">
      <selection activeCell="W5" sqref="W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JH2921</v>
      </c>
      <c r="C5" s="60" t="str">
        <f>IF('Loan Outstanding Report'!$H$5="", "", 'Loan Outstanding Report'!$H$5)</f>
        <v>Tandwa</v>
      </c>
      <c r="D5" s="128" t="s">
        <v>738</v>
      </c>
      <c r="E5" s="66">
        <v>46225</v>
      </c>
      <c r="F5" s="92" t="s">
        <v>739</v>
      </c>
      <c r="G5" s="49" t="s">
        <v>740</v>
      </c>
      <c r="H5" s="49" t="s">
        <v>741</v>
      </c>
      <c r="I5" s="49" t="s">
        <v>265</v>
      </c>
      <c r="J5" s="49" t="s">
        <v>717</v>
      </c>
      <c r="K5" s="49" t="s">
        <v>718</v>
      </c>
      <c r="L5" s="11">
        <v>354353764</v>
      </c>
      <c r="M5" s="67">
        <v>45288</v>
      </c>
      <c r="N5" s="49">
        <v>52000</v>
      </c>
      <c r="O5" s="49">
        <v>2780</v>
      </c>
      <c r="P5" s="67" t="s">
        <v>127</v>
      </c>
      <c r="Q5" s="88">
        <v>45447</v>
      </c>
      <c r="R5" s="49">
        <v>2780</v>
      </c>
      <c r="S5" s="49">
        <v>0</v>
      </c>
      <c r="T5" s="49">
        <v>0</v>
      </c>
      <c r="U5" s="68">
        <f t="shared" ref="U5:U69" si="0">IF(AND(ISBLANK(R5),ISBLANK(S5),ISBLANK(T5)),"",R5-(S5+T5))</f>
        <v>2780</v>
      </c>
      <c r="V5" s="42" t="s">
        <v>182</v>
      </c>
      <c r="W5" s="69" t="s">
        <v>742</v>
      </c>
    </row>
    <row r="6" spans="1:23" ht="30" customHeight="1" x14ac:dyDescent="0.3">
      <c r="A6" s="65">
        <v>2</v>
      </c>
      <c r="B6" s="60" t="str">
        <f>IF(J6&lt;&gt;"", $B$5, "")</f>
        <v>JH2921</v>
      </c>
      <c r="C6" s="50" t="str">
        <f>IF(J6&lt;&gt;"", $C$5, "")</f>
        <v>Tandwa</v>
      </c>
      <c r="D6" s="50" t="str">
        <f>IF(J6&lt;&gt;"", $D$5, "")</f>
        <v>FN26-27-00901</v>
      </c>
      <c r="E6" s="66">
        <v>46225</v>
      </c>
      <c r="F6" s="50" t="str">
        <f>IF(J6&lt;&gt;"", $F$5, "")</f>
        <v>Rishu Kumar</v>
      </c>
      <c r="G6" s="50" t="str">
        <f>IF(J6&lt;&gt;"", $G$5, "")</f>
        <v>SF0070752</v>
      </c>
      <c r="H6" s="50" t="str">
        <f>IF(J6&lt;&gt;"", $H$5, "")</f>
        <v>Loan Officer</v>
      </c>
      <c r="I6" s="49" t="s">
        <v>265</v>
      </c>
      <c r="J6" s="49" t="s">
        <v>717</v>
      </c>
      <c r="K6" s="49" t="s">
        <v>718</v>
      </c>
      <c r="L6" s="11">
        <v>354353764</v>
      </c>
      <c r="M6" s="67">
        <v>45288</v>
      </c>
      <c r="N6" s="49">
        <v>52000</v>
      </c>
      <c r="O6" s="49">
        <v>2780</v>
      </c>
      <c r="P6" s="67" t="s">
        <v>127</v>
      </c>
      <c r="Q6" s="67">
        <v>45475</v>
      </c>
      <c r="R6" s="49">
        <v>2780</v>
      </c>
      <c r="S6" s="49">
        <v>0</v>
      </c>
      <c r="T6" s="49">
        <v>0</v>
      </c>
      <c r="U6" s="68">
        <f t="shared" si="0"/>
        <v>2780</v>
      </c>
      <c r="V6" s="42" t="s">
        <v>182</v>
      </c>
      <c r="W6" s="69" t="s">
        <v>743</v>
      </c>
    </row>
    <row r="7" spans="1:23" ht="30" customHeight="1" x14ac:dyDescent="0.3">
      <c r="A7" s="65">
        <v>3</v>
      </c>
      <c r="B7" s="60" t="str">
        <f t="shared" ref="B7:B70" si="1">IF(J7&lt;&gt;"", $B$5, "")</f>
        <v>JH2921</v>
      </c>
      <c r="C7" s="50" t="str">
        <f t="shared" ref="C7:C70" si="2">IF(J7&lt;&gt;"", $C$5, "")</f>
        <v>Tandwa</v>
      </c>
      <c r="D7" s="50" t="str">
        <f t="shared" ref="D7:D70" si="3">IF(J7&lt;&gt;"", $D$5, "")</f>
        <v>FN26-27-00901</v>
      </c>
      <c r="E7" s="66">
        <v>46225</v>
      </c>
      <c r="F7" s="50" t="str">
        <f t="shared" ref="F7:F70" si="4">IF(J7&lt;&gt;"", $F$5, "")</f>
        <v>Rishu Kumar</v>
      </c>
      <c r="G7" s="50" t="str">
        <f t="shared" ref="G7:G70" si="5">IF(J7&lt;&gt;"", $G$5, "")</f>
        <v>SF0070752</v>
      </c>
      <c r="H7" s="50" t="str">
        <f t="shared" ref="H7:H70" si="6">IF(J7&lt;&gt;"", $H$5, "")</f>
        <v>Loan Officer</v>
      </c>
      <c r="I7" s="49" t="s">
        <v>265</v>
      </c>
      <c r="J7" s="49" t="s">
        <v>717</v>
      </c>
      <c r="K7" s="49" t="s">
        <v>718</v>
      </c>
      <c r="L7" s="11">
        <v>354353764</v>
      </c>
      <c r="M7" s="67">
        <v>45288</v>
      </c>
      <c r="N7" s="49">
        <v>52000</v>
      </c>
      <c r="O7" s="49">
        <v>2780</v>
      </c>
      <c r="P7" s="67" t="s">
        <v>127</v>
      </c>
      <c r="Q7" s="67">
        <v>45510</v>
      </c>
      <c r="R7" s="49">
        <v>2780</v>
      </c>
      <c r="S7" s="49">
        <v>0</v>
      </c>
      <c r="T7" s="49">
        <v>0</v>
      </c>
      <c r="U7" s="68">
        <f t="shared" si="0"/>
        <v>2780</v>
      </c>
      <c r="V7" s="42" t="s">
        <v>182</v>
      </c>
      <c r="W7" s="69" t="s">
        <v>744</v>
      </c>
    </row>
    <row r="8" spans="1:23" ht="30" customHeight="1" x14ac:dyDescent="0.3">
      <c r="A8" s="65">
        <v>4</v>
      </c>
      <c r="B8" s="60" t="str">
        <f t="shared" si="1"/>
        <v>JH2921</v>
      </c>
      <c r="C8" s="50" t="str">
        <f t="shared" si="2"/>
        <v>Tandwa</v>
      </c>
      <c r="D8" s="50" t="str">
        <f t="shared" si="3"/>
        <v>FN26-27-00901</v>
      </c>
      <c r="E8" s="66">
        <v>46225</v>
      </c>
      <c r="F8" s="50" t="str">
        <f t="shared" si="4"/>
        <v>Rishu Kumar</v>
      </c>
      <c r="G8" s="50" t="str">
        <f t="shared" si="5"/>
        <v>SF0070752</v>
      </c>
      <c r="H8" s="50" t="str">
        <f t="shared" si="6"/>
        <v>Loan Officer</v>
      </c>
      <c r="I8" s="49" t="s">
        <v>265</v>
      </c>
      <c r="J8" s="49" t="s">
        <v>717</v>
      </c>
      <c r="K8" s="49" t="s">
        <v>718</v>
      </c>
      <c r="L8" s="11">
        <v>354353764</v>
      </c>
      <c r="M8" s="67">
        <v>45288</v>
      </c>
      <c r="N8" s="49">
        <v>52000</v>
      </c>
      <c r="O8" s="49">
        <v>2780</v>
      </c>
      <c r="P8" s="67" t="s">
        <v>127</v>
      </c>
      <c r="Q8" s="67">
        <v>45997</v>
      </c>
      <c r="R8" s="49">
        <v>2780</v>
      </c>
      <c r="S8" s="49">
        <v>0</v>
      </c>
      <c r="T8" s="49">
        <v>0</v>
      </c>
      <c r="U8" s="68">
        <f t="shared" si="0"/>
        <v>2780</v>
      </c>
      <c r="V8" s="42" t="s">
        <v>183</v>
      </c>
      <c r="W8" s="69" t="s">
        <v>745</v>
      </c>
    </row>
    <row r="9" spans="1:23" ht="30" customHeight="1" x14ac:dyDescent="0.3">
      <c r="A9" s="65">
        <v>5</v>
      </c>
      <c r="B9" s="60" t="str">
        <f t="shared" si="1"/>
        <v>JH2921</v>
      </c>
      <c r="C9" s="50" t="str">
        <f t="shared" si="2"/>
        <v>Tandwa</v>
      </c>
      <c r="D9" s="50" t="str">
        <f t="shared" si="3"/>
        <v>FN26-27-00901</v>
      </c>
      <c r="E9" s="66">
        <v>46225</v>
      </c>
      <c r="F9" s="50" t="str">
        <f t="shared" si="4"/>
        <v>Rishu Kumar</v>
      </c>
      <c r="G9" s="50" t="str">
        <f t="shared" si="5"/>
        <v>SF0070752</v>
      </c>
      <c r="H9" s="50" t="str">
        <f t="shared" si="6"/>
        <v>Loan Officer</v>
      </c>
      <c r="I9" s="49" t="s">
        <v>265</v>
      </c>
      <c r="J9" s="49" t="s">
        <v>717</v>
      </c>
      <c r="K9" s="49" t="s">
        <v>718</v>
      </c>
      <c r="L9" s="11">
        <v>354353764</v>
      </c>
      <c r="M9" s="67">
        <v>45288</v>
      </c>
      <c r="N9" s="49">
        <v>52000</v>
      </c>
      <c r="O9" s="49">
        <v>2780</v>
      </c>
      <c r="P9" s="67" t="s">
        <v>127</v>
      </c>
      <c r="Q9" s="67">
        <v>46029</v>
      </c>
      <c r="R9" s="49">
        <v>2780</v>
      </c>
      <c r="S9" s="49">
        <v>0</v>
      </c>
      <c r="T9" s="49">
        <v>0</v>
      </c>
      <c r="U9" s="68">
        <f t="shared" si="0"/>
        <v>2780</v>
      </c>
      <c r="V9" s="42" t="s">
        <v>183</v>
      </c>
      <c r="W9" s="69" t="s">
        <v>746</v>
      </c>
    </row>
    <row r="10" spans="1:23" ht="30" customHeight="1" x14ac:dyDescent="0.3">
      <c r="A10" s="65">
        <v>6</v>
      </c>
      <c r="B10" s="60" t="str">
        <f t="shared" si="1"/>
        <v>JH2921</v>
      </c>
      <c r="C10" s="50" t="str">
        <f t="shared" si="2"/>
        <v>Tandwa</v>
      </c>
      <c r="D10" s="50" t="str">
        <f t="shared" si="3"/>
        <v>FN26-27-00901</v>
      </c>
      <c r="E10" s="66">
        <v>46225</v>
      </c>
      <c r="F10" s="50" t="str">
        <f t="shared" si="4"/>
        <v>Rishu Kumar</v>
      </c>
      <c r="G10" s="50" t="str">
        <f t="shared" si="5"/>
        <v>SF0070752</v>
      </c>
      <c r="H10" s="50" t="str">
        <f t="shared" si="6"/>
        <v>Loan Officer</v>
      </c>
      <c r="I10" s="49" t="s">
        <v>265</v>
      </c>
      <c r="J10" s="49" t="s">
        <v>717</v>
      </c>
      <c r="K10" s="49" t="s">
        <v>718</v>
      </c>
      <c r="L10" s="11">
        <v>354353764</v>
      </c>
      <c r="M10" s="67">
        <v>45288</v>
      </c>
      <c r="N10" s="49">
        <v>52000</v>
      </c>
      <c r="O10" s="49">
        <v>2780</v>
      </c>
      <c r="P10" s="67" t="s">
        <v>127</v>
      </c>
      <c r="Q10" s="67">
        <v>46060</v>
      </c>
      <c r="R10" s="49">
        <v>3044</v>
      </c>
      <c r="S10" s="49">
        <v>0</v>
      </c>
      <c r="T10" s="49">
        <v>0</v>
      </c>
      <c r="U10" s="68">
        <f t="shared" si="0"/>
        <v>3044</v>
      </c>
      <c r="V10" s="42" t="s">
        <v>183</v>
      </c>
      <c r="W10" s="69" t="s">
        <v>747</v>
      </c>
    </row>
    <row r="11" spans="1:23" ht="30" customHeight="1" x14ac:dyDescent="0.3">
      <c r="A11" s="65">
        <v>7</v>
      </c>
      <c r="B11" s="60" t="str">
        <f t="shared" si="1"/>
        <v>JH2921</v>
      </c>
      <c r="C11" s="50" t="str">
        <f t="shared" si="2"/>
        <v>Tandwa</v>
      </c>
      <c r="D11" s="50" t="str">
        <f t="shared" si="3"/>
        <v>FN26-27-00901</v>
      </c>
      <c r="E11" s="66">
        <v>46226</v>
      </c>
      <c r="F11" s="50" t="str">
        <f t="shared" si="4"/>
        <v>Rishu Kumar</v>
      </c>
      <c r="G11" s="50" t="str">
        <f t="shared" si="5"/>
        <v>SF0070752</v>
      </c>
      <c r="H11" s="50" t="str">
        <f t="shared" si="6"/>
        <v>Loan Officer</v>
      </c>
      <c r="I11" s="49" t="s">
        <v>419</v>
      </c>
      <c r="J11" s="49" t="s">
        <v>707</v>
      </c>
      <c r="K11" s="49" t="s">
        <v>708</v>
      </c>
      <c r="L11" s="11">
        <v>351972794</v>
      </c>
      <c r="M11" s="67" t="s">
        <v>709</v>
      </c>
      <c r="N11" s="49">
        <v>63000</v>
      </c>
      <c r="O11" s="49">
        <v>3360</v>
      </c>
      <c r="P11" s="67" t="s">
        <v>127</v>
      </c>
      <c r="Q11" s="67">
        <v>45845</v>
      </c>
      <c r="R11" s="49">
        <v>4432</v>
      </c>
      <c r="S11" s="49">
        <v>0</v>
      </c>
      <c r="T11" s="49">
        <v>0</v>
      </c>
      <c r="U11" s="68">
        <f t="shared" si="0"/>
        <v>4432</v>
      </c>
      <c r="V11" s="42" t="s">
        <v>183</v>
      </c>
      <c r="W11" s="69" t="s">
        <v>748</v>
      </c>
    </row>
    <row r="12" spans="1:23" ht="30" customHeight="1" x14ac:dyDescent="0.3">
      <c r="A12" s="65">
        <v>8</v>
      </c>
      <c r="B12" s="60" t="str">
        <f t="shared" si="1"/>
        <v>JH2921</v>
      </c>
      <c r="C12" s="50" t="str">
        <f t="shared" si="2"/>
        <v>Tandwa</v>
      </c>
      <c r="D12" s="50" t="str">
        <f t="shared" si="3"/>
        <v>FN26-27-00901</v>
      </c>
      <c r="E12" s="66">
        <v>46227</v>
      </c>
      <c r="F12" s="50" t="str">
        <f t="shared" si="4"/>
        <v>Rishu Kumar</v>
      </c>
      <c r="G12" s="50" t="str">
        <f t="shared" si="5"/>
        <v>SF0070752</v>
      </c>
      <c r="H12" s="50" t="str">
        <f t="shared" si="6"/>
        <v>Loan Officer</v>
      </c>
      <c r="I12" s="49" t="s">
        <v>764</v>
      </c>
      <c r="J12" s="49" t="s">
        <v>766</v>
      </c>
      <c r="K12" s="49" t="s">
        <v>447</v>
      </c>
      <c r="L12" s="11">
        <v>350325875</v>
      </c>
      <c r="M12" s="67" t="s">
        <v>767</v>
      </c>
      <c r="N12" s="49">
        <v>76397</v>
      </c>
      <c r="O12" s="49">
        <v>4100</v>
      </c>
      <c r="P12" s="67" t="s">
        <v>127</v>
      </c>
      <c r="Q12" s="67">
        <v>45610</v>
      </c>
      <c r="R12" s="49">
        <v>4100</v>
      </c>
      <c r="S12" s="49">
        <v>0</v>
      </c>
      <c r="T12" s="49">
        <v>0</v>
      </c>
      <c r="U12" s="68">
        <f t="shared" si="0"/>
        <v>4100</v>
      </c>
      <c r="V12" s="42" t="s">
        <v>183</v>
      </c>
      <c r="W12" s="69" t="s">
        <v>775</v>
      </c>
    </row>
    <row r="13" spans="1:23" ht="30" customHeight="1" x14ac:dyDescent="0.3">
      <c r="A13" s="65">
        <v>9</v>
      </c>
      <c r="B13" s="60" t="str">
        <f t="shared" si="1"/>
        <v>JH2921</v>
      </c>
      <c r="C13" s="50" t="str">
        <f t="shared" si="2"/>
        <v>Tandwa</v>
      </c>
      <c r="D13" s="50" t="str">
        <f t="shared" si="3"/>
        <v>FN26-27-00901</v>
      </c>
      <c r="E13" s="66">
        <v>46227</v>
      </c>
      <c r="F13" s="50" t="str">
        <f t="shared" si="4"/>
        <v>Rishu Kumar</v>
      </c>
      <c r="G13" s="50" t="str">
        <f t="shared" si="5"/>
        <v>SF0070752</v>
      </c>
      <c r="H13" s="50" t="str">
        <f t="shared" si="6"/>
        <v>Loan Officer</v>
      </c>
      <c r="I13" s="49" t="s">
        <v>764</v>
      </c>
      <c r="J13" s="49" t="s">
        <v>766</v>
      </c>
      <c r="K13" s="49" t="s">
        <v>447</v>
      </c>
      <c r="L13" s="11">
        <v>350325875</v>
      </c>
      <c r="M13" s="67" t="s">
        <v>767</v>
      </c>
      <c r="N13" s="49">
        <v>76397</v>
      </c>
      <c r="O13" s="49">
        <v>4100</v>
      </c>
      <c r="P13" s="67" t="s">
        <v>127</v>
      </c>
      <c r="Q13" s="67">
        <v>45635</v>
      </c>
      <c r="R13" s="49">
        <v>4100</v>
      </c>
      <c r="S13" s="49">
        <v>0</v>
      </c>
      <c r="T13" s="49">
        <v>0</v>
      </c>
      <c r="U13" s="68">
        <f t="shared" si="0"/>
        <v>4100</v>
      </c>
      <c r="V13" s="42" t="s">
        <v>183</v>
      </c>
      <c r="W13" s="69" t="s">
        <v>774</v>
      </c>
    </row>
    <row r="14" spans="1:23" ht="30" customHeight="1" x14ac:dyDescent="0.3">
      <c r="A14" s="65">
        <v>10</v>
      </c>
      <c r="B14" s="60" t="str">
        <f t="shared" si="1"/>
        <v>JH2921</v>
      </c>
      <c r="C14" s="50" t="str">
        <f t="shared" si="2"/>
        <v>Tandwa</v>
      </c>
      <c r="D14" s="50" t="str">
        <f t="shared" si="3"/>
        <v>FN26-27-00901</v>
      </c>
      <c r="E14" s="66">
        <v>46227</v>
      </c>
      <c r="F14" s="50" t="str">
        <f t="shared" si="4"/>
        <v>Rishu Kumar</v>
      </c>
      <c r="G14" s="50" t="str">
        <f t="shared" si="5"/>
        <v>SF0070752</v>
      </c>
      <c r="H14" s="50" t="str">
        <f t="shared" si="6"/>
        <v>Loan Officer</v>
      </c>
      <c r="I14" s="49" t="s">
        <v>764</v>
      </c>
      <c r="J14" s="49" t="s">
        <v>766</v>
      </c>
      <c r="K14" s="49" t="s">
        <v>447</v>
      </c>
      <c r="L14" s="11">
        <v>350325875</v>
      </c>
      <c r="M14" s="67" t="s">
        <v>767</v>
      </c>
      <c r="N14" s="49">
        <v>76397</v>
      </c>
      <c r="O14" s="49">
        <v>4100</v>
      </c>
      <c r="P14" s="67" t="s">
        <v>127</v>
      </c>
      <c r="Q14" s="67">
        <v>45666</v>
      </c>
      <c r="R14" s="49">
        <v>4000</v>
      </c>
      <c r="S14" s="49">
        <v>0</v>
      </c>
      <c r="T14" s="49">
        <v>0</v>
      </c>
      <c r="U14" s="68">
        <f t="shared" si="0"/>
        <v>4000</v>
      </c>
      <c r="V14" s="42" t="s">
        <v>183</v>
      </c>
      <c r="W14" s="69" t="s">
        <v>779</v>
      </c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21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1.81640625" style="113" customWidth="1"/>
    <col min="6" max="6" width="12.45312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6.9062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51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147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147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48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6">
        <v>1</v>
      </c>
      <c r="B5" s="138" t="s">
        <v>256</v>
      </c>
      <c r="C5" s="138" t="s">
        <v>257</v>
      </c>
      <c r="D5" s="138" t="s">
        <v>258</v>
      </c>
      <c r="E5" s="138" t="s">
        <v>259</v>
      </c>
      <c r="F5" s="138" t="s">
        <v>259</v>
      </c>
      <c r="G5" s="138" t="s">
        <v>260</v>
      </c>
      <c r="H5" s="138" t="s">
        <v>261</v>
      </c>
      <c r="I5" s="138">
        <v>1678</v>
      </c>
      <c r="J5" s="138" t="s">
        <v>262</v>
      </c>
      <c r="K5" s="138">
        <v>1678</v>
      </c>
      <c r="L5" s="138" t="s">
        <v>263</v>
      </c>
      <c r="M5" s="138" t="s">
        <v>264</v>
      </c>
      <c r="N5" s="138">
        <v>3408</v>
      </c>
      <c r="O5" s="138" t="s">
        <v>265</v>
      </c>
      <c r="P5" s="138">
        <v>4011</v>
      </c>
      <c r="Q5" s="138" t="s">
        <v>266</v>
      </c>
      <c r="R5" s="138" t="s">
        <v>267</v>
      </c>
      <c r="S5" s="138" t="s">
        <v>268</v>
      </c>
      <c r="T5" s="138" t="s">
        <v>268</v>
      </c>
      <c r="U5" s="138" t="s">
        <v>269</v>
      </c>
      <c r="V5" s="138" t="s">
        <v>270</v>
      </c>
      <c r="W5" s="138">
        <v>541</v>
      </c>
      <c r="X5" s="138" t="s">
        <v>271</v>
      </c>
      <c r="Y5" s="138">
        <v>352525856</v>
      </c>
      <c r="Z5" s="138" t="s">
        <v>272</v>
      </c>
      <c r="AA5" s="138" t="s">
        <v>450</v>
      </c>
      <c r="AB5" s="139">
        <v>73000</v>
      </c>
      <c r="AC5" s="138" t="s">
        <v>451</v>
      </c>
      <c r="AD5" s="138">
        <v>24</v>
      </c>
      <c r="AE5" s="138" t="s">
        <v>452</v>
      </c>
      <c r="AF5" s="138" t="s">
        <v>453</v>
      </c>
      <c r="AG5" s="138" t="s">
        <v>454</v>
      </c>
      <c r="AH5" s="138" t="s">
        <v>455</v>
      </c>
      <c r="AI5" s="138" t="s">
        <v>456</v>
      </c>
      <c r="AJ5" s="139">
        <v>3900</v>
      </c>
      <c r="AK5" s="139">
        <v>3900</v>
      </c>
      <c r="AL5" s="138" t="s">
        <v>457</v>
      </c>
      <c r="AM5" s="139">
        <v>46556.15</v>
      </c>
      <c r="AN5" s="139">
        <v>19743.849999999999</v>
      </c>
      <c r="AO5" s="139">
        <v>66300</v>
      </c>
      <c r="AP5" s="139">
        <v>26443.85</v>
      </c>
      <c r="AQ5" s="139">
        <v>-153.85</v>
      </c>
      <c r="AR5" s="139">
        <v>26290</v>
      </c>
      <c r="AS5" s="139">
        <v>26095.69</v>
      </c>
      <c r="AT5" s="139">
        <v>194.31</v>
      </c>
      <c r="AU5" s="139">
        <v>26290</v>
      </c>
      <c r="AV5" s="138">
        <v>34</v>
      </c>
      <c r="AW5" s="94">
        <v>506</v>
      </c>
      <c r="AX5" s="94" t="s">
        <v>458</v>
      </c>
      <c r="AY5" s="142"/>
      <c r="AZ5" s="94"/>
      <c r="BA5" s="94"/>
      <c r="BB5" s="138" t="s">
        <v>652</v>
      </c>
      <c r="BC5" s="94"/>
      <c r="BD5" s="94"/>
      <c r="BE5" s="139">
        <v>0</v>
      </c>
      <c r="BF5" s="138" t="s">
        <v>268</v>
      </c>
      <c r="BG5" s="149" t="s">
        <v>653</v>
      </c>
      <c r="BH5" s="143" t="s">
        <v>698</v>
      </c>
      <c r="BI5" s="130" t="s">
        <v>100</v>
      </c>
      <c r="BJ5" s="131">
        <v>46226</v>
      </c>
      <c r="BK5" s="132" t="s">
        <v>103</v>
      </c>
      <c r="BL5" s="130" t="s">
        <v>108</v>
      </c>
      <c r="BM5" s="96" t="s">
        <v>181</v>
      </c>
      <c r="BN5" s="94" t="s">
        <v>222</v>
      </c>
      <c r="BO5" s="144"/>
      <c r="BP5" s="42"/>
      <c r="BQ5" s="135" t="s">
        <v>736</v>
      </c>
    </row>
    <row r="6" spans="1:69" hidden="1" x14ac:dyDescent="0.35">
      <c r="A6" s="136">
        <v>2</v>
      </c>
      <c r="B6" s="138" t="s">
        <v>256</v>
      </c>
      <c r="C6" s="138" t="s">
        <v>257</v>
      </c>
      <c r="D6" s="138" t="s">
        <v>258</v>
      </c>
      <c r="E6" s="138" t="s">
        <v>259</v>
      </c>
      <c r="F6" s="138" t="s">
        <v>259</v>
      </c>
      <c r="G6" s="138" t="s">
        <v>260</v>
      </c>
      <c r="H6" s="138" t="s">
        <v>261</v>
      </c>
      <c r="I6" s="138">
        <v>2014</v>
      </c>
      <c r="J6" s="138" t="s">
        <v>273</v>
      </c>
      <c r="K6" s="138">
        <v>2014</v>
      </c>
      <c r="L6" s="138" t="s">
        <v>274</v>
      </c>
      <c r="M6" s="138" t="s">
        <v>275</v>
      </c>
      <c r="N6" s="138">
        <v>7781</v>
      </c>
      <c r="O6" s="138" t="s">
        <v>276</v>
      </c>
      <c r="P6" s="138">
        <v>616113</v>
      </c>
      <c r="Q6" s="138" t="s">
        <v>277</v>
      </c>
      <c r="R6" s="138" t="s">
        <v>278</v>
      </c>
      <c r="S6" s="138" t="s">
        <v>279</v>
      </c>
      <c r="T6" s="138" t="s">
        <v>279</v>
      </c>
      <c r="U6" s="138" t="s">
        <v>269</v>
      </c>
      <c r="V6" s="138" t="s">
        <v>270</v>
      </c>
      <c r="W6" s="138">
        <v>541</v>
      </c>
      <c r="X6" s="138" t="s">
        <v>271</v>
      </c>
      <c r="Y6" s="138">
        <v>353546561</v>
      </c>
      <c r="Z6" s="138" t="s">
        <v>280</v>
      </c>
      <c r="AA6" s="138" t="s">
        <v>459</v>
      </c>
      <c r="AB6" s="139">
        <v>30000</v>
      </c>
      <c r="AC6" s="138" t="s">
        <v>460</v>
      </c>
      <c r="AD6" s="138">
        <v>18</v>
      </c>
      <c r="AE6" s="138" t="s">
        <v>461</v>
      </c>
      <c r="AF6" s="138" t="s">
        <v>462</v>
      </c>
      <c r="AG6" s="138" t="s">
        <v>463</v>
      </c>
      <c r="AH6" s="138" t="s">
        <v>464</v>
      </c>
      <c r="AI6" s="138" t="s">
        <v>465</v>
      </c>
      <c r="AJ6" s="139">
        <v>2020</v>
      </c>
      <c r="AK6" s="139">
        <v>2020</v>
      </c>
      <c r="AL6" s="138" t="s">
        <v>466</v>
      </c>
      <c r="AM6" s="139">
        <v>22324.880000000001</v>
      </c>
      <c r="AN6" s="139">
        <v>5955.12</v>
      </c>
      <c r="AO6" s="139">
        <v>28280</v>
      </c>
      <c r="AP6" s="139">
        <v>7675.12</v>
      </c>
      <c r="AQ6" s="139">
        <v>409.88</v>
      </c>
      <c r="AR6" s="139">
        <v>8085</v>
      </c>
      <c r="AS6" s="139">
        <v>7675.12</v>
      </c>
      <c r="AT6" s="139">
        <v>409.88</v>
      </c>
      <c r="AU6" s="139">
        <v>8085</v>
      </c>
      <c r="AV6" s="138">
        <v>32</v>
      </c>
      <c r="AW6" s="94">
        <v>532</v>
      </c>
      <c r="AX6" s="94" t="s">
        <v>458</v>
      </c>
      <c r="AY6" s="94"/>
      <c r="AZ6" s="94"/>
      <c r="BA6" s="94"/>
      <c r="BB6" s="138" t="s">
        <v>652</v>
      </c>
      <c r="BC6" s="94"/>
      <c r="BD6" s="94"/>
      <c r="BE6" s="139">
        <v>0</v>
      </c>
      <c r="BF6" s="138" t="s">
        <v>279</v>
      </c>
      <c r="BG6" s="149" t="s">
        <v>654</v>
      </c>
      <c r="BH6" s="143" t="s">
        <v>698</v>
      </c>
      <c r="BI6" s="130" t="s">
        <v>100</v>
      </c>
      <c r="BJ6" s="143">
        <v>46224</v>
      </c>
      <c r="BK6" s="132" t="s">
        <v>103</v>
      </c>
      <c r="BL6" s="130" t="s">
        <v>108</v>
      </c>
      <c r="BM6" s="133" t="s">
        <v>181</v>
      </c>
      <c r="BN6" s="132" t="s">
        <v>222</v>
      </c>
      <c r="BO6" s="145"/>
      <c r="BP6" s="42"/>
      <c r="BQ6" s="135" t="s">
        <v>728</v>
      </c>
    </row>
    <row r="7" spans="1:69" hidden="1" x14ac:dyDescent="0.35">
      <c r="A7" s="136">
        <v>3</v>
      </c>
      <c r="B7" s="94" t="s">
        <v>256</v>
      </c>
      <c r="C7" s="94" t="s">
        <v>257</v>
      </c>
      <c r="D7" s="94" t="s">
        <v>258</v>
      </c>
      <c r="E7" s="94" t="s">
        <v>259</v>
      </c>
      <c r="F7" s="94" t="s">
        <v>259</v>
      </c>
      <c r="G7" s="94" t="s">
        <v>260</v>
      </c>
      <c r="H7" s="94" t="s">
        <v>261</v>
      </c>
      <c r="I7" s="94">
        <v>1643</v>
      </c>
      <c r="J7" s="94" t="s">
        <v>281</v>
      </c>
      <c r="K7" s="94">
        <v>1643</v>
      </c>
      <c r="L7" s="94" t="s">
        <v>274</v>
      </c>
      <c r="M7" s="94" t="s">
        <v>275</v>
      </c>
      <c r="N7" s="94">
        <v>395451</v>
      </c>
      <c r="O7" s="94" t="s">
        <v>282</v>
      </c>
      <c r="P7" s="94">
        <v>588845</v>
      </c>
      <c r="Q7" s="94" t="s">
        <v>283</v>
      </c>
      <c r="R7" s="94" t="s">
        <v>267</v>
      </c>
      <c r="S7" s="94" t="s">
        <v>284</v>
      </c>
      <c r="T7" s="94" t="s">
        <v>284</v>
      </c>
      <c r="U7" s="94" t="s">
        <v>269</v>
      </c>
      <c r="V7" s="94" t="s">
        <v>270</v>
      </c>
      <c r="W7" s="94">
        <v>0</v>
      </c>
      <c r="X7" s="94" t="s">
        <v>271</v>
      </c>
      <c r="Y7" s="94">
        <v>354563246</v>
      </c>
      <c r="Z7" s="94" t="s">
        <v>285</v>
      </c>
      <c r="AA7" s="94" t="s">
        <v>467</v>
      </c>
      <c r="AB7" s="94">
        <v>42000</v>
      </c>
      <c r="AC7" s="94" t="s">
        <v>468</v>
      </c>
      <c r="AD7" s="94">
        <v>24</v>
      </c>
      <c r="AE7" s="94" t="s">
        <v>469</v>
      </c>
      <c r="AF7" s="94" t="s">
        <v>470</v>
      </c>
      <c r="AG7" s="94" t="s">
        <v>471</v>
      </c>
      <c r="AH7" s="94" t="s">
        <v>472</v>
      </c>
      <c r="AI7" s="94" t="s">
        <v>473</v>
      </c>
      <c r="AJ7" s="94">
        <v>2240</v>
      </c>
      <c r="AK7" s="94">
        <v>2240</v>
      </c>
      <c r="AL7" s="94" t="s">
        <v>474</v>
      </c>
      <c r="AM7" s="94">
        <v>18470.48</v>
      </c>
      <c r="AN7" s="94">
        <v>8409.52</v>
      </c>
      <c r="AO7" s="94">
        <v>26880</v>
      </c>
      <c r="AP7" s="94">
        <v>23529.52</v>
      </c>
      <c r="AQ7" s="94">
        <v>3314.48</v>
      </c>
      <c r="AR7" s="94">
        <v>26844</v>
      </c>
      <c r="AS7" s="94">
        <v>23529.52</v>
      </c>
      <c r="AT7" s="94">
        <v>3314.48</v>
      </c>
      <c r="AU7" s="94">
        <v>26844</v>
      </c>
      <c r="AV7" s="94">
        <v>30</v>
      </c>
      <c r="AW7" s="94">
        <v>531</v>
      </c>
      <c r="AX7" s="94" t="s">
        <v>458</v>
      </c>
      <c r="AY7" s="94"/>
      <c r="AZ7" s="94"/>
      <c r="BA7" s="94"/>
      <c r="BB7" s="94" t="s">
        <v>652</v>
      </c>
      <c r="BC7" s="94"/>
      <c r="BD7" s="94"/>
      <c r="BE7" s="94">
        <v>0</v>
      </c>
      <c r="BF7" s="94" t="s">
        <v>284</v>
      </c>
      <c r="BG7" s="150" t="s">
        <v>655</v>
      </c>
      <c r="BH7" s="143" t="s">
        <v>698</v>
      </c>
      <c r="BI7" s="130" t="s">
        <v>100</v>
      </c>
      <c r="BJ7" s="131">
        <v>46223</v>
      </c>
      <c r="BK7" s="132" t="s">
        <v>103</v>
      </c>
      <c r="BL7" s="130" t="s">
        <v>108</v>
      </c>
      <c r="BM7" s="133" t="s">
        <v>181</v>
      </c>
      <c r="BN7" s="132" t="s">
        <v>222</v>
      </c>
      <c r="BO7" s="132"/>
      <c r="BP7" s="134"/>
      <c r="BQ7" s="135" t="s">
        <v>729</v>
      </c>
    </row>
    <row r="8" spans="1:69" hidden="1" x14ac:dyDescent="0.35">
      <c r="A8" s="136">
        <v>4</v>
      </c>
      <c r="B8" s="94" t="s">
        <v>256</v>
      </c>
      <c r="C8" s="140" t="s">
        <v>257</v>
      </c>
      <c r="D8" s="140" t="s">
        <v>258</v>
      </c>
      <c r="E8" s="140" t="s">
        <v>259</v>
      </c>
      <c r="F8" s="140" t="s">
        <v>259</v>
      </c>
      <c r="G8" s="140" t="s">
        <v>260</v>
      </c>
      <c r="H8" s="140" t="s">
        <v>261</v>
      </c>
      <c r="I8" s="140">
        <v>1678</v>
      </c>
      <c r="J8" s="140" t="s">
        <v>262</v>
      </c>
      <c r="K8" s="140">
        <v>1678</v>
      </c>
      <c r="L8" s="140" t="s">
        <v>263</v>
      </c>
      <c r="M8" s="140" t="s">
        <v>264</v>
      </c>
      <c r="N8" s="140">
        <v>3408</v>
      </c>
      <c r="O8" s="140" t="s">
        <v>265</v>
      </c>
      <c r="P8" s="140">
        <v>4011</v>
      </c>
      <c r="Q8" s="140" t="s">
        <v>266</v>
      </c>
      <c r="R8" s="140" t="s">
        <v>267</v>
      </c>
      <c r="S8" s="94" t="s">
        <v>286</v>
      </c>
      <c r="T8" s="140" t="s">
        <v>286</v>
      </c>
      <c r="U8" s="140" t="s">
        <v>269</v>
      </c>
      <c r="V8" s="140" t="s">
        <v>270</v>
      </c>
      <c r="W8" s="140">
        <v>0</v>
      </c>
      <c r="X8" s="140" t="s">
        <v>271</v>
      </c>
      <c r="Y8" s="140">
        <v>355140357</v>
      </c>
      <c r="Z8" s="140" t="s">
        <v>287</v>
      </c>
      <c r="AA8" s="141" t="s">
        <v>475</v>
      </c>
      <c r="AB8" s="140">
        <v>65000</v>
      </c>
      <c r="AC8" s="140" t="s">
        <v>451</v>
      </c>
      <c r="AD8" s="140">
        <v>24</v>
      </c>
      <c r="AE8" s="140" t="s">
        <v>476</v>
      </c>
      <c r="AF8" s="141" t="s">
        <v>477</v>
      </c>
      <c r="AG8" s="141" t="s">
        <v>478</v>
      </c>
      <c r="AH8" s="140" t="s">
        <v>464</v>
      </c>
      <c r="AI8" s="141" t="s">
        <v>479</v>
      </c>
      <c r="AJ8" s="141">
        <v>3470</v>
      </c>
      <c r="AK8" s="141">
        <v>3470</v>
      </c>
      <c r="AL8" s="141" t="s">
        <v>480</v>
      </c>
      <c r="AM8" s="141">
        <v>63284</v>
      </c>
      <c r="AN8" s="141">
        <v>17856</v>
      </c>
      <c r="AO8" s="141">
        <v>81140</v>
      </c>
      <c r="AP8" s="141">
        <v>1716</v>
      </c>
      <c r="AQ8" s="141">
        <v>0</v>
      </c>
      <c r="AR8" s="140">
        <v>1716</v>
      </c>
      <c r="AS8" s="140">
        <v>1716</v>
      </c>
      <c r="AT8" s="140">
        <v>0</v>
      </c>
      <c r="AU8" s="140">
        <v>1716</v>
      </c>
      <c r="AV8" s="140">
        <v>29</v>
      </c>
      <c r="AW8" s="140">
        <v>170</v>
      </c>
      <c r="AX8" s="140" t="s">
        <v>481</v>
      </c>
      <c r="AY8" s="140"/>
      <c r="AZ8" s="140"/>
      <c r="BA8" s="141"/>
      <c r="BB8" s="141" t="s">
        <v>652</v>
      </c>
      <c r="BC8" s="141"/>
      <c r="BD8" s="141"/>
      <c r="BE8" s="141">
        <v>0</v>
      </c>
      <c r="BF8" s="141" t="s">
        <v>286</v>
      </c>
      <c r="BG8" s="150" t="s">
        <v>656</v>
      </c>
      <c r="BH8" s="143" t="s">
        <v>698</v>
      </c>
      <c r="BI8" s="130" t="s">
        <v>100</v>
      </c>
      <c r="BJ8" s="131">
        <v>46227</v>
      </c>
      <c r="BK8" s="132" t="s">
        <v>103</v>
      </c>
      <c r="BL8" s="130" t="s">
        <v>108</v>
      </c>
      <c r="BM8" s="133" t="s">
        <v>180</v>
      </c>
      <c r="BN8" s="132"/>
      <c r="BO8" s="132"/>
      <c r="BP8" s="134"/>
      <c r="BQ8" s="120" t="s">
        <v>762</v>
      </c>
    </row>
    <row r="9" spans="1:69" hidden="1" x14ac:dyDescent="0.35">
      <c r="A9" s="136">
        <v>5</v>
      </c>
      <c r="B9" s="136" t="s">
        <v>256</v>
      </c>
      <c r="C9" s="136" t="s">
        <v>257</v>
      </c>
      <c r="D9" s="136" t="s">
        <v>258</v>
      </c>
      <c r="E9" s="136" t="s">
        <v>259</v>
      </c>
      <c r="F9" s="136" t="s">
        <v>259</v>
      </c>
      <c r="G9" s="136" t="s">
        <v>260</v>
      </c>
      <c r="H9" s="136" t="s">
        <v>261</v>
      </c>
      <c r="I9" s="136">
        <v>2014</v>
      </c>
      <c r="J9" s="136" t="s">
        <v>273</v>
      </c>
      <c r="K9" s="136">
        <v>2014</v>
      </c>
      <c r="L9" s="136" t="s">
        <v>274</v>
      </c>
      <c r="M9" s="136" t="s">
        <v>275</v>
      </c>
      <c r="N9" s="136">
        <v>7789</v>
      </c>
      <c r="O9" s="136" t="s">
        <v>276</v>
      </c>
      <c r="P9" s="136">
        <v>9482</v>
      </c>
      <c r="Q9" s="136" t="s">
        <v>288</v>
      </c>
      <c r="R9" s="136" t="s">
        <v>267</v>
      </c>
      <c r="S9" s="136" t="s">
        <v>289</v>
      </c>
      <c r="T9" s="136" t="s">
        <v>289</v>
      </c>
      <c r="U9" s="136" t="s">
        <v>269</v>
      </c>
      <c r="V9" s="136" t="s">
        <v>290</v>
      </c>
      <c r="W9" s="136">
        <v>0</v>
      </c>
      <c r="X9" s="136" t="s">
        <v>291</v>
      </c>
      <c r="Y9" s="136">
        <v>355148574</v>
      </c>
      <c r="Z9" s="136" t="s">
        <v>292</v>
      </c>
      <c r="AA9" s="136" t="s">
        <v>475</v>
      </c>
      <c r="AB9" s="137">
        <v>42000</v>
      </c>
      <c r="AC9" s="136" t="s">
        <v>482</v>
      </c>
      <c r="AD9" s="136">
        <v>24</v>
      </c>
      <c r="AE9" s="136" t="s">
        <v>469</v>
      </c>
      <c r="AF9" s="136" t="s">
        <v>483</v>
      </c>
      <c r="AG9" s="136" t="s">
        <v>484</v>
      </c>
      <c r="AH9" s="136" t="s">
        <v>472</v>
      </c>
      <c r="AI9" s="136" t="s">
        <v>485</v>
      </c>
      <c r="AJ9" s="137">
        <v>2240</v>
      </c>
      <c r="AK9" s="137">
        <v>2240</v>
      </c>
      <c r="AL9" s="136" t="s">
        <v>486</v>
      </c>
      <c r="AM9" s="137">
        <v>10320.870000000001</v>
      </c>
      <c r="AN9" s="137">
        <v>5359.13</v>
      </c>
      <c r="AO9" s="137">
        <v>15680</v>
      </c>
      <c r="AP9" s="137">
        <v>31679.13</v>
      </c>
      <c r="AQ9" s="137">
        <v>6205.87</v>
      </c>
      <c r="AR9" s="137">
        <v>37885</v>
      </c>
      <c r="AS9" s="137">
        <v>31679.13</v>
      </c>
      <c r="AT9" s="137">
        <v>6205.87</v>
      </c>
      <c r="AU9" s="137">
        <v>37885</v>
      </c>
      <c r="AV9" s="136">
        <v>29</v>
      </c>
      <c r="AW9" s="136">
        <v>658</v>
      </c>
      <c r="AX9" s="136" t="s">
        <v>458</v>
      </c>
      <c r="AY9" s="136"/>
      <c r="AZ9" s="136"/>
      <c r="BA9" s="136"/>
      <c r="BB9" s="136" t="s">
        <v>652</v>
      </c>
      <c r="BC9" s="136"/>
      <c r="BD9" s="136"/>
      <c r="BE9" s="137">
        <v>0</v>
      </c>
      <c r="BF9" s="136" t="s">
        <v>289</v>
      </c>
      <c r="BG9" s="150" t="s">
        <v>657</v>
      </c>
      <c r="BH9" s="143" t="s">
        <v>698</v>
      </c>
      <c r="BI9" s="130" t="s">
        <v>100</v>
      </c>
      <c r="BJ9" s="131">
        <v>46223</v>
      </c>
      <c r="BK9" s="132" t="s">
        <v>103</v>
      </c>
      <c r="BL9" s="130" t="s">
        <v>108</v>
      </c>
      <c r="BM9" s="133" t="s">
        <v>180</v>
      </c>
      <c r="BN9" s="132" t="s">
        <v>222</v>
      </c>
      <c r="BO9" s="132"/>
      <c r="BP9" s="134"/>
      <c r="BQ9" s="135" t="s">
        <v>730</v>
      </c>
    </row>
    <row r="10" spans="1:69" hidden="1" x14ac:dyDescent="0.35">
      <c r="A10" s="136">
        <v>6</v>
      </c>
      <c r="B10" s="136" t="s">
        <v>256</v>
      </c>
      <c r="C10" s="136" t="s">
        <v>257</v>
      </c>
      <c r="D10" s="136" t="s">
        <v>258</v>
      </c>
      <c r="E10" s="136" t="s">
        <v>259</v>
      </c>
      <c r="F10" s="136" t="s">
        <v>259</v>
      </c>
      <c r="G10" s="136" t="s">
        <v>260</v>
      </c>
      <c r="H10" s="136" t="s">
        <v>261</v>
      </c>
      <c r="I10" s="136">
        <v>2014</v>
      </c>
      <c r="J10" s="136" t="s">
        <v>273</v>
      </c>
      <c r="K10" s="136">
        <v>2014</v>
      </c>
      <c r="L10" s="136" t="s">
        <v>274</v>
      </c>
      <c r="M10" s="136" t="s">
        <v>275</v>
      </c>
      <c r="N10" s="136">
        <v>7384</v>
      </c>
      <c r="O10" s="136" t="s">
        <v>293</v>
      </c>
      <c r="P10" s="136">
        <v>616122</v>
      </c>
      <c r="Q10" s="136" t="s">
        <v>294</v>
      </c>
      <c r="R10" s="136" t="s">
        <v>267</v>
      </c>
      <c r="S10" s="136" t="s">
        <v>295</v>
      </c>
      <c r="T10" s="136" t="s">
        <v>295</v>
      </c>
      <c r="U10" s="136" t="s">
        <v>296</v>
      </c>
      <c r="V10" s="136" t="s">
        <v>270</v>
      </c>
      <c r="W10" s="136">
        <v>0</v>
      </c>
      <c r="X10" s="136" t="s">
        <v>271</v>
      </c>
      <c r="Y10" s="136">
        <v>355180466</v>
      </c>
      <c r="Z10" s="136" t="s">
        <v>297</v>
      </c>
      <c r="AA10" s="136" t="s">
        <v>487</v>
      </c>
      <c r="AB10" s="137">
        <v>49000</v>
      </c>
      <c r="AC10" s="136" t="s">
        <v>460</v>
      </c>
      <c r="AD10" s="136">
        <v>30</v>
      </c>
      <c r="AE10" s="136" t="s">
        <v>452</v>
      </c>
      <c r="AF10" s="136" t="s">
        <v>488</v>
      </c>
      <c r="AG10" s="136" t="s">
        <v>489</v>
      </c>
      <c r="AH10" s="136" t="s">
        <v>464</v>
      </c>
      <c r="AI10" s="136" t="s">
        <v>485</v>
      </c>
      <c r="AJ10" s="137">
        <v>2210</v>
      </c>
      <c r="AK10" s="137">
        <v>2210</v>
      </c>
      <c r="AL10" s="136" t="s">
        <v>490</v>
      </c>
      <c r="AM10" s="137">
        <v>34994.1</v>
      </c>
      <c r="AN10" s="137">
        <v>15835.9</v>
      </c>
      <c r="AO10" s="137">
        <v>50830</v>
      </c>
      <c r="AP10" s="137">
        <v>14005.9</v>
      </c>
      <c r="AQ10" s="137">
        <v>1199.0999999999999</v>
      </c>
      <c r="AR10" s="137">
        <v>15205</v>
      </c>
      <c r="AS10" s="137">
        <v>12106.96</v>
      </c>
      <c r="AT10" s="137">
        <v>1153.04</v>
      </c>
      <c r="AU10" s="137">
        <v>13260</v>
      </c>
      <c r="AV10" s="136">
        <v>29</v>
      </c>
      <c r="AW10" s="136">
        <v>168</v>
      </c>
      <c r="AX10" s="136" t="s">
        <v>481</v>
      </c>
      <c r="AY10" s="136"/>
      <c r="AZ10" s="136"/>
      <c r="BA10" s="136"/>
      <c r="BB10" s="136" t="s">
        <v>652</v>
      </c>
      <c r="BC10" s="136"/>
      <c r="BD10" s="136"/>
      <c r="BE10" s="137">
        <v>0</v>
      </c>
      <c r="BF10" s="136" t="s">
        <v>295</v>
      </c>
      <c r="BG10" s="150" t="s">
        <v>658</v>
      </c>
      <c r="BH10" s="143" t="s">
        <v>698</v>
      </c>
      <c r="BI10" s="130" t="s">
        <v>100</v>
      </c>
      <c r="BJ10" s="131">
        <v>46223</v>
      </c>
      <c r="BK10" s="132" t="s">
        <v>103</v>
      </c>
      <c r="BL10" s="130" t="s">
        <v>108</v>
      </c>
      <c r="BM10" s="133" t="s">
        <v>181</v>
      </c>
      <c r="BN10" s="132" t="s">
        <v>222</v>
      </c>
      <c r="BO10" s="132"/>
      <c r="BP10" s="134"/>
      <c r="BQ10" s="135" t="s">
        <v>731</v>
      </c>
    </row>
    <row r="11" spans="1:69" hidden="1" x14ac:dyDescent="0.35">
      <c r="A11" s="136">
        <v>7</v>
      </c>
      <c r="B11" s="136" t="s">
        <v>256</v>
      </c>
      <c r="C11" s="136" t="s">
        <v>257</v>
      </c>
      <c r="D11" s="136" t="s">
        <v>258</v>
      </c>
      <c r="E11" s="136" t="s">
        <v>259</v>
      </c>
      <c r="F11" s="136" t="s">
        <v>259</v>
      </c>
      <c r="G11" s="136" t="s">
        <v>260</v>
      </c>
      <c r="H11" s="136" t="s">
        <v>261</v>
      </c>
      <c r="I11" s="136">
        <v>1678</v>
      </c>
      <c r="J11" s="136" t="s">
        <v>262</v>
      </c>
      <c r="K11" s="136">
        <v>1678</v>
      </c>
      <c r="L11" s="136" t="s">
        <v>263</v>
      </c>
      <c r="M11" s="136" t="s">
        <v>264</v>
      </c>
      <c r="N11" s="136">
        <v>3408</v>
      </c>
      <c r="O11" s="136" t="s">
        <v>265</v>
      </c>
      <c r="P11" s="136">
        <v>4011</v>
      </c>
      <c r="Q11" s="136" t="s">
        <v>266</v>
      </c>
      <c r="R11" s="136" t="s">
        <v>267</v>
      </c>
      <c r="S11" s="136" t="s">
        <v>298</v>
      </c>
      <c r="T11" s="136" t="s">
        <v>298</v>
      </c>
      <c r="U11" s="136" t="s">
        <v>296</v>
      </c>
      <c r="V11" s="136" t="s">
        <v>270</v>
      </c>
      <c r="W11" s="136">
        <v>0</v>
      </c>
      <c r="X11" s="136" t="s">
        <v>271</v>
      </c>
      <c r="Y11" s="136">
        <v>355923796</v>
      </c>
      <c r="Z11" s="138" t="s">
        <v>299</v>
      </c>
      <c r="AA11" s="136" t="s">
        <v>491</v>
      </c>
      <c r="AB11" s="137">
        <v>65000</v>
      </c>
      <c r="AC11" s="136" t="s">
        <v>451</v>
      </c>
      <c r="AD11" s="136">
        <v>24</v>
      </c>
      <c r="AE11" s="136" t="s">
        <v>476</v>
      </c>
      <c r="AF11" s="136" t="s">
        <v>492</v>
      </c>
      <c r="AG11" s="136" t="s">
        <v>493</v>
      </c>
      <c r="AH11" s="136" t="s">
        <v>472</v>
      </c>
      <c r="AI11" s="136" t="s">
        <v>494</v>
      </c>
      <c r="AJ11" s="137">
        <v>3470</v>
      </c>
      <c r="AK11" s="137">
        <v>3470</v>
      </c>
      <c r="AL11" s="136" t="s">
        <v>495</v>
      </c>
      <c r="AM11" s="137">
        <v>38571.68</v>
      </c>
      <c r="AN11" s="137">
        <v>16948.32</v>
      </c>
      <c r="AO11" s="137">
        <v>55520</v>
      </c>
      <c r="AP11" s="137">
        <v>26428.32</v>
      </c>
      <c r="AQ11" s="137">
        <v>2622.68</v>
      </c>
      <c r="AR11" s="137">
        <v>29051</v>
      </c>
      <c r="AS11" s="137">
        <v>26428.32</v>
      </c>
      <c r="AT11" s="137">
        <v>2622.68</v>
      </c>
      <c r="AU11" s="137">
        <v>29051</v>
      </c>
      <c r="AV11" s="136">
        <v>27</v>
      </c>
      <c r="AW11" s="136">
        <v>324</v>
      </c>
      <c r="AX11" s="136" t="s">
        <v>458</v>
      </c>
      <c r="AY11" s="136"/>
      <c r="AZ11" s="136"/>
      <c r="BA11" s="136"/>
      <c r="BB11" s="136" t="s">
        <v>652</v>
      </c>
      <c r="BC11" s="136"/>
      <c r="BD11" s="136"/>
      <c r="BE11" s="137">
        <v>0</v>
      </c>
      <c r="BF11" s="136" t="s">
        <v>298</v>
      </c>
      <c r="BG11" s="150" t="s">
        <v>659</v>
      </c>
      <c r="BH11" s="143" t="s">
        <v>698</v>
      </c>
      <c r="BI11" s="130" t="s">
        <v>100</v>
      </c>
      <c r="BJ11" s="131">
        <v>46224</v>
      </c>
      <c r="BK11" s="132" t="s">
        <v>104</v>
      </c>
      <c r="BL11" s="130" t="s">
        <v>109</v>
      </c>
      <c r="BM11" s="133" t="s">
        <v>181</v>
      </c>
      <c r="BN11" s="132"/>
      <c r="BO11" s="132"/>
      <c r="BP11" s="134"/>
      <c r="BQ11" s="120" t="s">
        <v>737</v>
      </c>
    </row>
    <row r="12" spans="1:69" ht="26" hidden="1" x14ac:dyDescent="0.35">
      <c r="A12" s="136">
        <v>8</v>
      </c>
      <c r="B12" s="136" t="s">
        <v>256</v>
      </c>
      <c r="C12" s="136" t="s">
        <v>257</v>
      </c>
      <c r="D12" s="136" t="s">
        <v>258</v>
      </c>
      <c r="E12" s="136" t="s">
        <v>259</v>
      </c>
      <c r="F12" s="136" t="s">
        <v>259</v>
      </c>
      <c r="G12" s="136" t="s">
        <v>260</v>
      </c>
      <c r="H12" s="136" t="s">
        <v>261</v>
      </c>
      <c r="I12" s="136">
        <v>3957</v>
      </c>
      <c r="J12" s="136" t="s">
        <v>300</v>
      </c>
      <c r="K12" s="136">
        <v>3957</v>
      </c>
      <c r="L12" s="136" t="s">
        <v>274</v>
      </c>
      <c r="M12" s="136" t="s">
        <v>275</v>
      </c>
      <c r="N12" s="136">
        <v>6257</v>
      </c>
      <c r="O12" s="136" t="s">
        <v>301</v>
      </c>
      <c r="P12" s="136">
        <v>7455</v>
      </c>
      <c r="Q12" s="136" t="s">
        <v>302</v>
      </c>
      <c r="R12" s="136" t="s">
        <v>267</v>
      </c>
      <c r="S12" s="136" t="s">
        <v>303</v>
      </c>
      <c r="T12" s="136" t="s">
        <v>303</v>
      </c>
      <c r="U12" s="136" t="s">
        <v>296</v>
      </c>
      <c r="V12" s="136" t="s">
        <v>270</v>
      </c>
      <c r="W12" s="136">
        <v>0</v>
      </c>
      <c r="X12" s="136" t="s">
        <v>271</v>
      </c>
      <c r="Y12" s="136">
        <v>355991311</v>
      </c>
      <c r="Z12" s="136" t="s">
        <v>304</v>
      </c>
      <c r="AA12" s="136" t="s">
        <v>496</v>
      </c>
      <c r="AB12" s="137">
        <v>38000</v>
      </c>
      <c r="AC12" s="136" t="s">
        <v>497</v>
      </c>
      <c r="AD12" s="136">
        <v>24</v>
      </c>
      <c r="AE12" s="136" t="s">
        <v>452</v>
      </c>
      <c r="AF12" s="136" t="s">
        <v>498</v>
      </c>
      <c r="AG12" s="136" t="s">
        <v>499</v>
      </c>
      <c r="AH12" s="136" t="s">
        <v>455</v>
      </c>
      <c r="AI12" s="136" t="s">
        <v>500</v>
      </c>
      <c r="AJ12" s="137">
        <v>2030</v>
      </c>
      <c r="AK12" s="137">
        <v>2030</v>
      </c>
      <c r="AL12" s="136" t="s">
        <v>501</v>
      </c>
      <c r="AM12" s="137">
        <v>31401.4</v>
      </c>
      <c r="AN12" s="137">
        <v>11228.6</v>
      </c>
      <c r="AO12" s="137">
        <v>42630</v>
      </c>
      <c r="AP12" s="137">
        <v>6598.6</v>
      </c>
      <c r="AQ12" s="137">
        <v>283.39999999999998</v>
      </c>
      <c r="AR12" s="137">
        <v>6882</v>
      </c>
      <c r="AS12" s="137">
        <v>6598.6</v>
      </c>
      <c r="AT12" s="137">
        <v>283.39999999999998</v>
      </c>
      <c r="AU12" s="137">
        <v>6882</v>
      </c>
      <c r="AV12" s="136">
        <v>27</v>
      </c>
      <c r="AW12" s="136">
        <v>164</v>
      </c>
      <c r="AX12" s="136" t="s">
        <v>481</v>
      </c>
      <c r="AY12" s="136"/>
      <c r="AZ12" s="136"/>
      <c r="BA12" s="136"/>
      <c r="BB12" s="136" t="s">
        <v>652</v>
      </c>
      <c r="BC12" s="136"/>
      <c r="BD12" s="136"/>
      <c r="BE12" s="137">
        <v>0</v>
      </c>
      <c r="BF12" s="136" t="s">
        <v>303</v>
      </c>
      <c r="BG12" s="150" t="s">
        <v>660</v>
      </c>
      <c r="BH12" s="143" t="s">
        <v>698</v>
      </c>
      <c r="BI12" s="130" t="s">
        <v>100</v>
      </c>
      <c r="BJ12" s="131">
        <v>46226</v>
      </c>
      <c r="BK12" s="132" t="s">
        <v>103</v>
      </c>
      <c r="BL12" s="130" t="s">
        <v>108</v>
      </c>
      <c r="BM12" s="133" t="s">
        <v>181</v>
      </c>
      <c r="BN12" s="132" t="s">
        <v>222</v>
      </c>
      <c r="BO12" s="132"/>
      <c r="BP12" s="134"/>
      <c r="BQ12" s="69" t="s">
        <v>733</v>
      </c>
    </row>
    <row r="13" spans="1:69" ht="26" hidden="1" x14ac:dyDescent="0.35">
      <c r="A13" s="136">
        <v>9</v>
      </c>
      <c r="B13" s="136" t="s">
        <v>256</v>
      </c>
      <c r="C13" s="136" t="s">
        <v>257</v>
      </c>
      <c r="D13" s="136" t="s">
        <v>258</v>
      </c>
      <c r="E13" s="136" t="s">
        <v>259</v>
      </c>
      <c r="F13" s="136" t="s">
        <v>259</v>
      </c>
      <c r="G13" s="136" t="s">
        <v>260</v>
      </c>
      <c r="H13" s="136" t="s">
        <v>261</v>
      </c>
      <c r="I13" s="136">
        <v>168958</v>
      </c>
      <c r="J13" s="136" t="s">
        <v>305</v>
      </c>
      <c r="K13" s="136">
        <v>168958</v>
      </c>
      <c r="L13" s="136" t="s">
        <v>306</v>
      </c>
      <c r="M13" s="136" t="s">
        <v>307</v>
      </c>
      <c r="N13" s="136">
        <v>9150</v>
      </c>
      <c r="O13" s="136" t="s">
        <v>308</v>
      </c>
      <c r="P13" s="136">
        <v>11361</v>
      </c>
      <c r="Q13" s="136" t="s">
        <v>309</v>
      </c>
      <c r="R13" s="136" t="s">
        <v>267</v>
      </c>
      <c r="S13" s="136" t="s">
        <v>310</v>
      </c>
      <c r="T13" s="136" t="s">
        <v>310</v>
      </c>
      <c r="U13" s="136" t="s">
        <v>311</v>
      </c>
      <c r="V13" s="136" t="s">
        <v>270</v>
      </c>
      <c r="W13" s="136">
        <v>0</v>
      </c>
      <c r="X13" s="136" t="s">
        <v>271</v>
      </c>
      <c r="Y13" s="136">
        <v>356160299</v>
      </c>
      <c r="Z13" s="136" t="s">
        <v>312</v>
      </c>
      <c r="AA13" s="136" t="s">
        <v>502</v>
      </c>
      <c r="AB13" s="137">
        <v>65000</v>
      </c>
      <c r="AC13" s="136" t="s">
        <v>503</v>
      </c>
      <c r="AD13" s="136">
        <v>24</v>
      </c>
      <c r="AE13" s="136" t="s">
        <v>504</v>
      </c>
      <c r="AF13" s="136" t="s">
        <v>505</v>
      </c>
      <c r="AG13" s="136" t="s">
        <v>506</v>
      </c>
      <c r="AH13" s="136" t="s">
        <v>464</v>
      </c>
      <c r="AI13" s="136" t="s">
        <v>507</v>
      </c>
      <c r="AJ13" s="137">
        <v>3470</v>
      </c>
      <c r="AK13" s="137">
        <v>3470</v>
      </c>
      <c r="AL13" s="136" t="s">
        <v>508</v>
      </c>
      <c r="AM13" s="137">
        <v>51316.53</v>
      </c>
      <c r="AN13" s="137">
        <v>18083.47</v>
      </c>
      <c r="AO13" s="137">
        <v>69400</v>
      </c>
      <c r="AP13" s="137">
        <v>13683.47</v>
      </c>
      <c r="AQ13" s="137">
        <v>764.53</v>
      </c>
      <c r="AR13" s="137">
        <v>14448</v>
      </c>
      <c r="AS13" s="137">
        <v>13683.47</v>
      </c>
      <c r="AT13" s="137">
        <v>764.53</v>
      </c>
      <c r="AU13" s="137">
        <v>14448</v>
      </c>
      <c r="AV13" s="136">
        <v>27</v>
      </c>
      <c r="AW13" s="136">
        <v>199</v>
      </c>
      <c r="AX13" s="136" t="s">
        <v>458</v>
      </c>
      <c r="AY13" s="136"/>
      <c r="AZ13" s="136"/>
      <c r="BA13" s="136"/>
      <c r="BB13" s="136" t="s">
        <v>652</v>
      </c>
      <c r="BC13" s="136"/>
      <c r="BD13" s="136"/>
      <c r="BE13" s="137">
        <v>0</v>
      </c>
      <c r="BF13" s="136" t="s">
        <v>310</v>
      </c>
      <c r="BG13" s="150" t="s">
        <v>661</v>
      </c>
      <c r="BH13" s="143" t="s">
        <v>698</v>
      </c>
      <c r="BI13" s="130" t="s">
        <v>100</v>
      </c>
      <c r="BJ13" s="131">
        <v>46226</v>
      </c>
      <c r="BK13" s="132" t="s">
        <v>103</v>
      </c>
      <c r="BL13" s="130" t="s">
        <v>108</v>
      </c>
      <c r="BM13" s="133" t="s">
        <v>181</v>
      </c>
      <c r="BN13" s="132" t="s">
        <v>222</v>
      </c>
      <c r="BO13" s="132"/>
      <c r="BP13" s="134"/>
      <c r="BQ13" s="69" t="s">
        <v>726</v>
      </c>
    </row>
    <row r="14" spans="1:69" ht="26" hidden="1" x14ac:dyDescent="0.35">
      <c r="A14" s="136">
        <v>10</v>
      </c>
      <c r="B14" s="136" t="s">
        <v>256</v>
      </c>
      <c r="C14" s="136" t="s">
        <v>257</v>
      </c>
      <c r="D14" s="136" t="s">
        <v>258</v>
      </c>
      <c r="E14" s="136" t="s">
        <v>259</v>
      </c>
      <c r="F14" s="136" t="s">
        <v>259</v>
      </c>
      <c r="G14" s="136" t="s">
        <v>260</v>
      </c>
      <c r="H14" s="136" t="s">
        <v>261</v>
      </c>
      <c r="I14" s="136">
        <v>180180</v>
      </c>
      <c r="J14" s="136" t="s">
        <v>262</v>
      </c>
      <c r="K14" s="136">
        <v>180180</v>
      </c>
      <c r="L14" s="136" t="s">
        <v>306</v>
      </c>
      <c r="M14" s="136" t="s">
        <v>307</v>
      </c>
      <c r="N14" s="136">
        <v>7635</v>
      </c>
      <c r="O14" s="136" t="s">
        <v>265</v>
      </c>
      <c r="P14" s="136">
        <v>9279</v>
      </c>
      <c r="Q14" s="136" t="s">
        <v>313</v>
      </c>
      <c r="R14" s="136" t="s">
        <v>267</v>
      </c>
      <c r="S14" s="136" t="s">
        <v>314</v>
      </c>
      <c r="T14" s="136" t="s">
        <v>314</v>
      </c>
      <c r="U14" s="136" t="s">
        <v>296</v>
      </c>
      <c r="V14" s="136" t="s">
        <v>270</v>
      </c>
      <c r="W14" s="136">
        <v>0</v>
      </c>
      <c r="X14" s="138" t="s">
        <v>271</v>
      </c>
      <c r="Y14" s="136">
        <v>356425585</v>
      </c>
      <c r="Z14" s="136" t="s">
        <v>315</v>
      </c>
      <c r="AA14" s="136" t="s">
        <v>509</v>
      </c>
      <c r="AB14" s="137">
        <v>65000</v>
      </c>
      <c r="AC14" s="136" t="s">
        <v>451</v>
      </c>
      <c r="AD14" s="136">
        <v>24</v>
      </c>
      <c r="AE14" s="136" t="s">
        <v>476</v>
      </c>
      <c r="AF14" s="136" t="s">
        <v>510</v>
      </c>
      <c r="AG14" s="136" t="s">
        <v>511</v>
      </c>
      <c r="AH14" s="136" t="s">
        <v>472</v>
      </c>
      <c r="AI14" s="136" t="s">
        <v>494</v>
      </c>
      <c r="AJ14" s="137">
        <v>3470</v>
      </c>
      <c r="AK14" s="137">
        <v>3470</v>
      </c>
      <c r="AL14" s="136" t="s">
        <v>490</v>
      </c>
      <c r="AM14" s="137">
        <v>55662.46</v>
      </c>
      <c r="AN14" s="137">
        <v>17207.54</v>
      </c>
      <c r="AO14" s="137">
        <v>72870</v>
      </c>
      <c r="AP14" s="137">
        <v>9337.5400000000009</v>
      </c>
      <c r="AQ14" s="137">
        <v>360.46</v>
      </c>
      <c r="AR14" s="137">
        <v>9698</v>
      </c>
      <c r="AS14" s="137">
        <v>9337.5400000000009</v>
      </c>
      <c r="AT14" s="137">
        <v>360.46</v>
      </c>
      <c r="AU14" s="137">
        <v>9698</v>
      </c>
      <c r="AV14" s="136">
        <v>27</v>
      </c>
      <c r="AW14" s="136">
        <v>170</v>
      </c>
      <c r="AX14" s="136" t="s">
        <v>481</v>
      </c>
      <c r="AY14" s="136"/>
      <c r="AZ14" s="136"/>
      <c r="BA14" s="136"/>
      <c r="BB14" s="136" t="s">
        <v>652</v>
      </c>
      <c r="BC14" s="136"/>
      <c r="BD14" s="136"/>
      <c r="BE14" s="137">
        <v>0</v>
      </c>
      <c r="BF14" s="136" t="s">
        <v>314</v>
      </c>
      <c r="BG14" s="150" t="s">
        <v>662</v>
      </c>
      <c r="BH14" s="143" t="s">
        <v>698</v>
      </c>
      <c r="BI14" s="130" t="s">
        <v>100</v>
      </c>
      <c r="BJ14" s="131">
        <v>46224</v>
      </c>
      <c r="BK14" s="132" t="s">
        <v>103</v>
      </c>
      <c r="BL14" s="130" t="s">
        <v>108</v>
      </c>
      <c r="BM14" s="133" t="s">
        <v>181</v>
      </c>
      <c r="BN14" s="132" t="s">
        <v>222</v>
      </c>
      <c r="BO14" s="132"/>
      <c r="BP14" s="134"/>
      <c r="BQ14" s="69" t="s">
        <v>725</v>
      </c>
    </row>
    <row r="15" spans="1:69" hidden="1" x14ac:dyDescent="0.35">
      <c r="A15" s="136">
        <v>11</v>
      </c>
      <c r="B15" s="136" t="s">
        <v>256</v>
      </c>
      <c r="C15" s="136" t="s">
        <v>257</v>
      </c>
      <c r="D15" s="136" t="s">
        <v>258</v>
      </c>
      <c r="E15" s="136" t="s">
        <v>259</v>
      </c>
      <c r="F15" s="136" t="s">
        <v>259</v>
      </c>
      <c r="G15" s="136" t="s">
        <v>260</v>
      </c>
      <c r="H15" s="136" t="s">
        <v>261</v>
      </c>
      <c r="I15" s="136">
        <v>1850</v>
      </c>
      <c r="J15" s="136" t="s">
        <v>316</v>
      </c>
      <c r="K15" s="136">
        <v>1850</v>
      </c>
      <c r="L15" s="136" t="s">
        <v>306</v>
      </c>
      <c r="M15" s="136" t="s">
        <v>307</v>
      </c>
      <c r="N15" s="136">
        <v>7571</v>
      </c>
      <c r="O15" s="136" t="s">
        <v>317</v>
      </c>
      <c r="P15" s="136">
        <v>9194</v>
      </c>
      <c r="Q15" s="136" t="s">
        <v>318</v>
      </c>
      <c r="R15" s="136" t="s">
        <v>267</v>
      </c>
      <c r="S15" s="136" t="s">
        <v>319</v>
      </c>
      <c r="T15" s="136" t="s">
        <v>319</v>
      </c>
      <c r="U15" s="136" t="s">
        <v>269</v>
      </c>
      <c r="V15" s="136" t="s">
        <v>270</v>
      </c>
      <c r="W15" s="136">
        <v>0</v>
      </c>
      <c r="X15" s="136" t="s">
        <v>271</v>
      </c>
      <c r="Y15" s="136">
        <v>357432540</v>
      </c>
      <c r="Z15" s="136" t="s">
        <v>320</v>
      </c>
      <c r="AA15" s="136" t="s">
        <v>512</v>
      </c>
      <c r="AB15" s="137">
        <v>42000</v>
      </c>
      <c r="AC15" s="136" t="s">
        <v>513</v>
      </c>
      <c r="AD15" s="136">
        <v>24</v>
      </c>
      <c r="AE15" s="136" t="s">
        <v>514</v>
      </c>
      <c r="AF15" s="136" t="s">
        <v>515</v>
      </c>
      <c r="AG15" s="136" t="s">
        <v>516</v>
      </c>
      <c r="AH15" s="136" t="s">
        <v>472</v>
      </c>
      <c r="AI15" s="136" t="s">
        <v>517</v>
      </c>
      <c r="AJ15" s="137">
        <v>2240</v>
      </c>
      <c r="AK15" s="137">
        <v>2240</v>
      </c>
      <c r="AL15" s="136" t="s">
        <v>490</v>
      </c>
      <c r="AM15" s="137">
        <v>28927.88</v>
      </c>
      <c r="AN15" s="137">
        <v>11392.12</v>
      </c>
      <c r="AO15" s="137">
        <v>40320</v>
      </c>
      <c r="AP15" s="137">
        <v>13072.12</v>
      </c>
      <c r="AQ15" s="137">
        <v>952.88</v>
      </c>
      <c r="AR15" s="137">
        <v>14025</v>
      </c>
      <c r="AS15" s="137">
        <v>13072.12</v>
      </c>
      <c r="AT15" s="137">
        <v>952.88</v>
      </c>
      <c r="AU15" s="137">
        <v>14025</v>
      </c>
      <c r="AV15" s="136">
        <v>25</v>
      </c>
      <c r="AW15" s="136">
        <v>169</v>
      </c>
      <c r="AX15" s="136" t="s">
        <v>481</v>
      </c>
      <c r="AY15" s="136"/>
      <c r="AZ15" s="136"/>
      <c r="BA15" s="136"/>
      <c r="BB15" s="136" t="s">
        <v>652</v>
      </c>
      <c r="BC15" s="136"/>
      <c r="BD15" s="136"/>
      <c r="BE15" s="137">
        <v>0</v>
      </c>
      <c r="BF15" s="136" t="s">
        <v>319</v>
      </c>
      <c r="BG15" s="150" t="s">
        <v>663</v>
      </c>
      <c r="BH15" s="143" t="s">
        <v>698</v>
      </c>
      <c r="BI15" s="130" t="s">
        <v>100</v>
      </c>
      <c r="BJ15" s="131">
        <v>46225</v>
      </c>
      <c r="BK15" s="132" t="s">
        <v>103</v>
      </c>
      <c r="BL15" s="130" t="s">
        <v>108</v>
      </c>
      <c r="BM15" s="133" t="s">
        <v>180</v>
      </c>
      <c r="BN15" s="132" t="s">
        <v>222</v>
      </c>
      <c r="BO15" s="132"/>
      <c r="BP15" s="134"/>
      <c r="BQ15" s="135" t="s">
        <v>732</v>
      </c>
    </row>
    <row r="16" spans="1:69" hidden="1" x14ac:dyDescent="0.35">
      <c r="A16" s="136">
        <v>12</v>
      </c>
      <c r="B16" s="136" t="s">
        <v>256</v>
      </c>
      <c r="C16" s="136" t="s">
        <v>257</v>
      </c>
      <c r="D16" s="136" t="s">
        <v>258</v>
      </c>
      <c r="E16" s="136" t="s">
        <v>259</v>
      </c>
      <c r="F16" s="136" t="s">
        <v>259</v>
      </c>
      <c r="G16" s="136" t="s">
        <v>260</v>
      </c>
      <c r="H16" s="136" t="s">
        <v>261</v>
      </c>
      <c r="I16" s="136">
        <v>180180</v>
      </c>
      <c r="J16" s="136" t="s">
        <v>262</v>
      </c>
      <c r="K16" s="136">
        <v>180180</v>
      </c>
      <c r="L16" s="136" t="s">
        <v>306</v>
      </c>
      <c r="M16" s="136" t="s">
        <v>307</v>
      </c>
      <c r="N16" s="136">
        <v>352135</v>
      </c>
      <c r="O16" s="136" t="s">
        <v>321</v>
      </c>
      <c r="P16" s="136">
        <v>499683</v>
      </c>
      <c r="Q16" s="136" t="s">
        <v>322</v>
      </c>
      <c r="R16" s="136" t="s">
        <v>267</v>
      </c>
      <c r="S16" s="136" t="s">
        <v>323</v>
      </c>
      <c r="T16" s="136" t="s">
        <v>323</v>
      </c>
      <c r="U16" s="136" t="s">
        <v>296</v>
      </c>
      <c r="V16" s="136" t="s">
        <v>270</v>
      </c>
      <c r="W16" s="136">
        <v>0</v>
      </c>
      <c r="X16" s="136" t="s">
        <v>271</v>
      </c>
      <c r="Y16" s="136">
        <v>358817711</v>
      </c>
      <c r="Z16" s="136" t="s">
        <v>324</v>
      </c>
      <c r="AA16" s="136" t="s">
        <v>518</v>
      </c>
      <c r="AB16" s="137">
        <v>14000</v>
      </c>
      <c r="AC16" s="136" t="s">
        <v>519</v>
      </c>
      <c r="AD16" s="136">
        <v>18</v>
      </c>
      <c r="AE16" s="136" t="s">
        <v>476</v>
      </c>
      <c r="AF16" s="136" t="s">
        <v>520</v>
      </c>
      <c r="AG16" s="136" t="s">
        <v>521</v>
      </c>
      <c r="AH16" s="136" t="s">
        <v>472</v>
      </c>
      <c r="AI16" s="136" t="s">
        <v>522</v>
      </c>
      <c r="AJ16" s="137">
        <v>940</v>
      </c>
      <c r="AK16" s="137">
        <v>940</v>
      </c>
      <c r="AL16" s="136" t="s">
        <v>490</v>
      </c>
      <c r="AM16" s="137">
        <v>9463.86</v>
      </c>
      <c r="AN16" s="137">
        <v>2756.14</v>
      </c>
      <c r="AO16" s="137">
        <v>12220</v>
      </c>
      <c r="AP16" s="137">
        <v>4536.1400000000003</v>
      </c>
      <c r="AQ16" s="137">
        <v>273.86</v>
      </c>
      <c r="AR16" s="137">
        <v>4810</v>
      </c>
      <c r="AS16" s="137">
        <v>4536.1400000000003</v>
      </c>
      <c r="AT16" s="137">
        <v>273.86</v>
      </c>
      <c r="AU16" s="137">
        <v>4810</v>
      </c>
      <c r="AV16" s="136">
        <v>19</v>
      </c>
      <c r="AW16" s="136">
        <v>170</v>
      </c>
      <c r="AX16" s="136" t="s">
        <v>481</v>
      </c>
      <c r="AY16" s="136"/>
      <c r="AZ16" s="136"/>
      <c r="BA16" s="136"/>
      <c r="BB16" s="136" t="s">
        <v>652</v>
      </c>
      <c r="BC16" s="136"/>
      <c r="BD16" s="136"/>
      <c r="BE16" s="137">
        <v>0</v>
      </c>
      <c r="BF16" s="136" t="s">
        <v>323</v>
      </c>
      <c r="BG16" s="150" t="s">
        <v>664</v>
      </c>
      <c r="BH16" s="143" t="s">
        <v>698</v>
      </c>
      <c r="BI16" s="130" t="s">
        <v>100</v>
      </c>
      <c r="BJ16" s="131">
        <v>46225</v>
      </c>
      <c r="BK16" s="132" t="s">
        <v>104</v>
      </c>
      <c r="BL16" s="130" t="s">
        <v>119</v>
      </c>
      <c r="BM16" s="133" t="s">
        <v>181</v>
      </c>
      <c r="BN16" s="132" t="s">
        <v>223</v>
      </c>
      <c r="BO16" s="132"/>
      <c r="BP16" s="134"/>
      <c r="BQ16" s="135" t="s">
        <v>727</v>
      </c>
    </row>
    <row r="17" spans="1:69" hidden="1" x14ac:dyDescent="0.35">
      <c r="A17" s="136">
        <v>13</v>
      </c>
      <c r="B17" s="136" t="s">
        <v>256</v>
      </c>
      <c r="C17" s="136" t="s">
        <v>257</v>
      </c>
      <c r="D17" s="136" t="s">
        <v>258</v>
      </c>
      <c r="E17" s="136" t="s">
        <v>259</v>
      </c>
      <c r="F17" s="136" t="s">
        <v>259</v>
      </c>
      <c r="G17" s="136" t="s">
        <v>260</v>
      </c>
      <c r="H17" s="136" t="s">
        <v>261</v>
      </c>
      <c r="I17" s="136">
        <v>1678</v>
      </c>
      <c r="J17" s="136" t="s">
        <v>262</v>
      </c>
      <c r="K17" s="136">
        <v>1678</v>
      </c>
      <c r="L17" s="136" t="s">
        <v>306</v>
      </c>
      <c r="M17" s="136" t="s">
        <v>307</v>
      </c>
      <c r="N17" s="136">
        <v>7620</v>
      </c>
      <c r="O17" s="136" t="s">
        <v>325</v>
      </c>
      <c r="P17" s="136">
        <v>9262</v>
      </c>
      <c r="Q17" s="136" t="s">
        <v>326</v>
      </c>
      <c r="R17" s="136" t="s">
        <v>267</v>
      </c>
      <c r="S17" s="136" t="s">
        <v>327</v>
      </c>
      <c r="T17" s="136" t="s">
        <v>327</v>
      </c>
      <c r="U17" s="136" t="s">
        <v>269</v>
      </c>
      <c r="V17" s="136" t="s">
        <v>270</v>
      </c>
      <c r="W17" s="136">
        <v>0</v>
      </c>
      <c r="X17" s="136" t="s">
        <v>328</v>
      </c>
      <c r="Y17" s="136">
        <v>358817713</v>
      </c>
      <c r="Z17" s="136" t="s">
        <v>329</v>
      </c>
      <c r="AA17" s="136" t="s">
        <v>523</v>
      </c>
      <c r="AB17" s="137">
        <v>46000</v>
      </c>
      <c r="AC17" s="136" t="s">
        <v>519</v>
      </c>
      <c r="AD17" s="136">
        <v>24</v>
      </c>
      <c r="AE17" s="136" t="s">
        <v>524</v>
      </c>
      <c r="AF17" s="136" t="s">
        <v>453</v>
      </c>
      <c r="AG17" s="136" t="s">
        <v>454</v>
      </c>
      <c r="AH17" s="136" t="s">
        <v>455</v>
      </c>
      <c r="AI17" s="136" t="s">
        <v>522</v>
      </c>
      <c r="AJ17" s="137">
        <v>2430</v>
      </c>
      <c r="AK17" s="137">
        <v>2430</v>
      </c>
      <c r="AL17" s="136" t="s">
        <v>525</v>
      </c>
      <c r="AM17" s="137">
        <v>16290.07</v>
      </c>
      <c r="AN17" s="137">
        <v>8009.93</v>
      </c>
      <c r="AO17" s="137">
        <v>24300</v>
      </c>
      <c r="AP17" s="137">
        <v>29709.93</v>
      </c>
      <c r="AQ17" s="137">
        <v>4559.07</v>
      </c>
      <c r="AR17" s="137">
        <v>34269</v>
      </c>
      <c r="AS17" s="137">
        <v>18000.52</v>
      </c>
      <c r="AT17" s="137">
        <v>3869.48</v>
      </c>
      <c r="AU17" s="137">
        <v>21870</v>
      </c>
      <c r="AV17" s="136">
        <v>19</v>
      </c>
      <c r="AW17" s="136">
        <v>261</v>
      </c>
      <c r="AX17" s="136" t="s">
        <v>458</v>
      </c>
      <c r="AY17" s="136"/>
      <c r="AZ17" s="136"/>
      <c r="BA17" s="136"/>
      <c r="BB17" s="136" t="s">
        <v>652</v>
      </c>
      <c r="BC17" s="136"/>
      <c r="BD17" s="136"/>
      <c r="BE17" s="137">
        <v>0</v>
      </c>
      <c r="BF17" s="136" t="s">
        <v>327</v>
      </c>
      <c r="BG17" s="150" t="s">
        <v>665</v>
      </c>
      <c r="BH17" s="143" t="s">
        <v>698</v>
      </c>
      <c r="BI17" s="130" t="s">
        <v>100</v>
      </c>
      <c r="BJ17" s="131">
        <v>46225</v>
      </c>
      <c r="BK17" s="132" t="s">
        <v>103</v>
      </c>
      <c r="BL17" s="130" t="s">
        <v>108</v>
      </c>
      <c r="BM17" s="133" t="s">
        <v>181</v>
      </c>
      <c r="BN17" s="132" t="s">
        <v>222</v>
      </c>
      <c r="BO17" s="132"/>
      <c r="BP17" s="134"/>
      <c r="BQ17" s="135" t="s">
        <v>728</v>
      </c>
    </row>
    <row r="18" spans="1:69" ht="26" hidden="1" x14ac:dyDescent="0.35">
      <c r="A18" s="136">
        <v>14</v>
      </c>
      <c r="B18" s="136" t="s">
        <v>256</v>
      </c>
      <c r="C18" s="136" t="s">
        <v>257</v>
      </c>
      <c r="D18" s="136" t="s">
        <v>258</v>
      </c>
      <c r="E18" s="136" t="s">
        <v>259</v>
      </c>
      <c r="F18" s="136" t="s">
        <v>259</v>
      </c>
      <c r="G18" s="136" t="s">
        <v>260</v>
      </c>
      <c r="H18" s="136" t="s">
        <v>261</v>
      </c>
      <c r="I18" s="136">
        <v>170797</v>
      </c>
      <c r="J18" s="136" t="s">
        <v>330</v>
      </c>
      <c r="K18" s="136">
        <v>170797</v>
      </c>
      <c r="L18" s="136" t="s">
        <v>274</v>
      </c>
      <c r="M18" s="136" t="s">
        <v>275</v>
      </c>
      <c r="N18" s="136">
        <v>6260</v>
      </c>
      <c r="O18" s="136" t="s">
        <v>301</v>
      </c>
      <c r="P18" s="136">
        <v>7458</v>
      </c>
      <c r="Q18" s="136" t="s">
        <v>331</v>
      </c>
      <c r="R18" s="136" t="s">
        <v>267</v>
      </c>
      <c r="S18" s="136" t="s">
        <v>332</v>
      </c>
      <c r="T18" s="136" t="s">
        <v>332</v>
      </c>
      <c r="U18" s="136" t="s">
        <v>296</v>
      </c>
      <c r="V18" s="136" t="s">
        <v>270</v>
      </c>
      <c r="W18" s="136">
        <v>0</v>
      </c>
      <c r="X18" s="136" t="s">
        <v>271</v>
      </c>
      <c r="Y18" s="136">
        <v>358817775</v>
      </c>
      <c r="Z18" s="136" t="s">
        <v>333</v>
      </c>
      <c r="AA18" s="136" t="s">
        <v>526</v>
      </c>
      <c r="AB18" s="137">
        <v>29000</v>
      </c>
      <c r="AC18" s="136" t="s">
        <v>519</v>
      </c>
      <c r="AD18" s="136">
        <v>18</v>
      </c>
      <c r="AE18" s="136" t="s">
        <v>524</v>
      </c>
      <c r="AF18" s="136" t="s">
        <v>527</v>
      </c>
      <c r="AG18" s="136" t="s">
        <v>528</v>
      </c>
      <c r="AH18" s="136" t="s">
        <v>455</v>
      </c>
      <c r="AI18" s="136" t="s">
        <v>529</v>
      </c>
      <c r="AJ18" s="137">
        <v>1930</v>
      </c>
      <c r="AK18" s="137">
        <v>1930</v>
      </c>
      <c r="AL18" s="136" t="s">
        <v>530</v>
      </c>
      <c r="AM18" s="137">
        <v>21687.32</v>
      </c>
      <c r="AN18" s="137">
        <v>5332.68</v>
      </c>
      <c r="AO18" s="137">
        <v>27020</v>
      </c>
      <c r="AP18" s="137">
        <v>7312.68</v>
      </c>
      <c r="AQ18" s="137">
        <v>351.32</v>
      </c>
      <c r="AR18" s="137">
        <v>7664</v>
      </c>
      <c r="AS18" s="137">
        <v>7312.68</v>
      </c>
      <c r="AT18" s="137">
        <v>351.32</v>
      </c>
      <c r="AU18" s="137">
        <v>7664</v>
      </c>
      <c r="AV18" s="136">
        <v>20</v>
      </c>
      <c r="AW18" s="136">
        <v>164</v>
      </c>
      <c r="AX18" s="136" t="s">
        <v>481</v>
      </c>
      <c r="AY18" s="136"/>
      <c r="AZ18" s="136"/>
      <c r="BA18" s="136"/>
      <c r="BB18" s="136" t="s">
        <v>652</v>
      </c>
      <c r="BC18" s="136"/>
      <c r="BD18" s="136"/>
      <c r="BE18" s="137">
        <v>0</v>
      </c>
      <c r="BF18" s="136" t="s">
        <v>332</v>
      </c>
      <c r="BG18" s="150" t="s">
        <v>666</v>
      </c>
      <c r="BH18" s="143" t="s">
        <v>698</v>
      </c>
      <c r="BI18" s="130" t="s">
        <v>100</v>
      </c>
      <c r="BJ18" s="131">
        <v>46225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69" t="s">
        <v>716</v>
      </c>
    </row>
    <row r="19" spans="1:69" hidden="1" x14ac:dyDescent="0.35">
      <c r="A19" s="136">
        <v>15</v>
      </c>
      <c r="B19" s="136" t="s">
        <v>256</v>
      </c>
      <c r="C19" s="136" t="s">
        <v>257</v>
      </c>
      <c r="D19" s="136" t="s">
        <v>258</v>
      </c>
      <c r="E19" s="136" t="s">
        <v>259</v>
      </c>
      <c r="F19" s="136" t="s">
        <v>259</v>
      </c>
      <c r="G19" s="136" t="s">
        <v>260</v>
      </c>
      <c r="H19" s="136" t="s">
        <v>261</v>
      </c>
      <c r="I19" s="136">
        <v>2619</v>
      </c>
      <c r="J19" s="136" t="s">
        <v>334</v>
      </c>
      <c r="K19" s="136">
        <v>2619</v>
      </c>
      <c r="L19" s="138" t="s">
        <v>274</v>
      </c>
      <c r="M19" s="136" t="s">
        <v>275</v>
      </c>
      <c r="N19" s="136">
        <v>351367</v>
      </c>
      <c r="O19" s="136" t="s">
        <v>335</v>
      </c>
      <c r="P19" s="136">
        <v>498317</v>
      </c>
      <c r="Q19" s="138" t="s">
        <v>336</v>
      </c>
      <c r="R19" s="136" t="s">
        <v>267</v>
      </c>
      <c r="S19" s="136" t="s">
        <v>337</v>
      </c>
      <c r="T19" s="136" t="s">
        <v>337</v>
      </c>
      <c r="U19" s="136" t="s">
        <v>338</v>
      </c>
      <c r="V19" s="136" t="s">
        <v>270</v>
      </c>
      <c r="W19" s="136">
        <v>0</v>
      </c>
      <c r="X19" s="136" t="s">
        <v>271</v>
      </c>
      <c r="Y19" s="136">
        <v>358817815</v>
      </c>
      <c r="Z19" s="136" t="s">
        <v>339</v>
      </c>
      <c r="AA19" s="136" t="s">
        <v>518</v>
      </c>
      <c r="AB19" s="137">
        <v>18000</v>
      </c>
      <c r="AC19" s="136" t="s">
        <v>503</v>
      </c>
      <c r="AD19" s="136">
        <v>18</v>
      </c>
      <c r="AE19" s="136" t="s">
        <v>476</v>
      </c>
      <c r="AF19" s="136" t="s">
        <v>520</v>
      </c>
      <c r="AG19" s="136" t="s">
        <v>531</v>
      </c>
      <c r="AH19" s="136" t="s">
        <v>472</v>
      </c>
      <c r="AI19" s="136" t="s">
        <v>532</v>
      </c>
      <c r="AJ19" s="137">
        <v>1200</v>
      </c>
      <c r="AK19" s="137">
        <v>1200</v>
      </c>
      <c r="AL19" s="136" t="s">
        <v>530</v>
      </c>
      <c r="AM19" s="137">
        <v>12052.69</v>
      </c>
      <c r="AN19" s="137">
        <v>3547.31</v>
      </c>
      <c r="AO19" s="137">
        <v>15600</v>
      </c>
      <c r="AP19" s="137">
        <v>5947.31</v>
      </c>
      <c r="AQ19" s="137">
        <v>383.69</v>
      </c>
      <c r="AR19" s="137">
        <v>6331</v>
      </c>
      <c r="AS19" s="137">
        <v>5947.31</v>
      </c>
      <c r="AT19" s="137">
        <v>383.69</v>
      </c>
      <c r="AU19" s="137">
        <v>6331</v>
      </c>
      <c r="AV19" s="136">
        <v>19</v>
      </c>
      <c r="AW19" s="136">
        <v>167</v>
      </c>
      <c r="AX19" s="136" t="s">
        <v>481</v>
      </c>
      <c r="AY19" s="136"/>
      <c r="AZ19" s="136"/>
      <c r="BA19" s="136"/>
      <c r="BB19" s="136" t="s">
        <v>652</v>
      </c>
      <c r="BC19" s="136"/>
      <c r="BD19" s="136"/>
      <c r="BE19" s="137">
        <v>0</v>
      </c>
      <c r="BF19" s="136" t="s">
        <v>337</v>
      </c>
      <c r="BG19" s="150" t="s">
        <v>667</v>
      </c>
      <c r="BH19" s="143" t="s">
        <v>698</v>
      </c>
      <c r="BI19" s="130" t="s">
        <v>100</v>
      </c>
      <c r="BJ19" s="121">
        <v>46224</v>
      </c>
      <c r="BK19" s="132" t="s">
        <v>107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20" t="s">
        <v>734</v>
      </c>
    </row>
    <row r="20" spans="1:69" hidden="1" x14ac:dyDescent="0.35">
      <c r="A20" s="136">
        <v>16</v>
      </c>
      <c r="B20" s="136" t="s">
        <v>256</v>
      </c>
      <c r="C20" s="136" t="s">
        <v>257</v>
      </c>
      <c r="D20" s="136" t="s">
        <v>258</v>
      </c>
      <c r="E20" s="136" t="s">
        <v>259</v>
      </c>
      <c r="F20" s="136" t="s">
        <v>259</v>
      </c>
      <c r="G20" s="136" t="s">
        <v>260</v>
      </c>
      <c r="H20" s="136" t="s">
        <v>261</v>
      </c>
      <c r="I20" s="136">
        <v>2619</v>
      </c>
      <c r="J20" s="136" t="s">
        <v>334</v>
      </c>
      <c r="K20" s="136">
        <v>2619</v>
      </c>
      <c r="L20" s="136" t="s">
        <v>274</v>
      </c>
      <c r="M20" s="136" t="s">
        <v>275</v>
      </c>
      <c r="N20" s="136">
        <v>3555</v>
      </c>
      <c r="O20" s="136" t="s">
        <v>340</v>
      </c>
      <c r="P20" s="136">
        <v>618097</v>
      </c>
      <c r="Q20" s="136" t="s">
        <v>341</v>
      </c>
      <c r="R20" s="136" t="s">
        <v>278</v>
      </c>
      <c r="S20" s="136" t="s">
        <v>342</v>
      </c>
      <c r="T20" s="136" t="s">
        <v>342</v>
      </c>
      <c r="U20" s="136" t="s">
        <v>269</v>
      </c>
      <c r="V20" s="136" t="s">
        <v>270</v>
      </c>
      <c r="W20" s="136">
        <v>0</v>
      </c>
      <c r="X20" s="136" t="s">
        <v>271</v>
      </c>
      <c r="Y20" s="136">
        <v>358971168</v>
      </c>
      <c r="Z20" s="136" t="s">
        <v>343</v>
      </c>
      <c r="AA20" s="136" t="s">
        <v>533</v>
      </c>
      <c r="AB20" s="137">
        <v>40000</v>
      </c>
      <c r="AC20" s="136" t="s">
        <v>503</v>
      </c>
      <c r="AD20" s="136">
        <v>18</v>
      </c>
      <c r="AE20" s="136" t="s">
        <v>534</v>
      </c>
      <c r="AF20" s="136" t="s">
        <v>535</v>
      </c>
      <c r="AG20" s="136" t="s">
        <v>536</v>
      </c>
      <c r="AH20" s="136" t="s">
        <v>472</v>
      </c>
      <c r="AI20" s="136" t="s">
        <v>532</v>
      </c>
      <c r="AJ20" s="137">
        <v>2680</v>
      </c>
      <c r="AK20" s="137">
        <v>2680</v>
      </c>
      <c r="AL20" s="136" t="s">
        <v>490</v>
      </c>
      <c r="AM20" s="137">
        <v>26721.78</v>
      </c>
      <c r="AN20" s="137">
        <v>8118.22</v>
      </c>
      <c r="AO20" s="137">
        <v>34840</v>
      </c>
      <c r="AP20" s="137">
        <v>13278.22</v>
      </c>
      <c r="AQ20" s="137">
        <v>874.78</v>
      </c>
      <c r="AR20" s="137">
        <v>14153</v>
      </c>
      <c r="AS20" s="137">
        <v>13278.22</v>
      </c>
      <c r="AT20" s="137">
        <v>874.78</v>
      </c>
      <c r="AU20" s="137">
        <v>14153</v>
      </c>
      <c r="AV20" s="136">
        <v>19</v>
      </c>
      <c r="AW20" s="136">
        <v>167</v>
      </c>
      <c r="AX20" s="136" t="s">
        <v>481</v>
      </c>
      <c r="AY20" s="136"/>
      <c r="AZ20" s="136"/>
      <c r="BA20" s="136"/>
      <c r="BB20" s="136" t="s">
        <v>652</v>
      </c>
      <c r="BC20" s="136"/>
      <c r="BD20" s="136"/>
      <c r="BE20" s="137">
        <v>0</v>
      </c>
      <c r="BF20" s="136" t="s">
        <v>342</v>
      </c>
      <c r="BG20" s="150" t="s">
        <v>668</v>
      </c>
      <c r="BH20" s="143" t="s">
        <v>698</v>
      </c>
      <c r="BI20" s="130" t="s">
        <v>100</v>
      </c>
      <c r="BJ20" s="131">
        <v>46226</v>
      </c>
      <c r="BK20" s="132" t="s">
        <v>103</v>
      </c>
      <c r="BL20" s="130" t="s">
        <v>108</v>
      </c>
      <c r="BM20" s="133" t="s">
        <v>181</v>
      </c>
      <c r="BN20" s="132" t="s">
        <v>222</v>
      </c>
      <c r="BO20" s="132"/>
      <c r="BP20" s="134"/>
      <c r="BQ20" s="120" t="s">
        <v>735</v>
      </c>
    </row>
    <row r="21" spans="1:69" x14ac:dyDescent="0.35">
      <c r="A21" s="136">
        <v>17</v>
      </c>
      <c r="B21" s="136" t="s">
        <v>256</v>
      </c>
      <c r="C21" s="136" t="s">
        <v>257</v>
      </c>
      <c r="D21" s="136" t="s">
        <v>258</v>
      </c>
      <c r="E21" s="136" t="s">
        <v>259</v>
      </c>
      <c r="F21" s="136" t="s">
        <v>259</v>
      </c>
      <c r="G21" s="136" t="s">
        <v>260</v>
      </c>
      <c r="H21" s="136" t="s">
        <v>261</v>
      </c>
      <c r="I21" s="136">
        <v>170798</v>
      </c>
      <c r="J21" s="136" t="s">
        <v>414</v>
      </c>
      <c r="K21" s="136">
        <v>170798</v>
      </c>
      <c r="L21" s="136" t="s">
        <v>366</v>
      </c>
      <c r="M21" s="136" t="s">
        <v>367</v>
      </c>
      <c r="N21" s="136">
        <v>365847</v>
      </c>
      <c r="O21" s="136" t="s">
        <v>419</v>
      </c>
      <c r="P21" s="136">
        <v>529978</v>
      </c>
      <c r="Q21" s="136" t="s">
        <v>706</v>
      </c>
      <c r="R21" s="136" t="s">
        <v>267</v>
      </c>
      <c r="S21" s="136" t="s">
        <v>707</v>
      </c>
      <c r="T21" s="136" t="s">
        <v>707</v>
      </c>
      <c r="U21" s="136" t="s">
        <v>338</v>
      </c>
      <c r="V21" s="136" t="s">
        <v>270</v>
      </c>
      <c r="W21" s="136">
        <v>541</v>
      </c>
      <c r="X21" s="136" t="s">
        <v>328</v>
      </c>
      <c r="Y21" s="136">
        <v>351972794</v>
      </c>
      <c r="Z21" s="136" t="s">
        <v>708</v>
      </c>
      <c r="AA21" s="136" t="s">
        <v>709</v>
      </c>
      <c r="AB21" s="137">
        <v>63000</v>
      </c>
      <c r="AC21" s="136" t="s">
        <v>601</v>
      </c>
      <c r="AD21" s="136">
        <v>24</v>
      </c>
      <c r="AE21" s="136" t="s">
        <v>504</v>
      </c>
      <c r="AF21" s="136" t="s">
        <v>710</v>
      </c>
      <c r="AG21" s="136" t="s">
        <v>711</v>
      </c>
      <c r="AH21" s="136" t="s">
        <v>455</v>
      </c>
      <c r="AI21" s="136" t="s">
        <v>712</v>
      </c>
      <c r="AJ21" s="137">
        <v>3360</v>
      </c>
      <c r="AK21" s="137">
        <v>3360</v>
      </c>
      <c r="AL21" s="136" t="s">
        <v>713</v>
      </c>
      <c r="AM21" s="137">
        <v>58657.63</v>
      </c>
      <c r="AN21" s="137">
        <v>18622.37</v>
      </c>
      <c r="AO21" s="137">
        <v>77280</v>
      </c>
      <c r="AP21" s="137">
        <v>4342.37</v>
      </c>
      <c r="AQ21" s="137">
        <v>89.63</v>
      </c>
      <c r="AR21" s="137">
        <v>4432</v>
      </c>
      <c r="AS21" s="137">
        <v>4342.37</v>
      </c>
      <c r="AT21" s="137">
        <v>89.63</v>
      </c>
      <c r="AU21" s="137">
        <v>4432</v>
      </c>
      <c r="AV21" s="136">
        <v>36</v>
      </c>
      <c r="AW21" s="136">
        <v>378</v>
      </c>
      <c r="AX21" s="136" t="s">
        <v>458</v>
      </c>
      <c r="AY21" s="136"/>
      <c r="AZ21" s="136"/>
      <c r="BA21" s="136"/>
      <c r="BB21" s="136" t="s">
        <v>652</v>
      </c>
      <c r="BC21" s="136"/>
      <c r="BD21" s="136" t="s">
        <v>714</v>
      </c>
      <c r="BE21" s="137">
        <v>63000</v>
      </c>
      <c r="BF21" s="136" t="s">
        <v>707</v>
      </c>
      <c r="BG21" s="150" t="s">
        <v>715</v>
      </c>
      <c r="BH21" s="143" t="s">
        <v>698</v>
      </c>
      <c r="BI21" s="130" t="s">
        <v>100</v>
      </c>
      <c r="BJ21" s="131">
        <v>46226</v>
      </c>
      <c r="BK21" s="132" t="s">
        <v>103</v>
      </c>
      <c r="BL21" s="130" t="s">
        <v>108</v>
      </c>
      <c r="BM21" s="133" t="s">
        <v>180</v>
      </c>
      <c r="BN21" s="132" t="s">
        <v>221</v>
      </c>
      <c r="BO21" s="132">
        <v>4432</v>
      </c>
      <c r="BP21" s="134" t="s">
        <v>183</v>
      </c>
      <c r="BQ21" s="120" t="s">
        <v>776</v>
      </c>
    </row>
    <row r="22" spans="1:69" x14ac:dyDescent="0.35">
      <c r="A22" s="136">
        <v>18</v>
      </c>
      <c r="B22" s="136" t="s">
        <v>256</v>
      </c>
      <c r="C22" s="136" t="s">
        <v>257</v>
      </c>
      <c r="D22" s="136" t="s">
        <v>258</v>
      </c>
      <c r="E22" s="136" t="s">
        <v>259</v>
      </c>
      <c r="F22" s="136" t="s">
        <v>259</v>
      </c>
      <c r="G22" s="136" t="s">
        <v>260</v>
      </c>
      <c r="H22" s="136" t="s">
        <v>261</v>
      </c>
      <c r="I22" s="136">
        <v>1678</v>
      </c>
      <c r="J22" s="136" t="s">
        <v>262</v>
      </c>
      <c r="K22" s="136">
        <v>1678</v>
      </c>
      <c r="L22" s="136" t="s">
        <v>263</v>
      </c>
      <c r="M22" s="136" t="s">
        <v>264</v>
      </c>
      <c r="N22" s="136">
        <v>3408</v>
      </c>
      <c r="O22" s="136" t="s">
        <v>265</v>
      </c>
      <c r="P22" s="136">
        <v>4011</v>
      </c>
      <c r="Q22" s="136" t="s">
        <v>266</v>
      </c>
      <c r="R22" s="136" t="s">
        <v>267</v>
      </c>
      <c r="S22" s="136" t="s">
        <v>717</v>
      </c>
      <c r="T22" s="136" t="s">
        <v>717</v>
      </c>
      <c r="U22" s="136" t="s">
        <v>269</v>
      </c>
      <c r="V22" s="136" t="s">
        <v>270</v>
      </c>
      <c r="W22" s="136">
        <v>541</v>
      </c>
      <c r="X22" s="136" t="s">
        <v>271</v>
      </c>
      <c r="Y22" s="136">
        <v>354353764</v>
      </c>
      <c r="Z22" s="136" t="s">
        <v>718</v>
      </c>
      <c r="AA22" s="136" t="s">
        <v>719</v>
      </c>
      <c r="AB22" s="137">
        <v>52000</v>
      </c>
      <c r="AC22" s="136" t="s">
        <v>451</v>
      </c>
      <c r="AD22" s="136">
        <v>24</v>
      </c>
      <c r="AE22" s="136" t="s">
        <v>476</v>
      </c>
      <c r="AF22" s="136" t="s">
        <v>720</v>
      </c>
      <c r="AG22" s="136" t="s">
        <v>721</v>
      </c>
      <c r="AH22" s="136" t="s">
        <v>464</v>
      </c>
      <c r="AI22" s="136" t="s">
        <v>722</v>
      </c>
      <c r="AJ22" s="137">
        <v>2780</v>
      </c>
      <c r="AK22" s="137">
        <v>2780</v>
      </c>
      <c r="AL22" s="136" t="s">
        <v>603</v>
      </c>
      <c r="AM22" s="137">
        <v>28966.44</v>
      </c>
      <c r="AN22" s="137">
        <v>12467.56</v>
      </c>
      <c r="AO22" s="137">
        <v>41434</v>
      </c>
      <c r="AP22" s="137">
        <v>23033.56</v>
      </c>
      <c r="AQ22" s="137">
        <v>2516.44</v>
      </c>
      <c r="AR22" s="137">
        <v>25550</v>
      </c>
      <c r="AS22" s="137">
        <v>23033.56</v>
      </c>
      <c r="AT22" s="137">
        <v>2516.44</v>
      </c>
      <c r="AU22" s="137">
        <v>25550</v>
      </c>
      <c r="AV22" s="136">
        <v>30</v>
      </c>
      <c r="AW22" s="136">
        <v>478</v>
      </c>
      <c r="AX22" s="136" t="s">
        <v>458</v>
      </c>
      <c r="AY22" s="136"/>
      <c r="AZ22" s="136"/>
      <c r="BA22" s="136"/>
      <c r="BB22" s="136" t="s">
        <v>652</v>
      </c>
      <c r="BC22" s="136"/>
      <c r="BD22" s="136" t="s">
        <v>723</v>
      </c>
      <c r="BE22" s="137">
        <v>52000</v>
      </c>
      <c r="BF22" s="136" t="s">
        <v>717</v>
      </c>
      <c r="BG22" s="150" t="s">
        <v>724</v>
      </c>
      <c r="BH22" s="143" t="s">
        <v>698</v>
      </c>
      <c r="BI22" s="130" t="s">
        <v>100</v>
      </c>
      <c r="BJ22" s="121">
        <v>46225</v>
      </c>
      <c r="BK22" s="132" t="s">
        <v>103</v>
      </c>
      <c r="BL22" s="130" t="s">
        <v>108</v>
      </c>
      <c r="BM22" s="133" t="s">
        <v>180</v>
      </c>
      <c r="BN22" s="132" t="s">
        <v>221</v>
      </c>
      <c r="BO22" s="132">
        <v>16944</v>
      </c>
      <c r="BP22" s="134" t="s">
        <v>189</v>
      </c>
      <c r="BQ22" s="120" t="s">
        <v>777</v>
      </c>
    </row>
    <row r="23" spans="1:69" x14ac:dyDescent="0.35">
      <c r="A23" s="136">
        <v>19</v>
      </c>
      <c r="B23" s="136" t="s">
        <v>256</v>
      </c>
      <c r="C23" s="136" t="s">
        <v>257</v>
      </c>
      <c r="D23" s="136" t="s">
        <v>258</v>
      </c>
      <c r="E23" s="136" t="s">
        <v>259</v>
      </c>
      <c r="F23" s="136" t="s">
        <v>259</v>
      </c>
      <c r="G23" s="136" t="s">
        <v>260</v>
      </c>
      <c r="H23" s="136" t="s">
        <v>261</v>
      </c>
      <c r="I23" s="136">
        <v>2992</v>
      </c>
      <c r="J23" s="136" t="s">
        <v>763</v>
      </c>
      <c r="K23" s="136">
        <v>2992</v>
      </c>
      <c r="L23" s="136" t="s">
        <v>274</v>
      </c>
      <c r="M23" s="136" t="s">
        <v>275</v>
      </c>
      <c r="N23" s="136">
        <v>6261</v>
      </c>
      <c r="O23" s="136" t="s">
        <v>764</v>
      </c>
      <c r="P23" s="136">
        <v>7459</v>
      </c>
      <c r="Q23" s="136" t="s">
        <v>765</v>
      </c>
      <c r="R23" s="136" t="s">
        <v>267</v>
      </c>
      <c r="S23" s="136" t="s">
        <v>766</v>
      </c>
      <c r="T23" s="136" t="s">
        <v>766</v>
      </c>
      <c r="U23" s="136" t="s">
        <v>296</v>
      </c>
      <c r="V23" s="136" t="s">
        <v>270</v>
      </c>
      <c r="W23" s="136">
        <v>541</v>
      </c>
      <c r="X23" s="136" t="s">
        <v>271</v>
      </c>
      <c r="Y23" s="136">
        <v>350325875</v>
      </c>
      <c r="Z23" s="136" t="s">
        <v>447</v>
      </c>
      <c r="AA23" s="136" t="s">
        <v>767</v>
      </c>
      <c r="AB23" s="137">
        <v>76397</v>
      </c>
      <c r="AC23" s="136" t="s">
        <v>601</v>
      </c>
      <c r="AD23" s="136">
        <v>24</v>
      </c>
      <c r="AE23" s="136" t="s">
        <v>452</v>
      </c>
      <c r="AF23" s="136" t="s">
        <v>768</v>
      </c>
      <c r="AG23" s="136" t="s">
        <v>769</v>
      </c>
      <c r="AH23" s="136" t="s">
        <v>455</v>
      </c>
      <c r="AI23" s="136" t="s">
        <v>770</v>
      </c>
      <c r="AJ23" s="137">
        <v>4297</v>
      </c>
      <c r="AK23" s="137">
        <v>4100</v>
      </c>
      <c r="AL23" s="136" t="s">
        <v>771</v>
      </c>
      <c r="AM23" s="137">
        <v>66590.960000000006</v>
      </c>
      <c r="AN23" s="137">
        <v>21946.04</v>
      </c>
      <c r="AO23" s="137">
        <v>88537</v>
      </c>
      <c r="AP23" s="137">
        <v>9806.0400000000009</v>
      </c>
      <c r="AQ23" s="137">
        <v>253.96</v>
      </c>
      <c r="AR23" s="137">
        <v>10060</v>
      </c>
      <c r="AS23" s="137">
        <v>9806.0400000000009</v>
      </c>
      <c r="AT23" s="137">
        <v>253.96</v>
      </c>
      <c r="AU23" s="137">
        <v>10060</v>
      </c>
      <c r="AV23" s="136">
        <v>42</v>
      </c>
      <c r="AW23" s="136">
        <v>591</v>
      </c>
      <c r="AX23" s="136" t="s">
        <v>458</v>
      </c>
      <c r="AY23" s="136"/>
      <c r="AZ23" s="136"/>
      <c r="BA23" s="136"/>
      <c r="BB23" s="136" t="s">
        <v>652</v>
      </c>
      <c r="BC23" s="136"/>
      <c r="BD23" s="136" t="s">
        <v>714</v>
      </c>
      <c r="BE23" s="137">
        <v>76397</v>
      </c>
      <c r="BF23" s="136" t="s">
        <v>766</v>
      </c>
      <c r="BG23" s="150" t="s">
        <v>772</v>
      </c>
      <c r="BH23" s="143" t="s">
        <v>698</v>
      </c>
      <c r="BI23" s="130" t="s">
        <v>100</v>
      </c>
      <c r="BJ23" s="131">
        <v>46227</v>
      </c>
      <c r="BK23" s="132" t="s">
        <v>103</v>
      </c>
      <c r="BL23" s="130" t="s">
        <v>108</v>
      </c>
      <c r="BM23" s="133" t="s">
        <v>181</v>
      </c>
      <c r="BN23" s="132" t="s">
        <v>221</v>
      </c>
      <c r="BO23" s="132">
        <v>12200</v>
      </c>
      <c r="BP23" s="134" t="s">
        <v>189</v>
      </c>
      <c r="BQ23" s="120" t="s">
        <v>778</v>
      </c>
    </row>
    <row r="24" spans="1:69" hidden="1" x14ac:dyDescent="0.35">
      <c r="A24" s="136">
        <v>20</v>
      </c>
      <c r="B24" s="136" t="s">
        <v>256</v>
      </c>
      <c r="C24" s="136" t="s">
        <v>257</v>
      </c>
      <c r="D24" s="136" t="s">
        <v>258</v>
      </c>
      <c r="E24" s="136" t="s">
        <v>259</v>
      </c>
      <c r="F24" s="136" t="s">
        <v>259</v>
      </c>
      <c r="G24" s="136" t="s">
        <v>260</v>
      </c>
      <c r="H24" s="136" t="s">
        <v>261</v>
      </c>
      <c r="I24" s="136">
        <v>1313</v>
      </c>
      <c r="J24" s="136" t="s">
        <v>344</v>
      </c>
      <c r="K24" s="136">
        <v>1313</v>
      </c>
      <c r="L24" s="136" t="s">
        <v>306</v>
      </c>
      <c r="M24" s="136" t="s">
        <v>307</v>
      </c>
      <c r="N24" s="136">
        <v>8540</v>
      </c>
      <c r="O24" s="136" t="s">
        <v>345</v>
      </c>
      <c r="P24" s="136">
        <v>10494</v>
      </c>
      <c r="Q24" s="136" t="s">
        <v>346</v>
      </c>
      <c r="R24" s="136" t="s">
        <v>267</v>
      </c>
      <c r="S24" s="136" t="s">
        <v>347</v>
      </c>
      <c r="T24" s="136" t="s">
        <v>347</v>
      </c>
      <c r="U24" s="136" t="s">
        <v>348</v>
      </c>
      <c r="V24" s="136" t="s">
        <v>270</v>
      </c>
      <c r="W24" s="136">
        <v>0</v>
      </c>
      <c r="X24" s="136" t="s">
        <v>271</v>
      </c>
      <c r="Y24" s="136">
        <v>356735011</v>
      </c>
      <c r="Z24" s="136" t="s">
        <v>349</v>
      </c>
      <c r="AA24" s="136" t="s">
        <v>537</v>
      </c>
      <c r="AB24" s="137">
        <v>66000</v>
      </c>
      <c r="AC24" s="136" t="s">
        <v>538</v>
      </c>
      <c r="AD24" s="136">
        <v>30</v>
      </c>
      <c r="AE24" s="136" t="s">
        <v>524</v>
      </c>
      <c r="AF24" s="136" t="s">
        <v>539</v>
      </c>
      <c r="AG24" s="136" t="s">
        <v>540</v>
      </c>
      <c r="AH24" s="136" t="s">
        <v>455</v>
      </c>
      <c r="AI24" s="136" t="s">
        <v>541</v>
      </c>
      <c r="AJ24" s="137">
        <v>2980</v>
      </c>
      <c r="AK24" s="137">
        <v>2980</v>
      </c>
      <c r="AL24" s="136" t="s">
        <v>542</v>
      </c>
      <c r="AM24" s="137">
        <v>55105.5</v>
      </c>
      <c r="AN24" s="137">
        <v>22374.5</v>
      </c>
      <c r="AO24" s="137">
        <v>77480</v>
      </c>
      <c r="AP24" s="137">
        <v>10894.5</v>
      </c>
      <c r="AQ24" s="137">
        <v>539.5</v>
      </c>
      <c r="AR24" s="137">
        <v>11434</v>
      </c>
      <c r="AS24" s="137">
        <v>0</v>
      </c>
      <c r="AT24" s="137">
        <v>0</v>
      </c>
      <c r="AU24" s="137">
        <v>0</v>
      </c>
      <c r="AV24" s="136">
        <v>26</v>
      </c>
      <c r="AW24" s="136">
        <v>0</v>
      </c>
      <c r="AX24" s="136" t="s">
        <v>543</v>
      </c>
      <c r="AY24" s="136"/>
      <c r="AZ24" s="136"/>
      <c r="BA24" s="136"/>
      <c r="BB24" s="136" t="s">
        <v>652</v>
      </c>
      <c r="BC24" s="136"/>
      <c r="BD24" s="136"/>
      <c r="BE24" s="137">
        <v>0</v>
      </c>
      <c r="BF24" s="136" t="s">
        <v>347</v>
      </c>
      <c r="BG24" s="150" t="s">
        <v>669</v>
      </c>
      <c r="BH24" s="61" t="s">
        <v>761</v>
      </c>
      <c r="BI24" s="130" t="s">
        <v>100</v>
      </c>
      <c r="BJ24" s="123">
        <v>46240</v>
      </c>
      <c r="BK24" s="132" t="s">
        <v>104</v>
      </c>
      <c r="BL24" s="130" t="s">
        <v>119</v>
      </c>
      <c r="BM24" s="133" t="s">
        <v>181</v>
      </c>
      <c r="BN24" s="132" t="s">
        <v>223</v>
      </c>
      <c r="BO24" s="132"/>
      <c r="BP24" s="134"/>
      <c r="BQ24" s="120" t="s">
        <v>727</v>
      </c>
    </row>
    <row r="25" spans="1:69" hidden="1" x14ac:dyDescent="0.35">
      <c r="A25" s="136">
        <v>21</v>
      </c>
      <c r="B25" s="136" t="s">
        <v>256</v>
      </c>
      <c r="C25" s="136" t="s">
        <v>257</v>
      </c>
      <c r="D25" s="136" t="s">
        <v>258</v>
      </c>
      <c r="E25" s="136" t="s">
        <v>259</v>
      </c>
      <c r="F25" s="136" t="s">
        <v>259</v>
      </c>
      <c r="G25" s="136" t="s">
        <v>260</v>
      </c>
      <c r="H25" s="136" t="s">
        <v>261</v>
      </c>
      <c r="I25" s="136">
        <v>1678</v>
      </c>
      <c r="J25" s="136" t="s">
        <v>262</v>
      </c>
      <c r="K25" s="136">
        <v>1678</v>
      </c>
      <c r="L25" s="136" t="s">
        <v>306</v>
      </c>
      <c r="M25" s="136" t="s">
        <v>307</v>
      </c>
      <c r="N25" s="136">
        <v>6392</v>
      </c>
      <c r="O25" s="136" t="s">
        <v>350</v>
      </c>
      <c r="P25" s="136">
        <v>589127</v>
      </c>
      <c r="Q25" s="136" t="s">
        <v>351</v>
      </c>
      <c r="R25" s="136" t="s">
        <v>267</v>
      </c>
      <c r="S25" s="136" t="s">
        <v>352</v>
      </c>
      <c r="T25" s="136" t="s">
        <v>352</v>
      </c>
      <c r="U25" s="136" t="s">
        <v>296</v>
      </c>
      <c r="V25" s="136" t="s">
        <v>270</v>
      </c>
      <c r="W25" s="136">
        <v>0</v>
      </c>
      <c r="X25" s="136" t="s">
        <v>271</v>
      </c>
      <c r="Y25" s="136">
        <v>357618104</v>
      </c>
      <c r="Z25" s="136" t="s">
        <v>353</v>
      </c>
      <c r="AA25" s="136" t="s">
        <v>544</v>
      </c>
      <c r="AB25" s="137">
        <v>51000</v>
      </c>
      <c r="AC25" s="136" t="s">
        <v>519</v>
      </c>
      <c r="AD25" s="136">
        <v>30</v>
      </c>
      <c r="AE25" s="136" t="s">
        <v>545</v>
      </c>
      <c r="AF25" s="136" t="s">
        <v>546</v>
      </c>
      <c r="AG25" s="136" t="s">
        <v>547</v>
      </c>
      <c r="AH25" s="136" t="s">
        <v>455</v>
      </c>
      <c r="AI25" s="136" t="s">
        <v>548</v>
      </c>
      <c r="AJ25" s="137">
        <v>2300</v>
      </c>
      <c r="AK25" s="137">
        <v>2300</v>
      </c>
      <c r="AL25" s="136" t="s">
        <v>549</v>
      </c>
      <c r="AM25" s="137">
        <v>37861.51</v>
      </c>
      <c r="AN25" s="137">
        <v>17338.490000000002</v>
      </c>
      <c r="AO25" s="137">
        <v>55200</v>
      </c>
      <c r="AP25" s="137">
        <v>13138.49</v>
      </c>
      <c r="AQ25" s="137">
        <v>965.51</v>
      </c>
      <c r="AR25" s="137">
        <v>14104</v>
      </c>
      <c r="AS25" s="137">
        <v>0</v>
      </c>
      <c r="AT25" s="137">
        <v>0</v>
      </c>
      <c r="AU25" s="137">
        <v>0</v>
      </c>
      <c r="AV25" s="136">
        <v>24</v>
      </c>
      <c r="AW25" s="136">
        <v>0</v>
      </c>
      <c r="AX25" s="136" t="s">
        <v>543</v>
      </c>
      <c r="AY25" s="136"/>
      <c r="AZ25" s="136"/>
      <c r="BA25" s="136"/>
      <c r="BB25" s="136" t="s">
        <v>652</v>
      </c>
      <c r="BC25" s="136"/>
      <c r="BD25" s="136"/>
      <c r="BE25" s="137">
        <v>0</v>
      </c>
      <c r="BF25" s="136" t="s">
        <v>352</v>
      </c>
      <c r="BG25" s="150" t="s">
        <v>670</v>
      </c>
      <c r="BH25" s="61" t="s">
        <v>761</v>
      </c>
      <c r="BI25" s="130" t="s">
        <v>100</v>
      </c>
      <c r="BJ25" s="123">
        <v>46240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120" t="s">
        <v>762</v>
      </c>
    </row>
    <row r="26" spans="1:69" hidden="1" x14ac:dyDescent="0.35">
      <c r="A26" s="136">
        <v>22</v>
      </c>
      <c r="B26" s="136" t="s">
        <v>256</v>
      </c>
      <c r="C26" s="136" t="s">
        <v>257</v>
      </c>
      <c r="D26" s="136" t="s">
        <v>258</v>
      </c>
      <c r="E26" s="136" t="s">
        <v>259</v>
      </c>
      <c r="F26" s="136" t="s">
        <v>259</v>
      </c>
      <c r="G26" s="136" t="s">
        <v>260</v>
      </c>
      <c r="H26" s="136" t="s">
        <v>261</v>
      </c>
      <c r="I26" s="136">
        <v>2014</v>
      </c>
      <c r="J26" s="136" t="s">
        <v>273</v>
      </c>
      <c r="K26" s="136">
        <v>2014</v>
      </c>
      <c r="L26" s="136" t="s">
        <v>274</v>
      </c>
      <c r="M26" s="136" t="s">
        <v>275</v>
      </c>
      <c r="N26" s="136">
        <v>7384</v>
      </c>
      <c r="O26" s="136" t="s">
        <v>293</v>
      </c>
      <c r="P26" s="136">
        <v>476750</v>
      </c>
      <c r="Q26" s="136" t="s">
        <v>411</v>
      </c>
      <c r="R26" s="136" t="s">
        <v>267</v>
      </c>
      <c r="S26" s="136" t="s">
        <v>431</v>
      </c>
      <c r="T26" s="136" t="s">
        <v>431</v>
      </c>
      <c r="U26" s="136" t="s">
        <v>296</v>
      </c>
      <c r="V26" s="136" t="s">
        <v>270</v>
      </c>
      <c r="W26" s="136">
        <v>0</v>
      </c>
      <c r="X26" s="136" t="s">
        <v>271</v>
      </c>
      <c r="Y26" s="136">
        <v>357737411</v>
      </c>
      <c r="Z26" s="136" t="s">
        <v>432</v>
      </c>
      <c r="AA26" s="136" t="s">
        <v>628</v>
      </c>
      <c r="AB26" s="137">
        <v>65000</v>
      </c>
      <c r="AC26" s="136" t="s">
        <v>460</v>
      </c>
      <c r="AD26" s="136">
        <v>24</v>
      </c>
      <c r="AE26" s="136" t="s">
        <v>551</v>
      </c>
      <c r="AF26" s="136" t="s">
        <v>629</v>
      </c>
      <c r="AG26" s="136" t="s">
        <v>630</v>
      </c>
      <c r="AH26" s="136" t="s">
        <v>472</v>
      </c>
      <c r="AI26" s="136" t="s">
        <v>486</v>
      </c>
      <c r="AJ26" s="137">
        <v>3470</v>
      </c>
      <c r="AK26" s="137">
        <v>3470</v>
      </c>
      <c r="AL26" s="136" t="s">
        <v>563</v>
      </c>
      <c r="AM26" s="137">
        <v>60355.23</v>
      </c>
      <c r="AN26" s="137">
        <v>19454.77</v>
      </c>
      <c r="AO26" s="137">
        <v>79810</v>
      </c>
      <c r="AP26" s="137">
        <v>4644.7700000000004</v>
      </c>
      <c r="AQ26" s="137">
        <v>112.23</v>
      </c>
      <c r="AR26" s="137">
        <v>4757</v>
      </c>
      <c r="AS26" s="137">
        <v>0</v>
      </c>
      <c r="AT26" s="137">
        <v>0</v>
      </c>
      <c r="AU26" s="137">
        <v>0</v>
      </c>
      <c r="AV26" s="136">
        <v>23</v>
      </c>
      <c r="AW26" s="136">
        <v>0</v>
      </c>
      <c r="AX26" s="136" t="s">
        <v>543</v>
      </c>
      <c r="AY26" s="136"/>
      <c r="AZ26" s="136"/>
      <c r="BA26" s="136"/>
      <c r="BB26" s="136" t="s">
        <v>652</v>
      </c>
      <c r="BC26" s="136"/>
      <c r="BD26" s="136"/>
      <c r="BE26" s="137">
        <v>0</v>
      </c>
      <c r="BF26" s="136" t="s">
        <v>431</v>
      </c>
      <c r="BG26" s="150" t="s">
        <v>690</v>
      </c>
      <c r="BH26" s="61" t="s">
        <v>761</v>
      </c>
      <c r="BI26" s="130" t="s">
        <v>100</v>
      </c>
      <c r="BJ26" s="123">
        <v>46240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120" t="s">
        <v>762</v>
      </c>
    </row>
    <row r="27" spans="1:69" hidden="1" x14ac:dyDescent="0.35">
      <c r="A27" s="136">
        <v>23</v>
      </c>
      <c r="B27" s="136" t="s">
        <v>256</v>
      </c>
      <c r="C27" s="136" t="s">
        <v>257</v>
      </c>
      <c r="D27" s="136" t="s">
        <v>258</v>
      </c>
      <c r="E27" s="136" t="s">
        <v>259</v>
      </c>
      <c r="F27" s="136" t="s">
        <v>259</v>
      </c>
      <c r="G27" s="136" t="s">
        <v>260</v>
      </c>
      <c r="H27" s="136" t="s">
        <v>261</v>
      </c>
      <c r="I27" s="136">
        <v>166917</v>
      </c>
      <c r="J27" s="136" t="s">
        <v>354</v>
      </c>
      <c r="K27" s="136">
        <v>166917</v>
      </c>
      <c r="L27" s="136" t="s">
        <v>355</v>
      </c>
      <c r="M27" s="136" t="s">
        <v>356</v>
      </c>
      <c r="N27" s="136">
        <v>288025</v>
      </c>
      <c r="O27" s="136" t="s">
        <v>357</v>
      </c>
      <c r="P27" s="136">
        <v>378830</v>
      </c>
      <c r="Q27" s="136" t="s">
        <v>358</v>
      </c>
      <c r="R27" s="136" t="s">
        <v>267</v>
      </c>
      <c r="S27" s="136" t="s">
        <v>359</v>
      </c>
      <c r="T27" s="136" t="s">
        <v>359</v>
      </c>
      <c r="U27" s="136" t="s">
        <v>338</v>
      </c>
      <c r="V27" s="136" t="s">
        <v>270</v>
      </c>
      <c r="W27" s="136">
        <v>0</v>
      </c>
      <c r="X27" s="136" t="s">
        <v>271</v>
      </c>
      <c r="Y27" s="136">
        <v>357945912</v>
      </c>
      <c r="Z27" s="136" t="s">
        <v>360</v>
      </c>
      <c r="AA27" s="136" t="s">
        <v>548</v>
      </c>
      <c r="AB27" s="137">
        <v>65000</v>
      </c>
      <c r="AC27" s="136" t="s">
        <v>550</v>
      </c>
      <c r="AD27" s="136">
        <v>24</v>
      </c>
      <c r="AE27" s="136" t="s">
        <v>551</v>
      </c>
      <c r="AF27" s="136" t="s">
        <v>552</v>
      </c>
      <c r="AG27" s="136" t="s">
        <v>553</v>
      </c>
      <c r="AH27" s="136" t="s">
        <v>472</v>
      </c>
      <c r="AI27" s="136" t="s">
        <v>554</v>
      </c>
      <c r="AJ27" s="137">
        <v>3470</v>
      </c>
      <c r="AK27" s="137">
        <v>3470</v>
      </c>
      <c r="AL27" s="136" t="s">
        <v>555</v>
      </c>
      <c r="AM27" s="137">
        <v>61762.61</v>
      </c>
      <c r="AN27" s="137">
        <v>18047.39</v>
      </c>
      <c r="AO27" s="137">
        <v>79810</v>
      </c>
      <c r="AP27" s="137">
        <v>3237.39</v>
      </c>
      <c r="AQ27" s="137">
        <v>62.61</v>
      </c>
      <c r="AR27" s="137">
        <v>3300</v>
      </c>
      <c r="AS27" s="137">
        <v>0</v>
      </c>
      <c r="AT27" s="137">
        <v>0</v>
      </c>
      <c r="AU27" s="137">
        <v>0</v>
      </c>
      <c r="AV27" s="136">
        <v>23</v>
      </c>
      <c r="AW27" s="136">
        <v>0</v>
      </c>
      <c r="AX27" s="136" t="s">
        <v>543</v>
      </c>
      <c r="AY27" s="136"/>
      <c r="AZ27" s="136"/>
      <c r="BA27" s="136"/>
      <c r="BB27" s="136" t="s">
        <v>652</v>
      </c>
      <c r="BC27" s="136"/>
      <c r="BD27" s="136"/>
      <c r="BE27" s="137">
        <v>0</v>
      </c>
      <c r="BF27" s="136" t="s">
        <v>359</v>
      </c>
      <c r="BG27" s="150" t="s">
        <v>671</v>
      </c>
      <c r="BH27" s="61" t="s">
        <v>761</v>
      </c>
      <c r="BI27" s="130" t="s">
        <v>100</v>
      </c>
      <c r="BJ27" s="123">
        <v>46240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20" t="s">
        <v>762</v>
      </c>
    </row>
    <row r="28" spans="1:69" hidden="1" x14ac:dyDescent="0.35">
      <c r="A28" s="136">
        <v>24</v>
      </c>
      <c r="B28" s="136" t="s">
        <v>256</v>
      </c>
      <c r="C28" s="136" t="s">
        <v>257</v>
      </c>
      <c r="D28" s="136" t="s">
        <v>258</v>
      </c>
      <c r="E28" s="136" t="s">
        <v>259</v>
      </c>
      <c r="F28" s="136" t="s">
        <v>259</v>
      </c>
      <c r="G28" s="136" t="s">
        <v>260</v>
      </c>
      <c r="H28" s="136" t="s">
        <v>261</v>
      </c>
      <c r="I28" s="136">
        <v>166917</v>
      </c>
      <c r="J28" s="136" t="s">
        <v>354</v>
      </c>
      <c r="K28" s="136">
        <v>166917</v>
      </c>
      <c r="L28" s="136" t="s">
        <v>263</v>
      </c>
      <c r="M28" s="136" t="s">
        <v>264</v>
      </c>
      <c r="N28" s="136">
        <v>6540</v>
      </c>
      <c r="O28" s="136" t="s">
        <v>361</v>
      </c>
      <c r="P28" s="136">
        <v>709820</v>
      </c>
      <c r="Q28" s="136" t="s">
        <v>362</v>
      </c>
      <c r="R28" s="136" t="s">
        <v>267</v>
      </c>
      <c r="S28" s="136" t="s">
        <v>363</v>
      </c>
      <c r="T28" s="136" t="s">
        <v>363</v>
      </c>
      <c r="U28" s="136" t="s">
        <v>338</v>
      </c>
      <c r="V28" s="136" t="s">
        <v>270</v>
      </c>
      <c r="W28" s="136">
        <v>0</v>
      </c>
      <c r="X28" s="136" t="s">
        <v>364</v>
      </c>
      <c r="Y28" s="136">
        <v>357946018</v>
      </c>
      <c r="Z28" s="136" t="s">
        <v>365</v>
      </c>
      <c r="AA28" s="136" t="s">
        <v>548</v>
      </c>
      <c r="AB28" s="137">
        <v>65000</v>
      </c>
      <c r="AC28" s="136" t="s">
        <v>550</v>
      </c>
      <c r="AD28" s="136">
        <v>24</v>
      </c>
      <c r="AE28" s="136" t="s">
        <v>551</v>
      </c>
      <c r="AF28" s="136" t="s">
        <v>556</v>
      </c>
      <c r="AG28" s="136" t="s">
        <v>557</v>
      </c>
      <c r="AH28" s="136" t="s">
        <v>472</v>
      </c>
      <c r="AI28" s="136" t="s">
        <v>554</v>
      </c>
      <c r="AJ28" s="137">
        <v>3470</v>
      </c>
      <c r="AK28" s="137">
        <v>3470</v>
      </c>
      <c r="AL28" s="136" t="s">
        <v>555</v>
      </c>
      <c r="AM28" s="137">
        <v>61762.61</v>
      </c>
      <c r="AN28" s="137">
        <v>18047.39</v>
      </c>
      <c r="AO28" s="137">
        <v>79810</v>
      </c>
      <c r="AP28" s="137">
        <v>3237.39</v>
      </c>
      <c r="AQ28" s="137">
        <v>62.61</v>
      </c>
      <c r="AR28" s="137">
        <v>3300</v>
      </c>
      <c r="AS28" s="137">
        <v>0</v>
      </c>
      <c r="AT28" s="137">
        <v>0</v>
      </c>
      <c r="AU28" s="137">
        <v>0</v>
      </c>
      <c r="AV28" s="136">
        <v>23</v>
      </c>
      <c r="AW28" s="136">
        <v>0</v>
      </c>
      <c r="AX28" s="136" t="s">
        <v>543</v>
      </c>
      <c r="AY28" s="136"/>
      <c r="AZ28" s="136"/>
      <c r="BA28" s="136"/>
      <c r="BB28" s="136" t="s">
        <v>652</v>
      </c>
      <c r="BC28" s="136"/>
      <c r="BD28" s="136"/>
      <c r="BE28" s="137">
        <v>0</v>
      </c>
      <c r="BF28" s="136" t="s">
        <v>363</v>
      </c>
      <c r="BG28" s="150" t="s">
        <v>672</v>
      </c>
      <c r="BH28" s="61" t="s">
        <v>761</v>
      </c>
      <c r="BI28" s="130" t="s">
        <v>100</v>
      </c>
      <c r="BJ28" s="123">
        <v>46240</v>
      </c>
      <c r="BK28" s="132" t="s">
        <v>103</v>
      </c>
      <c r="BL28" s="130" t="s">
        <v>108</v>
      </c>
      <c r="BM28" s="133" t="s">
        <v>180</v>
      </c>
      <c r="BN28" s="132" t="s">
        <v>222</v>
      </c>
      <c r="BO28" s="132"/>
      <c r="BP28" s="134"/>
      <c r="BQ28" s="120" t="s">
        <v>762</v>
      </c>
    </row>
    <row r="29" spans="1:69" hidden="1" x14ac:dyDescent="0.35">
      <c r="A29" s="136">
        <v>25</v>
      </c>
      <c r="B29" s="136" t="s">
        <v>256</v>
      </c>
      <c r="C29" s="136" t="s">
        <v>257</v>
      </c>
      <c r="D29" s="136" t="s">
        <v>258</v>
      </c>
      <c r="E29" s="136" t="s">
        <v>259</v>
      </c>
      <c r="F29" s="136" t="s">
        <v>259</v>
      </c>
      <c r="G29" s="136" t="s">
        <v>260</v>
      </c>
      <c r="H29" s="136" t="s">
        <v>261</v>
      </c>
      <c r="I29" s="136">
        <v>166917</v>
      </c>
      <c r="J29" s="136" t="s">
        <v>354</v>
      </c>
      <c r="K29" s="136">
        <v>166917</v>
      </c>
      <c r="L29" s="136" t="s">
        <v>263</v>
      </c>
      <c r="M29" s="136" t="s">
        <v>264</v>
      </c>
      <c r="N29" s="136">
        <v>6540</v>
      </c>
      <c r="O29" s="136" t="s">
        <v>361</v>
      </c>
      <c r="P29" s="136">
        <v>7809</v>
      </c>
      <c r="Q29" s="136" t="s">
        <v>372</v>
      </c>
      <c r="R29" s="136" t="s">
        <v>267</v>
      </c>
      <c r="S29" s="136" t="s">
        <v>433</v>
      </c>
      <c r="T29" s="136" t="s">
        <v>433</v>
      </c>
      <c r="U29" s="136" t="s">
        <v>338</v>
      </c>
      <c r="V29" s="136" t="s">
        <v>270</v>
      </c>
      <c r="W29" s="136">
        <v>0</v>
      </c>
      <c r="X29" s="136" t="s">
        <v>271</v>
      </c>
      <c r="Y29" s="136">
        <v>358047788</v>
      </c>
      <c r="Z29" s="136" t="s">
        <v>434</v>
      </c>
      <c r="AA29" s="136" t="s">
        <v>558</v>
      </c>
      <c r="AB29" s="137">
        <v>33000</v>
      </c>
      <c r="AC29" s="136" t="s">
        <v>550</v>
      </c>
      <c r="AD29" s="136">
        <v>24</v>
      </c>
      <c r="AE29" s="136" t="s">
        <v>551</v>
      </c>
      <c r="AF29" s="136" t="s">
        <v>631</v>
      </c>
      <c r="AG29" s="136" t="s">
        <v>632</v>
      </c>
      <c r="AH29" s="136" t="s">
        <v>472</v>
      </c>
      <c r="AI29" s="136" t="s">
        <v>564</v>
      </c>
      <c r="AJ29" s="137">
        <v>1760</v>
      </c>
      <c r="AK29" s="137">
        <v>1760</v>
      </c>
      <c r="AL29" s="136" t="s">
        <v>633</v>
      </c>
      <c r="AM29" s="137">
        <v>29581.42</v>
      </c>
      <c r="AN29" s="137">
        <v>9138.58</v>
      </c>
      <c r="AO29" s="137">
        <v>38720</v>
      </c>
      <c r="AP29" s="137">
        <v>3418.58</v>
      </c>
      <c r="AQ29" s="137">
        <v>106.42</v>
      </c>
      <c r="AR29" s="137">
        <v>3525</v>
      </c>
      <c r="AS29" s="137">
        <v>0</v>
      </c>
      <c r="AT29" s="137">
        <v>0</v>
      </c>
      <c r="AU29" s="137">
        <v>0</v>
      </c>
      <c r="AV29" s="136">
        <v>22</v>
      </c>
      <c r="AW29" s="136">
        <v>0</v>
      </c>
      <c r="AX29" s="136" t="s">
        <v>543</v>
      </c>
      <c r="AY29" s="136"/>
      <c r="AZ29" s="136"/>
      <c r="BA29" s="136"/>
      <c r="BB29" s="136" t="s">
        <v>652</v>
      </c>
      <c r="BC29" s="136"/>
      <c r="BD29" s="136"/>
      <c r="BE29" s="137">
        <v>0</v>
      </c>
      <c r="BF29" s="136" t="s">
        <v>433</v>
      </c>
      <c r="BG29" s="150" t="s">
        <v>691</v>
      </c>
      <c r="BH29" s="61" t="s">
        <v>761</v>
      </c>
      <c r="BI29" s="130" t="s">
        <v>100</v>
      </c>
      <c r="BJ29" s="123">
        <v>46240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120" t="s">
        <v>762</v>
      </c>
    </row>
    <row r="30" spans="1:69" hidden="1" x14ac:dyDescent="0.35">
      <c r="A30" s="136">
        <v>26</v>
      </c>
      <c r="B30" s="136" t="s">
        <v>256</v>
      </c>
      <c r="C30" s="136" t="s">
        <v>257</v>
      </c>
      <c r="D30" s="136" t="s">
        <v>258</v>
      </c>
      <c r="E30" s="136" t="s">
        <v>259</v>
      </c>
      <c r="F30" s="136" t="s">
        <v>259</v>
      </c>
      <c r="G30" s="136" t="s">
        <v>260</v>
      </c>
      <c r="H30" s="136" t="s">
        <v>261</v>
      </c>
      <c r="I30" s="136">
        <v>2014</v>
      </c>
      <c r="J30" s="136" t="s">
        <v>273</v>
      </c>
      <c r="K30" s="136">
        <v>2014</v>
      </c>
      <c r="L30" s="136" t="s">
        <v>366</v>
      </c>
      <c r="M30" s="136" t="s">
        <v>367</v>
      </c>
      <c r="N30" s="136">
        <v>8081</v>
      </c>
      <c r="O30" s="136" t="s">
        <v>368</v>
      </c>
      <c r="P30" s="136">
        <v>9860</v>
      </c>
      <c r="Q30" s="136" t="s">
        <v>369</v>
      </c>
      <c r="R30" s="136" t="s">
        <v>267</v>
      </c>
      <c r="S30" s="136" t="s">
        <v>370</v>
      </c>
      <c r="T30" s="136" t="s">
        <v>370</v>
      </c>
      <c r="U30" s="136" t="s">
        <v>296</v>
      </c>
      <c r="V30" s="136" t="s">
        <v>270</v>
      </c>
      <c r="W30" s="136">
        <v>0</v>
      </c>
      <c r="X30" s="136" t="s">
        <v>271</v>
      </c>
      <c r="Y30" s="136">
        <v>358084843</v>
      </c>
      <c r="Z30" s="136" t="s">
        <v>371</v>
      </c>
      <c r="AA30" s="136" t="s">
        <v>558</v>
      </c>
      <c r="AB30" s="137">
        <v>80000</v>
      </c>
      <c r="AC30" s="136" t="s">
        <v>460</v>
      </c>
      <c r="AD30" s="136">
        <v>30</v>
      </c>
      <c r="AE30" s="136" t="s">
        <v>559</v>
      </c>
      <c r="AF30" s="136" t="s">
        <v>560</v>
      </c>
      <c r="AG30" s="136" t="s">
        <v>561</v>
      </c>
      <c r="AH30" s="136" t="s">
        <v>455</v>
      </c>
      <c r="AI30" s="136" t="s">
        <v>562</v>
      </c>
      <c r="AJ30" s="137">
        <v>3600</v>
      </c>
      <c r="AK30" s="137">
        <v>3600</v>
      </c>
      <c r="AL30" s="136" t="s">
        <v>563</v>
      </c>
      <c r="AM30" s="137">
        <v>53434.41</v>
      </c>
      <c r="AN30" s="137">
        <v>25765.59</v>
      </c>
      <c r="AO30" s="137">
        <v>79200</v>
      </c>
      <c r="AP30" s="137">
        <v>26565.59</v>
      </c>
      <c r="AQ30" s="137">
        <v>2610.41</v>
      </c>
      <c r="AR30" s="137">
        <v>29176</v>
      </c>
      <c r="AS30" s="137">
        <v>0</v>
      </c>
      <c r="AT30" s="137">
        <v>0</v>
      </c>
      <c r="AU30" s="137">
        <v>0</v>
      </c>
      <c r="AV30" s="136">
        <v>22</v>
      </c>
      <c r="AW30" s="136">
        <v>0</v>
      </c>
      <c r="AX30" s="136" t="s">
        <v>543</v>
      </c>
      <c r="AY30" s="136"/>
      <c r="AZ30" s="136"/>
      <c r="BA30" s="136"/>
      <c r="BB30" s="136" t="s">
        <v>652</v>
      </c>
      <c r="BC30" s="136"/>
      <c r="BD30" s="136"/>
      <c r="BE30" s="137">
        <v>0</v>
      </c>
      <c r="BF30" s="136" t="s">
        <v>370</v>
      </c>
      <c r="BG30" s="150" t="s">
        <v>673</v>
      </c>
      <c r="BH30" s="61" t="s">
        <v>761</v>
      </c>
      <c r="BI30" s="130" t="s">
        <v>100</v>
      </c>
      <c r="BJ30" s="123">
        <v>46240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120" t="s">
        <v>762</v>
      </c>
    </row>
    <row r="31" spans="1:69" hidden="1" x14ac:dyDescent="0.35">
      <c r="A31" s="136">
        <v>27</v>
      </c>
      <c r="B31" s="136" t="s">
        <v>256</v>
      </c>
      <c r="C31" s="136" t="s">
        <v>257</v>
      </c>
      <c r="D31" s="136" t="s">
        <v>258</v>
      </c>
      <c r="E31" s="136" t="s">
        <v>259</v>
      </c>
      <c r="F31" s="136" t="s">
        <v>259</v>
      </c>
      <c r="G31" s="136" t="s">
        <v>260</v>
      </c>
      <c r="H31" s="136" t="s">
        <v>261</v>
      </c>
      <c r="I31" s="136">
        <v>1678</v>
      </c>
      <c r="J31" s="136" t="s">
        <v>262</v>
      </c>
      <c r="K31" s="136">
        <v>1678</v>
      </c>
      <c r="L31" s="136" t="s">
        <v>306</v>
      </c>
      <c r="M31" s="136" t="s">
        <v>307</v>
      </c>
      <c r="N31" s="136">
        <v>6392</v>
      </c>
      <c r="O31" s="136" t="s">
        <v>350</v>
      </c>
      <c r="P31" s="136">
        <v>7622</v>
      </c>
      <c r="Q31" s="136" t="s">
        <v>435</v>
      </c>
      <c r="R31" s="136" t="s">
        <v>267</v>
      </c>
      <c r="S31" s="136" t="s">
        <v>436</v>
      </c>
      <c r="T31" s="136" t="s">
        <v>436</v>
      </c>
      <c r="U31" s="136" t="s">
        <v>296</v>
      </c>
      <c r="V31" s="136" t="s">
        <v>270</v>
      </c>
      <c r="W31" s="136">
        <v>0</v>
      </c>
      <c r="X31" s="136" t="s">
        <v>271</v>
      </c>
      <c r="Y31" s="136">
        <v>358288570</v>
      </c>
      <c r="Z31" s="136" t="s">
        <v>437</v>
      </c>
      <c r="AA31" s="136" t="s">
        <v>634</v>
      </c>
      <c r="AB31" s="137">
        <v>72000</v>
      </c>
      <c r="AC31" s="136" t="s">
        <v>519</v>
      </c>
      <c r="AD31" s="136">
        <v>24</v>
      </c>
      <c r="AE31" s="136" t="s">
        <v>570</v>
      </c>
      <c r="AF31" s="136" t="s">
        <v>635</v>
      </c>
      <c r="AG31" s="136" t="s">
        <v>547</v>
      </c>
      <c r="AH31" s="136" t="s">
        <v>472</v>
      </c>
      <c r="AI31" s="136" t="s">
        <v>636</v>
      </c>
      <c r="AJ31" s="137">
        <v>3830</v>
      </c>
      <c r="AK31" s="137">
        <v>3830</v>
      </c>
      <c r="AL31" s="136" t="s">
        <v>549</v>
      </c>
      <c r="AM31" s="137">
        <v>64415.35</v>
      </c>
      <c r="AN31" s="137">
        <v>19844.650000000001</v>
      </c>
      <c r="AO31" s="137">
        <v>84260</v>
      </c>
      <c r="AP31" s="137">
        <v>7584.65</v>
      </c>
      <c r="AQ31" s="137">
        <v>218.35</v>
      </c>
      <c r="AR31" s="137">
        <v>7803</v>
      </c>
      <c r="AS31" s="137">
        <v>0</v>
      </c>
      <c r="AT31" s="137">
        <v>0</v>
      </c>
      <c r="AU31" s="137">
        <v>0</v>
      </c>
      <c r="AV31" s="136">
        <v>22</v>
      </c>
      <c r="AW31" s="136">
        <v>0</v>
      </c>
      <c r="AX31" s="136" t="s">
        <v>543</v>
      </c>
      <c r="AY31" s="136"/>
      <c r="AZ31" s="136"/>
      <c r="BA31" s="136"/>
      <c r="BB31" s="136" t="s">
        <v>652</v>
      </c>
      <c r="BC31" s="136"/>
      <c r="BD31" s="136"/>
      <c r="BE31" s="137">
        <v>0</v>
      </c>
      <c r="BF31" s="136" t="s">
        <v>436</v>
      </c>
      <c r="BG31" s="150" t="s">
        <v>692</v>
      </c>
      <c r="BH31" s="61" t="s">
        <v>761</v>
      </c>
      <c r="BI31" s="130" t="s">
        <v>100</v>
      </c>
      <c r="BJ31" s="123">
        <v>46240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120" t="s">
        <v>762</v>
      </c>
    </row>
    <row r="32" spans="1:69" hidden="1" x14ac:dyDescent="0.35">
      <c r="A32" s="136">
        <v>28</v>
      </c>
      <c r="B32" s="136" t="s">
        <v>256</v>
      </c>
      <c r="C32" s="136" t="s">
        <v>257</v>
      </c>
      <c r="D32" s="136" t="s">
        <v>258</v>
      </c>
      <c r="E32" s="136" t="s">
        <v>259</v>
      </c>
      <c r="F32" s="136" t="s">
        <v>259</v>
      </c>
      <c r="G32" s="136" t="s">
        <v>260</v>
      </c>
      <c r="H32" s="136" t="s">
        <v>261</v>
      </c>
      <c r="I32" s="136">
        <v>2619</v>
      </c>
      <c r="J32" s="136" t="s">
        <v>334</v>
      </c>
      <c r="K32" s="136">
        <v>2619</v>
      </c>
      <c r="L32" s="136" t="s">
        <v>274</v>
      </c>
      <c r="M32" s="136" t="s">
        <v>275</v>
      </c>
      <c r="N32" s="136">
        <v>3555</v>
      </c>
      <c r="O32" s="136" t="s">
        <v>340</v>
      </c>
      <c r="P32" s="136">
        <v>4180</v>
      </c>
      <c r="Q32" s="136" t="s">
        <v>428</v>
      </c>
      <c r="R32" s="136" t="s">
        <v>267</v>
      </c>
      <c r="S32" s="136" t="s">
        <v>438</v>
      </c>
      <c r="T32" s="136" t="s">
        <v>438</v>
      </c>
      <c r="U32" s="136" t="s">
        <v>269</v>
      </c>
      <c r="V32" s="136" t="s">
        <v>270</v>
      </c>
      <c r="W32" s="136">
        <v>0</v>
      </c>
      <c r="X32" s="136" t="s">
        <v>271</v>
      </c>
      <c r="Y32" s="136">
        <v>358305380</v>
      </c>
      <c r="Z32" s="136" t="s">
        <v>439</v>
      </c>
      <c r="AA32" s="136" t="s">
        <v>636</v>
      </c>
      <c r="AB32" s="137">
        <v>65000</v>
      </c>
      <c r="AC32" s="136" t="s">
        <v>503</v>
      </c>
      <c r="AD32" s="136">
        <v>24</v>
      </c>
      <c r="AE32" s="136" t="s">
        <v>551</v>
      </c>
      <c r="AF32" s="136" t="s">
        <v>594</v>
      </c>
      <c r="AG32" s="136" t="s">
        <v>637</v>
      </c>
      <c r="AH32" s="136" t="s">
        <v>472</v>
      </c>
      <c r="AI32" s="136" t="s">
        <v>638</v>
      </c>
      <c r="AJ32" s="137">
        <v>3460</v>
      </c>
      <c r="AK32" s="137">
        <v>3460</v>
      </c>
      <c r="AL32" s="136" t="s">
        <v>639</v>
      </c>
      <c r="AM32" s="137">
        <v>54812.94</v>
      </c>
      <c r="AN32" s="137">
        <v>17847.060000000001</v>
      </c>
      <c r="AO32" s="137">
        <v>72660</v>
      </c>
      <c r="AP32" s="137">
        <v>10187.06</v>
      </c>
      <c r="AQ32" s="137">
        <v>443.94</v>
      </c>
      <c r="AR32" s="137">
        <v>10631</v>
      </c>
      <c r="AS32" s="137">
        <v>0</v>
      </c>
      <c r="AT32" s="137">
        <v>0</v>
      </c>
      <c r="AU32" s="137">
        <v>0</v>
      </c>
      <c r="AV32" s="136">
        <v>21</v>
      </c>
      <c r="AW32" s="136">
        <v>0</v>
      </c>
      <c r="AX32" s="136" t="s">
        <v>543</v>
      </c>
      <c r="AY32" s="136"/>
      <c r="AZ32" s="136"/>
      <c r="BA32" s="136"/>
      <c r="BB32" s="136" t="s">
        <v>652</v>
      </c>
      <c r="BC32" s="136"/>
      <c r="BD32" s="136"/>
      <c r="BE32" s="137">
        <v>0</v>
      </c>
      <c r="BF32" s="136" t="s">
        <v>438</v>
      </c>
      <c r="BG32" s="150" t="s">
        <v>693</v>
      </c>
      <c r="BH32" s="61" t="s">
        <v>761</v>
      </c>
      <c r="BI32" s="130" t="s">
        <v>100</v>
      </c>
      <c r="BJ32" s="123">
        <v>46240</v>
      </c>
      <c r="BK32" s="132" t="s">
        <v>104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120" t="s">
        <v>727</v>
      </c>
    </row>
    <row r="33" spans="1:69" hidden="1" x14ac:dyDescent="0.35">
      <c r="A33" s="136">
        <v>29</v>
      </c>
      <c r="B33" s="138" t="s">
        <v>256</v>
      </c>
      <c r="C33" s="138" t="s">
        <v>257</v>
      </c>
      <c r="D33" s="138" t="s">
        <v>258</v>
      </c>
      <c r="E33" s="138" t="s">
        <v>259</v>
      </c>
      <c r="F33" s="138" t="s">
        <v>259</v>
      </c>
      <c r="G33" s="138" t="s">
        <v>260</v>
      </c>
      <c r="H33" s="138" t="s">
        <v>261</v>
      </c>
      <c r="I33" s="138">
        <v>2619</v>
      </c>
      <c r="J33" s="138" t="s">
        <v>334</v>
      </c>
      <c r="K33" s="138">
        <v>2619</v>
      </c>
      <c r="L33" s="138" t="s">
        <v>274</v>
      </c>
      <c r="M33" s="138" t="s">
        <v>275</v>
      </c>
      <c r="N33" s="138">
        <v>3555</v>
      </c>
      <c r="O33" s="138" t="s">
        <v>340</v>
      </c>
      <c r="P33" s="138">
        <v>4180</v>
      </c>
      <c r="Q33" s="138" t="s">
        <v>428</v>
      </c>
      <c r="R33" s="138" t="s">
        <v>267</v>
      </c>
      <c r="S33" s="138" t="s">
        <v>440</v>
      </c>
      <c r="T33" s="138" t="s">
        <v>440</v>
      </c>
      <c r="U33" s="138" t="s">
        <v>338</v>
      </c>
      <c r="V33" s="138" t="s">
        <v>270</v>
      </c>
      <c r="W33" s="138">
        <v>0</v>
      </c>
      <c r="X33" s="138" t="s">
        <v>271</v>
      </c>
      <c r="Y33" s="138">
        <v>358309286</v>
      </c>
      <c r="Z33" s="138" t="s">
        <v>441</v>
      </c>
      <c r="AA33" s="138" t="s">
        <v>640</v>
      </c>
      <c r="AB33" s="139">
        <v>65000</v>
      </c>
      <c r="AC33" s="138" t="s">
        <v>503</v>
      </c>
      <c r="AD33" s="138">
        <v>24</v>
      </c>
      <c r="AE33" s="138" t="s">
        <v>551</v>
      </c>
      <c r="AF33" s="138" t="s">
        <v>594</v>
      </c>
      <c r="AG33" s="138" t="s">
        <v>637</v>
      </c>
      <c r="AH33" s="138" t="s">
        <v>472</v>
      </c>
      <c r="AI33" s="138" t="s">
        <v>638</v>
      </c>
      <c r="AJ33" s="139">
        <v>3460</v>
      </c>
      <c r="AK33" s="139">
        <v>3460</v>
      </c>
      <c r="AL33" s="138" t="s">
        <v>585</v>
      </c>
      <c r="AM33" s="139">
        <v>54879.27</v>
      </c>
      <c r="AN33" s="139">
        <v>17780.73</v>
      </c>
      <c r="AO33" s="139">
        <v>72660</v>
      </c>
      <c r="AP33" s="139">
        <v>10120.73</v>
      </c>
      <c r="AQ33" s="139">
        <v>439.27</v>
      </c>
      <c r="AR33" s="139">
        <v>10560</v>
      </c>
      <c r="AS33" s="139">
        <v>0</v>
      </c>
      <c r="AT33" s="139">
        <v>0</v>
      </c>
      <c r="AU33" s="139">
        <v>0</v>
      </c>
      <c r="AV33" s="138">
        <v>21</v>
      </c>
      <c r="AW33" s="138">
        <v>0</v>
      </c>
      <c r="AX33" s="138" t="s">
        <v>543</v>
      </c>
      <c r="AY33" s="138"/>
      <c r="AZ33" s="138"/>
      <c r="BA33" s="138"/>
      <c r="BB33" s="138" t="s">
        <v>652</v>
      </c>
      <c r="BC33" s="138"/>
      <c r="BD33" s="138"/>
      <c r="BE33" s="139">
        <v>0</v>
      </c>
      <c r="BF33" s="138" t="s">
        <v>440</v>
      </c>
      <c r="BG33" s="149" t="s">
        <v>694</v>
      </c>
      <c r="BH33" s="61" t="s">
        <v>761</v>
      </c>
      <c r="BI33" s="130" t="s">
        <v>100</v>
      </c>
      <c r="BJ33" s="123">
        <v>46240</v>
      </c>
      <c r="BK33" s="132" t="s">
        <v>104</v>
      </c>
      <c r="BL33" s="130" t="s">
        <v>119</v>
      </c>
      <c r="BM33" s="133" t="s">
        <v>181</v>
      </c>
      <c r="BN33" s="132" t="s">
        <v>223</v>
      </c>
      <c r="BO33" s="132"/>
      <c r="BP33" s="134"/>
      <c r="BQ33" s="120" t="s">
        <v>727</v>
      </c>
    </row>
    <row r="34" spans="1:69" hidden="1" x14ac:dyDescent="0.35">
      <c r="A34" s="136">
        <v>30</v>
      </c>
      <c r="B34" s="138" t="s">
        <v>256</v>
      </c>
      <c r="C34" s="138" t="s">
        <v>257</v>
      </c>
      <c r="D34" s="138" t="s">
        <v>258</v>
      </c>
      <c r="E34" s="138" t="s">
        <v>259</v>
      </c>
      <c r="F34" s="138" t="s">
        <v>259</v>
      </c>
      <c r="G34" s="138" t="s">
        <v>260</v>
      </c>
      <c r="H34" s="138" t="s">
        <v>261</v>
      </c>
      <c r="I34" s="138">
        <v>2014</v>
      </c>
      <c r="J34" s="138" t="s">
        <v>273</v>
      </c>
      <c r="K34" s="138">
        <v>2014</v>
      </c>
      <c r="L34" s="138" t="s">
        <v>366</v>
      </c>
      <c r="M34" s="138" t="s">
        <v>367</v>
      </c>
      <c r="N34" s="138">
        <v>7285</v>
      </c>
      <c r="O34" s="138" t="s">
        <v>442</v>
      </c>
      <c r="P34" s="138">
        <v>8792</v>
      </c>
      <c r="Q34" s="138" t="s">
        <v>443</v>
      </c>
      <c r="R34" s="138" t="s">
        <v>267</v>
      </c>
      <c r="S34" s="138" t="s">
        <v>444</v>
      </c>
      <c r="T34" s="138" t="s">
        <v>444</v>
      </c>
      <c r="U34" s="138" t="s">
        <v>269</v>
      </c>
      <c r="V34" s="138" t="s">
        <v>270</v>
      </c>
      <c r="W34" s="138">
        <v>0</v>
      </c>
      <c r="X34" s="138" t="s">
        <v>271</v>
      </c>
      <c r="Y34" s="138">
        <v>358471240</v>
      </c>
      <c r="Z34" s="138" t="s">
        <v>445</v>
      </c>
      <c r="AA34" s="138" t="s">
        <v>562</v>
      </c>
      <c r="AB34" s="139">
        <v>80000</v>
      </c>
      <c r="AC34" s="138" t="s">
        <v>601</v>
      </c>
      <c r="AD34" s="138">
        <v>24</v>
      </c>
      <c r="AE34" s="138" t="s">
        <v>559</v>
      </c>
      <c r="AF34" s="138" t="s">
        <v>641</v>
      </c>
      <c r="AG34" s="138" t="s">
        <v>642</v>
      </c>
      <c r="AH34" s="138" t="s">
        <v>472</v>
      </c>
      <c r="AI34" s="138" t="s">
        <v>643</v>
      </c>
      <c r="AJ34" s="139">
        <v>4260</v>
      </c>
      <c r="AK34" s="139">
        <v>4260</v>
      </c>
      <c r="AL34" s="138" t="s">
        <v>603</v>
      </c>
      <c r="AM34" s="139">
        <v>67671.759999999995</v>
      </c>
      <c r="AN34" s="139">
        <v>21788.240000000002</v>
      </c>
      <c r="AO34" s="139">
        <v>89460</v>
      </c>
      <c r="AP34" s="139">
        <v>12328.24</v>
      </c>
      <c r="AQ34" s="139">
        <v>532.76</v>
      </c>
      <c r="AR34" s="139">
        <v>12861</v>
      </c>
      <c r="AS34" s="139">
        <v>0</v>
      </c>
      <c r="AT34" s="139">
        <v>0</v>
      </c>
      <c r="AU34" s="139">
        <v>0</v>
      </c>
      <c r="AV34" s="138">
        <v>21</v>
      </c>
      <c r="AW34" s="138">
        <v>0</v>
      </c>
      <c r="AX34" s="138" t="s">
        <v>543</v>
      </c>
      <c r="AY34" s="138"/>
      <c r="AZ34" s="138"/>
      <c r="BA34" s="138"/>
      <c r="BB34" s="138" t="s">
        <v>652</v>
      </c>
      <c r="BC34" s="138"/>
      <c r="BD34" s="138"/>
      <c r="BE34" s="139">
        <v>0</v>
      </c>
      <c r="BF34" s="138" t="s">
        <v>444</v>
      </c>
      <c r="BG34" s="149" t="s">
        <v>695</v>
      </c>
      <c r="BH34" s="61" t="s">
        <v>761</v>
      </c>
      <c r="BI34" s="130" t="s">
        <v>100</v>
      </c>
      <c r="BJ34" s="123">
        <v>46240</v>
      </c>
      <c r="BK34" s="132" t="s">
        <v>104</v>
      </c>
      <c r="BL34" s="130" t="s">
        <v>119</v>
      </c>
      <c r="BM34" s="133" t="s">
        <v>181</v>
      </c>
      <c r="BN34" s="132" t="s">
        <v>223</v>
      </c>
      <c r="BO34" s="132"/>
      <c r="BP34" s="134"/>
      <c r="BQ34" s="120" t="s">
        <v>727</v>
      </c>
    </row>
    <row r="35" spans="1:69" hidden="1" x14ac:dyDescent="0.35">
      <c r="A35" s="136">
        <v>31</v>
      </c>
      <c r="B35" s="138" t="s">
        <v>256</v>
      </c>
      <c r="C35" s="138" t="s">
        <v>257</v>
      </c>
      <c r="D35" s="138" t="s">
        <v>258</v>
      </c>
      <c r="E35" s="138" t="s">
        <v>259</v>
      </c>
      <c r="F35" s="138" t="s">
        <v>259</v>
      </c>
      <c r="G35" s="138" t="s">
        <v>260</v>
      </c>
      <c r="H35" s="138" t="s">
        <v>261</v>
      </c>
      <c r="I35" s="138">
        <v>1678</v>
      </c>
      <c r="J35" s="138" t="s">
        <v>262</v>
      </c>
      <c r="K35" s="138">
        <v>1678</v>
      </c>
      <c r="L35" s="138" t="s">
        <v>306</v>
      </c>
      <c r="M35" s="138" t="s">
        <v>307</v>
      </c>
      <c r="N35" s="138">
        <v>6392</v>
      </c>
      <c r="O35" s="138" t="s">
        <v>350</v>
      </c>
      <c r="P35" s="138">
        <v>7620</v>
      </c>
      <c r="Q35" s="138" t="s">
        <v>373</v>
      </c>
      <c r="R35" s="138" t="s">
        <v>267</v>
      </c>
      <c r="S35" s="138" t="s">
        <v>374</v>
      </c>
      <c r="T35" s="138" t="s">
        <v>374</v>
      </c>
      <c r="U35" s="138" t="s">
        <v>269</v>
      </c>
      <c r="V35" s="138" t="s">
        <v>290</v>
      </c>
      <c r="W35" s="138">
        <v>0</v>
      </c>
      <c r="X35" s="138" t="s">
        <v>375</v>
      </c>
      <c r="Y35" s="138">
        <v>359342133</v>
      </c>
      <c r="Z35" s="138" t="s">
        <v>376</v>
      </c>
      <c r="AA35" s="138" t="s">
        <v>565</v>
      </c>
      <c r="AB35" s="139">
        <v>65000</v>
      </c>
      <c r="AC35" s="138" t="s">
        <v>519</v>
      </c>
      <c r="AD35" s="138">
        <v>24</v>
      </c>
      <c r="AE35" s="138" t="s">
        <v>551</v>
      </c>
      <c r="AF35" s="138" t="s">
        <v>566</v>
      </c>
      <c r="AG35" s="138" t="s">
        <v>567</v>
      </c>
      <c r="AH35" s="138" t="s">
        <v>472</v>
      </c>
      <c r="AI35" s="138" t="s">
        <v>568</v>
      </c>
      <c r="AJ35" s="139">
        <v>3460</v>
      </c>
      <c r="AK35" s="139">
        <v>3460</v>
      </c>
      <c r="AL35" s="138" t="s">
        <v>549</v>
      </c>
      <c r="AM35" s="139">
        <v>32013.200000000001</v>
      </c>
      <c r="AN35" s="139">
        <v>12966.8</v>
      </c>
      <c r="AO35" s="139">
        <v>44980</v>
      </c>
      <c r="AP35" s="139">
        <v>32986.800000000003</v>
      </c>
      <c r="AQ35" s="139">
        <v>4046.2</v>
      </c>
      <c r="AR35" s="139">
        <v>37033</v>
      </c>
      <c r="AS35" s="139">
        <v>0</v>
      </c>
      <c r="AT35" s="139">
        <v>0</v>
      </c>
      <c r="AU35" s="139">
        <v>0</v>
      </c>
      <c r="AV35" s="138">
        <v>13</v>
      </c>
      <c r="AW35" s="138">
        <v>0</v>
      </c>
      <c r="AX35" s="138" t="s">
        <v>543</v>
      </c>
      <c r="AY35" s="138"/>
      <c r="AZ35" s="138"/>
      <c r="BA35" s="138"/>
      <c r="BB35" s="138" t="s">
        <v>652</v>
      </c>
      <c r="BC35" s="138"/>
      <c r="BD35" s="138"/>
      <c r="BE35" s="139">
        <v>0</v>
      </c>
      <c r="BF35" s="138" t="s">
        <v>374</v>
      </c>
      <c r="BG35" s="149" t="s">
        <v>674</v>
      </c>
      <c r="BH35" s="61" t="s">
        <v>761</v>
      </c>
      <c r="BI35" s="130" t="s">
        <v>100</v>
      </c>
      <c r="BJ35" s="123">
        <v>46241</v>
      </c>
      <c r="BK35" s="132" t="s">
        <v>103</v>
      </c>
      <c r="BL35" s="130" t="s">
        <v>108</v>
      </c>
      <c r="BM35" s="133" t="s">
        <v>180</v>
      </c>
      <c r="BN35" s="132" t="s">
        <v>222</v>
      </c>
      <c r="BO35" s="132"/>
      <c r="BP35" s="134"/>
      <c r="BQ35" s="120" t="s">
        <v>762</v>
      </c>
    </row>
    <row r="36" spans="1:69" hidden="1" x14ac:dyDescent="0.35">
      <c r="A36" s="136">
        <v>32</v>
      </c>
      <c r="B36" s="138" t="s">
        <v>256</v>
      </c>
      <c r="C36" s="138" t="s">
        <v>257</v>
      </c>
      <c r="D36" s="138" t="s">
        <v>258</v>
      </c>
      <c r="E36" s="138" t="s">
        <v>259</v>
      </c>
      <c r="F36" s="138" t="s">
        <v>259</v>
      </c>
      <c r="G36" s="138" t="s">
        <v>260</v>
      </c>
      <c r="H36" s="138" t="s">
        <v>261</v>
      </c>
      <c r="I36" s="138">
        <v>1313</v>
      </c>
      <c r="J36" s="138" t="s">
        <v>344</v>
      </c>
      <c r="K36" s="138">
        <v>1313</v>
      </c>
      <c r="L36" s="138" t="s">
        <v>274</v>
      </c>
      <c r="M36" s="138" t="s">
        <v>275</v>
      </c>
      <c r="N36" s="138">
        <v>3038</v>
      </c>
      <c r="O36" s="138" t="s">
        <v>377</v>
      </c>
      <c r="P36" s="138">
        <v>3560</v>
      </c>
      <c r="Q36" s="138" t="s">
        <v>378</v>
      </c>
      <c r="R36" s="138" t="s">
        <v>267</v>
      </c>
      <c r="S36" s="138" t="s">
        <v>379</v>
      </c>
      <c r="T36" s="138" t="s">
        <v>379</v>
      </c>
      <c r="U36" s="138" t="s">
        <v>269</v>
      </c>
      <c r="V36" s="138" t="s">
        <v>270</v>
      </c>
      <c r="W36" s="138">
        <v>0</v>
      </c>
      <c r="X36" s="138" t="s">
        <v>271</v>
      </c>
      <c r="Y36" s="138">
        <v>359391459</v>
      </c>
      <c r="Z36" s="138" t="s">
        <v>380</v>
      </c>
      <c r="AA36" s="138" t="s">
        <v>569</v>
      </c>
      <c r="AB36" s="139">
        <v>72000</v>
      </c>
      <c r="AC36" s="138" t="s">
        <v>550</v>
      </c>
      <c r="AD36" s="138">
        <v>24</v>
      </c>
      <c r="AE36" s="138" t="s">
        <v>570</v>
      </c>
      <c r="AF36" s="138" t="s">
        <v>571</v>
      </c>
      <c r="AG36" s="138" t="s">
        <v>572</v>
      </c>
      <c r="AH36" s="138" t="s">
        <v>464</v>
      </c>
      <c r="AI36" s="138" t="s">
        <v>573</v>
      </c>
      <c r="AJ36" s="139">
        <v>3820</v>
      </c>
      <c r="AK36" s="139">
        <v>3820</v>
      </c>
      <c r="AL36" s="138" t="s">
        <v>555</v>
      </c>
      <c r="AM36" s="139">
        <v>31226.21</v>
      </c>
      <c r="AN36" s="139">
        <v>14613.79</v>
      </c>
      <c r="AO36" s="139">
        <v>45840</v>
      </c>
      <c r="AP36" s="139">
        <v>40773.79</v>
      </c>
      <c r="AQ36" s="139">
        <v>5670.21</v>
      </c>
      <c r="AR36" s="139">
        <v>46444</v>
      </c>
      <c r="AS36" s="139">
        <v>0</v>
      </c>
      <c r="AT36" s="139">
        <v>0</v>
      </c>
      <c r="AU36" s="139">
        <v>0</v>
      </c>
      <c r="AV36" s="138">
        <v>12</v>
      </c>
      <c r="AW36" s="138">
        <v>0</v>
      </c>
      <c r="AX36" s="138" t="s">
        <v>543</v>
      </c>
      <c r="AY36" s="138"/>
      <c r="AZ36" s="138"/>
      <c r="BA36" s="138"/>
      <c r="BB36" s="138" t="s">
        <v>652</v>
      </c>
      <c r="BC36" s="138"/>
      <c r="BD36" s="138"/>
      <c r="BE36" s="139">
        <v>0</v>
      </c>
      <c r="BF36" s="138" t="s">
        <v>379</v>
      </c>
      <c r="BG36" s="149" t="s">
        <v>675</v>
      </c>
      <c r="BH36" s="61" t="s">
        <v>761</v>
      </c>
      <c r="BI36" s="130" t="s">
        <v>100</v>
      </c>
      <c r="BJ36" s="123">
        <v>46241</v>
      </c>
      <c r="BK36" s="132" t="s">
        <v>103</v>
      </c>
      <c r="BL36" s="130" t="s">
        <v>108</v>
      </c>
      <c r="BM36" s="133" t="s">
        <v>180</v>
      </c>
      <c r="BN36" s="132" t="s">
        <v>222</v>
      </c>
      <c r="BO36" s="132"/>
      <c r="BP36" s="134"/>
      <c r="BQ36" s="120" t="s">
        <v>762</v>
      </c>
    </row>
    <row r="37" spans="1:69" hidden="1" x14ac:dyDescent="0.35">
      <c r="A37" s="136">
        <v>33</v>
      </c>
      <c r="B37" s="138" t="s">
        <v>256</v>
      </c>
      <c r="C37" s="138" t="s">
        <v>257</v>
      </c>
      <c r="D37" s="138" t="s">
        <v>258</v>
      </c>
      <c r="E37" s="138" t="s">
        <v>259</v>
      </c>
      <c r="F37" s="138" t="s">
        <v>259</v>
      </c>
      <c r="G37" s="138" t="s">
        <v>260</v>
      </c>
      <c r="H37" s="138" t="s">
        <v>261</v>
      </c>
      <c r="I37" s="138">
        <v>1313</v>
      </c>
      <c r="J37" s="138" t="s">
        <v>344</v>
      </c>
      <c r="K37" s="138">
        <v>1313</v>
      </c>
      <c r="L37" s="138" t="s">
        <v>274</v>
      </c>
      <c r="M37" s="138" t="s">
        <v>275</v>
      </c>
      <c r="N37" s="138">
        <v>6854</v>
      </c>
      <c r="O37" s="138" t="s">
        <v>381</v>
      </c>
      <c r="P37" s="138">
        <v>817267</v>
      </c>
      <c r="Q37" s="138" t="s">
        <v>382</v>
      </c>
      <c r="R37" s="138" t="s">
        <v>267</v>
      </c>
      <c r="S37" s="138" t="s">
        <v>383</v>
      </c>
      <c r="T37" s="138" t="s">
        <v>383</v>
      </c>
      <c r="U37" s="138" t="s">
        <v>338</v>
      </c>
      <c r="V37" s="138" t="s">
        <v>270</v>
      </c>
      <c r="W37" s="138">
        <v>0</v>
      </c>
      <c r="X37" s="138" t="s">
        <v>271</v>
      </c>
      <c r="Y37" s="138">
        <v>359392323</v>
      </c>
      <c r="Z37" s="138" t="s">
        <v>384</v>
      </c>
      <c r="AA37" s="138" t="s">
        <v>569</v>
      </c>
      <c r="AB37" s="139">
        <v>72000</v>
      </c>
      <c r="AC37" s="138" t="s">
        <v>550</v>
      </c>
      <c r="AD37" s="138">
        <v>24</v>
      </c>
      <c r="AE37" s="138" t="s">
        <v>570</v>
      </c>
      <c r="AF37" s="138" t="s">
        <v>574</v>
      </c>
      <c r="AG37" s="138" t="s">
        <v>575</v>
      </c>
      <c r="AH37" s="138" t="s">
        <v>472</v>
      </c>
      <c r="AI37" s="138" t="s">
        <v>573</v>
      </c>
      <c r="AJ37" s="139">
        <v>3830</v>
      </c>
      <c r="AK37" s="139">
        <v>3830</v>
      </c>
      <c r="AL37" s="138" t="s">
        <v>555</v>
      </c>
      <c r="AM37" s="139">
        <v>31018.19</v>
      </c>
      <c r="AN37" s="139">
        <v>14941.81</v>
      </c>
      <c r="AO37" s="139">
        <v>45960</v>
      </c>
      <c r="AP37" s="139">
        <v>40981.81</v>
      </c>
      <c r="AQ37" s="139">
        <v>5849.19</v>
      </c>
      <c r="AR37" s="139">
        <v>46831</v>
      </c>
      <c r="AS37" s="139">
        <v>0</v>
      </c>
      <c r="AT37" s="139">
        <v>0</v>
      </c>
      <c r="AU37" s="139">
        <v>0</v>
      </c>
      <c r="AV37" s="138">
        <v>12</v>
      </c>
      <c r="AW37" s="138">
        <v>0</v>
      </c>
      <c r="AX37" s="138" t="s">
        <v>543</v>
      </c>
      <c r="AY37" s="138"/>
      <c r="AZ37" s="138"/>
      <c r="BA37" s="138"/>
      <c r="BB37" s="138" t="s">
        <v>652</v>
      </c>
      <c r="BC37" s="138"/>
      <c r="BD37" s="138"/>
      <c r="BE37" s="139">
        <v>0</v>
      </c>
      <c r="BF37" s="138" t="s">
        <v>383</v>
      </c>
      <c r="BG37" s="149" t="s">
        <v>676</v>
      </c>
      <c r="BH37" s="61" t="s">
        <v>761</v>
      </c>
      <c r="BI37" s="130" t="s">
        <v>100</v>
      </c>
      <c r="BJ37" s="123">
        <v>46241</v>
      </c>
      <c r="BK37" s="132" t="s">
        <v>103</v>
      </c>
      <c r="BL37" s="130" t="s">
        <v>108</v>
      </c>
      <c r="BM37" s="133" t="s">
        <v>180</v>
      </c>
      <c r="BN37" s="132" t="s">
        <v>222</v>
      </c>
      <c r="BO37" s="132"/>
      <c r="BP37" s="134"/>
      <c r="BQ37" s="120" t="s">
        <v>762</v>
      </c>
    </row>
    <row r="38" spans="1:69" hidden="1" x14ac:dyDescent="0.35">
      <c r="A38" s="136">
        <v>34</v>
      </c>
      <c r="B38" s="138" t="s">
        <v>256</v>
      </c>
      <c r="C38" s="138" t="s">
        <v>257</v>
      </c>
      <c r="D38" s="138" t="s">
        <v>258</v>
      </c>
      <c r="E38" s="138" t="s">
        <v>259</v>
      </c>
      <c r="F38" s="138" t="s">
        <v>259</v>
      </c>
      <c r="G38" s="138" t="s">
        <v>260</v>
      </c>
      <c r="H38" s="138" t="s">
        <v>261</v>
      </c>
      <c r="I38" s="138">
        <v>1850</v>
      </c>
      <c r="J38" s="138" t="s">
        <v>316</v>
      </c>
      <c r="K38" s="138">
        <v>1850</v>
      </c>
      <c r="L38" s="138" t="s">
        <v>306</v>
      </c>
      <c r="M38" s="138" t="s">
        <v>307</v>
      </c>
      <c r="N38" s="138">
        <v>7571</v>
      </c>
      <c r="O38" s="138" t="s">
        <v>317</v>
      </c>
      <c r="P38" s="138">
        <v>9194</v>
      </c>
      <c r="Q38" s="138" t="s">
        <v>318</v>
      </c>
      <c r="R38" s="138" t="s">
        <v>267</v>
      </c>
      <c r="S38" s="138" t="s">
        <v>385</v>
      </c>
      <c r="T38" s="138" t="s">
        <v>385</v>
      </c>
      <c r="U38" s="138" t="s">
        <v>296</v>
      </c>
      <c r="V38" s="138" t="s">
        <v>270</v>
      </c>
      <c r="W38" s="138">
        <v>0</v>
      </c>
      <c r="X38" s="138" t="s">
        <v>375</v>
      </c>
      <c r="Y38" s="138">
        <v>359421754</v>
      </c>
      <c r="Z38" s="138" t="s">
        <v>386</v>
      </c>
      <c r="AA38" s="138" t="s">
        <v>576</v>
      </c>
      <c r="AB38" s="139">
        <v>50000</v>
      </c>
      <c r="AC38" s="138" t="s">
        <v>513</v>
      </c>
      <c r="AD38" s="138">
        <v>24</v>
      </c>
      <c r="AE38" s="138" t="s">
        <v>551</v>
      </c>
      <c r="AF38" s="138" t="s">
        <v>577</v>
      </c>
      <c r="AG38" s="138" t="s">
        <v>578</v>
      </c>
      <c r="AH38" s="138" t="s">
        <v>472</v>
      </c>
      <c r="AI38" s="138" t="s">
        <v>579</v>
      </c>
      <c r="AJ38" s="139">
        <v>2650</v>
      </c>
      <c r="AK38" s="139">
        <v>2650</v>
      </c>
      <c r="AL38" s="138" t="s">
        <v>580</v>
      </c>
      <c r="AM38" s="139">
        <v>22061.87</v>
      </c>
      <c r="AN38" s="139">
        <v>9738.1299999999992</v>
      </c>
      <c r="AO38" s="139">
        <v>31800</v>
      </c>
      <c r="AP38" s="139">
        <v>27938.13</v>
      </c>
      <c r="AQ38" s="139">
        <v>3892.87</v>
      </c>
      <c r="AR38" s="139">
        <v>31831</v>
      </c>
      <c r="AS38" s="139">
        <v>0</v>
      </c>
      <c r="AT38" s="139">
        <v>0</v>
      </c>
      <c r="AU38" s="139">
        <v>0</v>
      </c>
      <c r="AV38" s="138">
        <v>12</v>
      </c>
      <c r="AW38" s="138">
        <v>0</v>
      </c>
      <c r="AX38" s="138" t="s">
        <v>543</v>
      </c>
      <c r="AY38" s="138"/>
      <c r="AZ38" s="138"/>
      <c r="BA38" s="138"/>
      <c r="BB38" s="138" t="s">
        <v>652</v>
      </c>
      <c r="BC38" s="138"/>
      <c r="BD38" s="138"/>
      <c r="BE38" s="139">
        <v>0</v>
      </c>
      <c r="BF38" s="138" t="s">
        <v>385</v>
      </c>
      <c r="BG38" s="149" t="s">
        <v>677</v>
      </c>
      <c r="BH38" s="61" t="s">
        <v>761</v>
      </c>
      <c r="BI38" s="130" t="s">
        <v>100</v>
      </c>
      <c r="BJ38" s="123">
        <v>46241</v>
      </c>
      <c r="BK38" s="132" t="s">
        <v>103</v>
      </c>
      <c r="BL38" s="130" t="s">
        <v>108</v>
      </c>
      <c r="BM38" s="133" t="s">
        <v>180</v>
      </c>
      <c r="BN38" s="132" t="s">
        <v>222</v>
      </c>
      <c r="BO38" s="132"/>
      <c r="BP38" s="134"/>
      <c r="BQ38" s="120" t="s">
        <v>762</v>
      </c>
    </row>
    <row r="39" spans="1:69" hidden="1" x14ac:dyDescent="0.35">
      <c r="A39" s="136">
        <v>35</v>
      </c>
      <c r="B39" s="138" t="s">
        <v>256</v>
      </c>
      <c r="C39" s="138" t="s">
        <v>257</v>
      </c>
      <c r="D39" s="138" t="s">
        <v>258</v>
      </c>
      <c r="E39" s="138" t="s">
        <v>259</v>
      </c>
      <c r="F39" s="138" t="s">
        <v>259</v>
      </c>
      <c r="G39" s="138" t="s">
        <v>260</v>
      </c>
      <c r="H39" s="138" t="s">
        <v>261</v>
      </c>
      <c r="I39" s="138">
        <v>4552</v>
      </c>
      <c r="J39" s="138" t="s">
        <v>387</v>
      </c>
      <c r="K39" s="138">
        <v>4552</v>
      </c>
      <c r="L39" s="138" t="s">
        <v>274</v>
      </c>
      <c r="M39" s="138" t="s">
        <v>275</v>
      </c>
      <c r="N39" s="138">
        <v>8226</v>
      </c>
      <c r="O39" s="138" t="s">
        <v>388</v>
      </c>
      <c r="P39" s="138">
        <v>10051</v>
      </c>
      <c r="Q39" s="138" t="s">
        <v>389</v>
      </c>
      <c r="R39" s="138" t="s">
        <v>267</v>
      </c>
      <c r="S39" s="138" t="s">
        <v>390</v>
      </c>
      <c r="T39" s="138" t="s">
        <v>390</v>
      </c>
      <c r="U39" s="138" t="s">
        <v>311</v>
      </c>
      <c r="V39" s="138" t="s">
        <v>270</v>
      </c>
      <c r="W39" s="138">
        <v>0</v>
      </c>
      <c r="X39" s="138" t="s">
        <v>391</v>
      </c>
      <c r="Y39" s="138">
        <v>359671552</v>
      </c>
      <c r="Z39" s="138" t="s">
        <v>392</v>
      </c>
      <c r="AA39" s="138" t="s">
        <v>581</v>
      </c>
      <c r="AB39" s="139">
        <v>82000</v>
      </c>
      <c r="AC39" s="138" t="s">
        <v>503</v>
      </c>
      <c r="AD39" s="138">
        <v>24</v>
      </c>
      <c r="AE39" s="138" t="s">
        <v>570</v>
      </c>
      <c r="AF39" s="138" t="s">
        <v>582</v>
      </c>
      <c r="AG39" s="138" t="s">
        <v>583</v>
      </c>
      <c r="AH39" s="138" t="s">
        <v>472</v>
      </c>
      <c r="AI39" s="138" t="s">
        <v>584</v>
      </c>
      <c r="AJ39" s="139">
        <v>4370</v>
      </c>
      <c r="AK39" s="139">
        <v>4370</v>
      </c>
      <c r="AL39" s="138" t="s">
        <v>585</v>
      </c>
      <c r="AM39" s="139">
        <v>29904.31</v>
      </c>
      <c r="AN39" s="139">
        <v>13795.69</v>
      </c>
      <c r="AO39" s="139">
        <v>43700</v>
      </c>
      <c r="AP39" s="139">
        <v>52095.69</v>
      </c>
      <c r="AQ39" s="139">
        <v>8404.31</v>
      </c>
      <c r="AR39" s="139">
        <v>60500</v>
      </c>
      <c r="AS39" s="139">
        <v>0</v>
      </c>
      <c r="AT39" s="139">
        <v>0</v>
      </c>
      <c r="AU39" s="139">
        <v>0</v>
      </c>
      <c r="AV39" s="138">
        <v>10</v>
      </c>
      <c r="AW39" s="138">
        <v>0</v>
      </c>
      <c r="AX39" s="138" t="s">
        <v>543</v>
      </c>
      <c r="AY39" s="138"/>
      <c r="AZ39" s="138"/>
      <c r="BA39" s="138"/>
      <c r="BB39" s="138" t="s">
        <v>652</v>
      </c>
      <c r="BC39" s="138"/>
      <c r="BD39" s="138"/>
      <c r="BE39" s="139">
        <v>0</v>
      </c>
      <c r="BF39" s="138" t="s">
        <v>390</v>
      </c>
      <c r="BG39" s="149" t="s">
        <v>678</v>
      </c>
      <c r="BH39" s="61" t="s">
        <v>761</v>
      </c>
      <c r="BI39" s="130" t="s">
        <v>100</v>
      </c>
      <c r="BJ39" s="123">
        <v>46241</v>
      </c>
      <c r="BK39" s="132" t="s">
        <v>103</v>
      </c>
      <c r="BL39" s="130" t="s">
        <v>108</v>
      </c>
      <c r="BM39" s="133" t="s">
        <v>180</v>
      </c>
      <c r="BN39" s="132" t="s">
        <v>222</v>
      </c>
      <c r="BO39" s="132"/>
      <c r="BP39" s="134"/>
      <c r="BQ39" s="120" t="s">
        <v>762</v>
      </c>
    </row>
    <row r="40" spans="1:69" hidden="1" x14ac:dyDescent="0.35">
      <c r="A40" s="136">
        <v>36</v>
      </c>
      <c r="B40" s="138" t="s">
        <v>256</v>
      </c>
      <c r="C40" s="138" t="s">
        <v>257</v>
      </c>
      <c r="D40" s="138" t="s">
        <v>258</v>
      </c>
      <c r="E40" s="138" t="s">
        <v>259</v>
      </c>
      <c r="F40" s="138" t="s">
        <v>259</v>
      </c>
      <c r="G40" s="138" t="s">
        <v>260</v>
      </c>
      <c r="H40" s="138" t="s">
        <v>261</v>
      </c>
      <c r="I40" s="138">
        <v>4235</v>
      </c>
      <c r="J40" s="138" t="s">
        <v>393</v>
      </c>
      <c r="K40" s="138">
        <v>4235</v>
      </c>
      <c r="L40" s="138" t="s">
        <v>274</v>
      </c>
      <c r="M40" s="138" t="s">
        <v>275</v>
      </c>
      <c r="N40" s="138">
        <v>6527</v>
      </c>
      <c r="O40" s="138" t="s">
        <v>394</v>
      </c>
      <c r="P40" s="138">
        <v>7793</v>
      </c>
      <c r="Q40" s="138" t="s">
        <v>395</v>
      </c>
      <c r="R40" s="138" t="s">
        <v>267</v>
      </c>
      <c r="S40" s="138" t="s">
        <v>396</v>
      </c>
      <c r="T40" s="138" t="s">
        <v>396</v>
      </c>
      <c r="U40" s="138" t="s">
        <v>296</v>
      </c>
      <c r="V40" s="138" t="s">
        <v>270</v>
      </c>
      <c r="W40" s="138">
        <v>0</v>
      </c>
      <c r="X40" s="138" t="s">
        <v>271</v>
      </c>
      <c r="Y40" s="138">
        <v>359678089</v>
      </c>
      <c r="Z40" s="138" t="s">
        <v>397</v>
      </c>
      <c r="AA40" s="138" t="s">
        <v>581</v>
      </c>
      <c r="AB40" s="139">
        <v>73000</v>
      </c>
      <c r="AC40" s="138" t="s">
        <v>519</v>
      </c>
      <c r="AD40" s="138">
        <v>24</v>
      </c>
      <c r="AE40" s="138" t="s">
        <v>570</v>
      </c>
      <c r="AF40" s="138" t="s">
        <v>586</v>
      </c>
      <c r="AG40" s="138" t="s">
        <v>587</v>
      </c>
      <c r="AH40" s="138" t="s">
        <v>472</v>
      </c>
      <c r="AI40" s="138" t="s">
        <v>588</v>
      </c>
      <c r="AJ40" s="139">
        <v>3870</v>
      </c>
      <c r="AK40" s="139">
        <v>3870</v>
      </c>
      <c r="AL40" s="138" t="s">
        <v>549</v>
      </c>
      <c r="AM40" s="139">
        <v>26189.360000000001</v>
      </c>
      <c r="AN40" s="139">
        <v>12510.64</v>
      </c>
      <c r="AO40" s="139">
        <v>38700</v>
      </c>
      <c r="AP40" s="139">
        <v>46810.64</v>
      </c>
      <c r="AQ40" s="139">
        <v>7361.36</v>
      </c>
      <c r="AR40" s="139">
        <v>54172</v>
      </c>
      <c r="AS40" s="139">
        <v>0</v>
      </c>
      <c r="AT40" s="139">
        <v>0</v>
      </c>
      <c r="AU40" s="139">
        <v>0</v>
      </c>
      <c r="AV40" s="138">
        <v>10</v>
      </c>
      <c r="AW40" s="138">
        <v>0</v>
      </c>
      <c r="AX40" s="138" t="s">
        <v>543</v>
      </c>
      <c r="AY40" s="138"/>
      <c r="AZ40" s="138"/>
      <c r="BA40" s="138"/>
      <c r="BB40" s="138" t="s">
        <v>652</v>
      </c>
      <c r="BC40" s="138"/>
      <c r="BD40" s="138"/>
      <c r="BE40" s="139">
        <v>0</v>
      </c>
      <c r="BF40" s="138" t="s">
        <v>396</v>
      </c>
      <c r="BG40" s="149" t="s">
        <v>679</v>
      </c>
      <c r="BH40" s="61" t="s">
        <v>761</v>
      </c>
      <c r="BI40" s="130" t="s">
        <v>100</v>
      </c>
      <c r="BJ40" s="123">
        <v>46241</v>
      </c>
      <c r="BK40" s="132" t="s">
        <v>103</v>
      </c>
      <c r="BL40" s="130" t="s">
        <v>108</v>
      </c>
      <c r="BM40" s="133" t="s">
        <v>180</v>
      </c>
      <c r="BN40" s="132" t="s">
        <v>222</v>
      </c>
      <c r="BO40" s="132"/>
      <c r="BP40" s="134"/>
      <c r="BQ40" s="120" t="s">
        <v>762</v>
      </c>
    </row>
    <row r="41" spans="1:69" hidden="1" x14ac:dyDescent="0.35">
      <c r="A41" s="136">
        <v>37</v>
      </c>
      <c r="B41" s="138" t="s">
        <v>256</v>
      </c>
      <c r="C41" s="138" t="s">
        <v>257</v>
      </c>
      <c r="D41" s="138" t="s">
        <v>258</v>
      </c>
      <c r="E41" s="138" t="s">
        <v>259</v>
      </c>
      <c r="F41" s="138" t="s">
        <v>259</v>
      </c>
      <c r="G41" s="138" t="s">
        <v>260</v>
      </c>
      <c r="H41" s="138" t="s">
        <v>261</v>
      </c>
      <c r="I41" s="138">
        <v>1678</v>
      </c>
      <c r="J41" s="138" t="s">
        <v>262</v>
      </c>
      <c r="K41" s="138">
        <v>1678</v>
      </c>
      <c r="L41" s="138" t="s">
        <v>306</v>
      </c>
      <c r="M41" s="138" t="s">
        <v>307</v>
      </c>
      <c r="N41" s="138">
        <v>6392</v>
      </c>
      <c r="O41" s="138" t="s">
        <v>350</v>
      </c>
      <c r="P41" s="138">
        <v>7620</v>
      </c>
      <c r="Q41" s="138" t="s">
        <v>373</v>
      </c>
      <c r="R41" s="138" t="s">
        <v>267</v>
      </c>
      <c r="S41" s="138" t="s">
        <v>398</v>
      </c>
      <c r="T41" s="138" t="s">
        <v>398</v>
      </c>
      <c r="U41" s="138" t="s">
        <v>269</v>
      </c>
      <c r="V41" s="138" t="s">
        <v>270</v>
      </c>
      <c r="W41" s="138">
        <v>0</v>
      </c>
      <c r="X41" s="138" t="s">
        <v>391</v>
      </c>
      <c r="Y41" s="138">
        <v>359680480</v>
      </c>
      <c r="Z41" s="138" t="s">
        <v>399</v>
      </c>
      <c r="AA41" s="138" t="s">
        <v>589</v>
      </c>
      <c r="AB41" s="139">
        <v>75000</v>
      </c>
      <c r="AC41" s="138" t="s">
        <v>519</v>
      </c>
      <c r="AD41" s="138">
        <v>24</v>
      </c>
      <c r="AE41" s="138" t="s">
        <v>570</v>
      </c>
      <c r="AF41" s="138" t="s">
        <v>590</v>
      </c>
      <c r="AG41" s="138" t="s">
        <v>591</v>
      </c>
      <c r="AH41" s="138" t="s">
        <v>592</v>
      </c>
      <c r="AI41" s="138" t="s">
        <v>593</v>
      </c>
      <c r="AJ41" s="139">
        <v>3990</v>
      </c>
      <c r="AK41" s="139">
        <v>3990</v>
      </c>
      <c r="AL41" s="138" t="s">
        <v>549</v>
      </c>
      <c r="AM41" s="139">
        <v>27316.97</v>
      </c>
      <c r="AN41" s="139">
        <v>12583.03</v>
      </c>
      <c r="AO41" s="139">
        <v>39900</v>
      </c>
      <c r="AP41" s="139">
        <v>47683.03</v>
      </c>
      <c r="AQ41" s="139">
        <v>7518.97</v>
      </c>
      <c r="AR41" s="139">
        <v>55202</v>
      </c>
      <c r="AS41" s="139">
        <v>0</v>
      </c>
      <c r="AT41" s="139">
        <v>0</v>
      </c>
      <c r="AU41" s="139">
        <v>0</v>
      </c>
      <c r="AV41" s="138">
        <v>10</v>
      </c>
      <c r="AW41" s="138">
        <v>0</v>
      </c>
      <c r="AX41" s="138" t="s">
        <v>543</v>
      </c>
      <c r="AY41" s="138"/>
      <c r="AZ41" s="138"/>
      <c r="BA41" s="138"/>
      <c r="BB41" s="138" t="s">
        <v>652</v>
      </c>
      <c r="BC41" s="138"/>
      <c r="BD41" s="138"/>
      <c r="BE41" s="139">
        <v>0</v>
      </c>
      <c r="BF41" s="138" t="s">
        <v>398</v>
      </c>
      <c r="BG41" s="149" t="s">
        <v>680</v>
      </c>
      <c r="BH41" s="61" t="s">
        <v>761</v>
      </c>
      <c r="BI41" s="130" t="s">
        <v>100</v>
      </c>
      <c r="BJ41" s="123">
        <v>46241</v>
      </c>
      <c r="BK41" s="132" t="s">
        <v>103</v>
      </c>
      <c r="BL41" s="130" t="s">
        <v>108</v>
      </c>
      <c r="BM41" s="133" t="s">
        <v>180</v>
      </c>
      <c r="BN41" s="132" t="s">
        <v>222</v>
      </c>
      <c r="BO41" s="132"/>
      <c r="BP41" s="134"/>
      <c r="BQ41" s="120" t="s">
        <v>762</v>
      </c>
    </row>
    <row r="42" spans="1:69" hidden="1" x14ac:dyDescent="0.35">
      <c r="A42" s="136">
        <v>38</v>
      </c>
      <c r="B42" s="138" t="s">
        <v>256</v>
      </c>
      <c r="C42" s="138" t="s">
        <v>257</v>
      </c>
      <c r="D42" s="138" t="s">
        <v>258</v>
      </c>
      <c r="E42" s="138" t="s">
        <v>259</v>
      </c>
      <c r="F42" s="138" t="s">
        <v>259</v>
      </c>
      <c r="G42" s="138" t="s">
        <v>260</v>
      </c>
      <c r="H42" s="138" t="s">
        <v>261</v>
      </c>
      <c r="I42" s="138">
        <v>2014</v>
      </c>
      <c r="J42" s="138" t="s">
        <v>273</v>
      </c>
      <c r="K42" s="138">
        <v>2014</v>
      </c>
      <c r="L42" s="138" t="s">
        <v>366</v>
      </c>
      <c r="M42" s="138" t="s">
        <v>367</v>
      </c>
      <c r="N42" s="138">
        <v>8081</v>
      </c>
      <c r="O42" s="138" t="s">
        <v>368</v>
      </c>
      <c r="P42" s="138">
        <v>9860</v>
      </c>
      <c r="Q42" s="138" t="s">
        <v>369</v>
      </c>
      <c r="R42" s="138" t="s">
        <v>267</v>
      </c>
      <c r="S42" s="138" t="s">
        <v>400</v>
      </c>
      <c r="T42" s="138" t="s">
        <v>400</v>
      </c>
      <c r="U42" s="138" t="s">
        <v>296</v>
      </c>
      <c r="V42" s="138" t="s">
        <v>270</v>
      </c>
      <c r="W42" s="138">
        <v>0</v>
      </c>
      <c r="X42" s="138" t="s">
        <v>271</v>
      </c>
      <c r="Y42" s="138">
        <v>359689155</v>
      </c>
      <c r="Z42" s="138" t="s">
        <v>401</v>
      </c>
      <c r="AA42" s="138" t="s">
        <v>595</v>
      </c>
      <c r="AB42" s="139">
        <v>85000</v>
      </c>
      <c r="AC42" s="138" t="s">
        <v>460</v>
      </c>
      <c r="AD42" s="138">
        <v>24</v>
      </c>
      <c r="AE42" s="138" t="s">
        <v>559</v>
      </c>
      <c r="AF42" s="138" t="s">
        <v>596</v>
      </c>
      <c r="AG42" s="138" t="s">
        <v>489</v>
      </c>
      <c r="AH42" s="138" t="s">
        <v>464</v>
      </c>
      <c r="AI42" s="138" t="s">
        <v>597</v>
      </c>
      <c r="AJ42" s="139">
        <v>4480</v>
      </c>
      <c r="AK42" s="139">
        <v>4480</v>
      </c>
      <c r="AL42" s="138" t="s">
        <v>563</v>
      </c>
      <c r="AM42" s="139">
        <v>31265.05</v>
      </c>
      <c r="AN42" s="139">
        <v>13534.95</v>
      </c>
      <c r="AO42" s="139">
        <v>44800</v>
      </c>
      <c r="AP42" s="139">
        <v>53734.95</v>
      </c>
      <c r="AQ42" s="139">
        <v>8330.0499999999993</v>
      </c>
      <c r="AR42" s="139">
        <v>62065</v>
      </c>
      <c r="AS42" s="139">
        <v>0</v>
      </c>
      <c r="AT42" s="139">
        <v>0</v>
      </c>
      <c r="AU42" s="139">
        <v>0</v>
      </c>
      <c r="AV42" s="138">
        <v>10</v>
      </c>
      <c r="AW42" s="138">
        <v>0</v>
      </c>
      <c r="AX42" s="138" t="s">
        <v>543</v>
      </c>
      <c r="AY42" s="138"/>
      <c r="AZ42" s="138"/>
      <c r="BA42" s="138"/>
      <c r="BB42" s="138" t="s">
        <v>652</v>
      </c>
      <c r="BC42" s="138"/>
      <c r="BD42" s="138"/>
      <c r="BE42" s="139">
        <v>0</v>
      </c>
      <c r="BF42" s="138" t="s">
        <v>400</v>
      </c>
      <c r="BG42" s="149" t="s">
        <v>681</v>
      </c>
      <c r="BH42" s="61" t="s">
        <v>761</v>
      </c>
      <c r="BI42" s="130" t="s">
        <v>100</v>
      </c>
      <c r="BJ42" s="123">
        <v>46241</v>
      </c>
      <c r="BK42" s="132" t="s">
        <v>103</v>
      </c>
      <c r="BL42" s="130" t="s">
        <v>108</v>
      </c>
      <c r="BM42" s="133" t="s">
        <v>180</v>
      </c>
      <c r="BN42" s="132" t="s">
        <v>222</v>
      </c>
      <c r="BO42" s="132"/>
      <c r="BP42" s="134"/>
      <c r="BQ42" s="120" t="s">
        <v>762</v>
      </c>
    </row>
    <row r="43" spans="1:69" hidden="1" x14ac:dyDescent="0.35">
      <c r="A43" s="136">
        <v>39</v>
      </c>
      <c r="B43" s="138" t="s">
        <v>256</v>
      </c>
      <c r="C43" s="138" t="s">
        <v>257</v>
      </c>
      <c r="D43" s="138" t="s">
        <v>258</v>
      </c>
      <c r="E43" s="138" t="s">
        <v>259</v>
      </c>
      <c r="F43" s="138" t="s">
        <v>259</v>
      </c>
      <c r="G43" s="138" t="s">
        <v>260</v>
      </c>
      <c r="H43" s="138" t="s">
        <v>261</v>
      </c>
      <c r="I43" s="138">
        <v>2619</v>
      </c>
      <c r="J43" s="138" t="s">
        <v>334</v>
      </c>
      <c r="K43" s="138">
        <v>2619</v>
      </c>
      <c r="L43" s="138" t="s">
        <v>274</v>
      </c>
      <c r="M43" s="138" t="s">
        <v>275</v>
      </c>
      <c r="N43" s="138">
        <v>8241</v>
      </c>
      <c r="O43" s="138" t="s">
        <v>402</v>
      </c>
      <c r="P43" s="138">
        <v>10070</v>
      </c>
      <c r="Q43" s="138" t="s">
        <v>403</v>
      </c>
      <c r="R43" s="138" t="s">
        <v>267</v>
      </c>
      <c r="S43" s="138" t="s">
        <v>404</v>
      </c>
      <c r="T43" s="138" t="s">
        <v>404</v>
      </c>
      <c r="U43" s="138" t="s">
        <v>338</v>
      </c>
      <c r="V43" s="138" t="s">
        <v>270</v>
      </c>
      <c r="W43" s="138">
        <v>0</v>
      </c>
      <c r="X43" s="138" t="s">
        <v>375</v>
      </c>
      <c r="Y43" s="138">
        <v>359692888</v>
      </c>
      <c r="Z43" s="138" t="s">
        <v>405</v>
      </c>
      <c r="AA43" s="138" t="s">
        <v>598</v>
      </c>
      <c r="AB43" s="139">
        <v>65000</v>
      </c>
      <c r="AC43" s="138" t="s">
        <v>503</v>
      </c>
      <c r="AD43" s="138">
        <v>24</v>
      </c>
      <c r="AE43" s="138" t="s">
        <v>551</v>
      </c>
      <c r="AF43" s="138" t="s">
        <v>599</v>
      </c>
      <c r="AG43" s="138" t="s">
        <v>600</v>
      </c>
      <c r="AH43" s="138" t="s">
        <v>472</v>
      </c>
      <c r="AI43" s="138" t="s">
        <v>584</v>
      </c>
      <c r="AJ43" s="139">
        <v>3460</v>
      </c>
      <c r="AK43" s="139">
        <v>3460</v>
      </c>
      <c r="AL43" s="138" t="s">
        <v>585</v>
      </c>
      <c r="AM43" s="139">
        <v>24031.05</v>
      </c>
      <c r="AN43" s="139">
        <v>10568.95</v>
      </c>
      <c r="AO43" s="139">
        <v>34600</v>
      </c>
      <c r="AP43" s="139">
        <v>40968.949999999997</v>
      </c>
      <c r="AQ43" s="139">
        <v>6562.05</v>
      </c>
      <c r="AR43" s="139">
        <v>47531</v>
      </c>
      <c r="AS43" s="139">
        <v>0</v>
      </c>
      <c r="AT43" s="139">
        <v>0</v>
      </c>
      <c r="AU43" s="139">
        <v>0</v>
      </c>
      <c r="AV43" s="138">
        <v>10</v>
      </c>
      <c r="AW43" s="138">
        <v>0</v>
      </c>
      <c r="AX43" s="138" t="s">
        <v>543</v>
      </c>
      <c r="AY43" s="138"/>
      <c r="AZ43" s="138"/>
      <c r="BA43" s="138"/>
      <c r="BB43" s="138" t="s">
        <v>652</v>
      </c>
      <c r="BC43" s="138"/>
      <c r="BD43" s="138"/>
      <c r="BE43" s="139">
        <v>0</v>
      </c>
      <c r="BF43" s="138" t="s">
        <v>404</v>
      </c>
      <c r="BG43" s="149" t="s">
        <v>682</v>
      </c>
      <c r="BH43" s="61" t="s">
        <v>761</v>
      </c>
      <c r="BI43" s="130" t="s">
        <v>100</v>
      </c>
      <c r="BJ43" s="123">
        <v>46241</v>
      </c>
      <c r="BK43" s="132" t="s">
        <v>103</v>
      </c>
      <c r="BL43" s="130" t="s">
        <v>108</v>
      </c>
      <c r="BM43" s="133" t="s">
        <v>180</v>
      </c>
      <c r="BN43" s="132" t="s">
        <v>222</v>
      </c>
      <c r="BO43" s="132"/>
      <c r="BP43" s="134"/>
      <c r="BQ43" s="120" t="s">
        <v>762</v>
      </c>
    </row>
    <row r="44" spans="1:69" hidden="1" x14ac:dyDescent="0.35">
      <c r="A44" s="136">
        <v>40</v>
      </c>
      <c r="B44" s="138" t="s">
        <v>256</v>
      </c>
      <c r="C44" s="138" t="s">
        <v>257</v>
      </c>
      <c r="D44" s="138" t="s">
        <v>258</v>
      </c>
      <c r="E44" s="138" t="s">
        <v>259</v>
      </c>
      <c r="F44" s="138" t="s">
        <v>259</v>
      </c>
      <c r="G44" s="138" t="s">
        <v>260</v>
      </c>
      <c r="H44" s="138" t="s">
        <v>261</v>
      </c>
      <c r="I44" s="138">
        <v>1850</v>
      </c>
      <c r="J44" s="138" t="s">
        <v>316</v>
      </c>
      <c r="K44" s="138">
        <v>1850</v>
      </c>
      <c r="L44" s="138" t="s">
        <v>274</v>
      </c>
      <c r="M44" s="138" t="s">
        <v>275</v>
      </c>
      <c r="N44" s="138">
        <v>6935</v>
      </c>
      <c r="O44" s="138" t="s">
        <v>406</v>
      </c>
      <c r="P44" s="138">
        <v>8304</v>
      </c>
      <c r="Q44" s="138" t="s">
        <v>407</v>
      </c>
      <c r="R44" s="138" t="s">
        <v>267</v>
      </c>
      <c r="S44" s="138" t="s">
        <v>408</v>
      </c>
      <c r="T44" s="138" t="s">
        <v>408</v>
      </c>
      <c r="U44" s="138" t="s">
        <v>269</v>
      </c>
      <c r="V44" s="138" t="s">
        <v>270</v>
      </c>
      <c r="W44" s="138">
        <v>0</v>
      </c>
      <c r="X44" s="138" t="s">
        <v>391</v>
      </c>
      <c r="Y44" s="138">
        <v>359692980</v>
      </c>
      <c r="Z44" s="138" t="s">
        <v>329</v>
      </c>
      <c r="AA44" s="138" t="s">
        <v>604</v>
      </c>
      <c r="AB44" s="139">
        <v>50000</v>
      </c>
      <c r="AC44" s="138" t="s">
        <v>601</v>
      </c>
      <c r="AD44" s="138">
        <v>24</v>
      </c>
      <c r="AE44" s="138" t="s">
        <v>514</v>
      </c>
      <c r="AF44" s="138" t="s">
        <v>605</v>
      </c>
      <c r="AG44" s="138" t="s">
        <v>606</v>
      </c>
      <c r="AH44" s="138" t="s">
        <v>592</v>
      </c>
      <c r="AI44" s="138" t="s">
        <v>602</v>
      </c>
      <c r="AJ44" s="139">
        <v>2660</v>
      </c>
      <c r="AK44" s="139">
        <v>2660</v>
      </c>
      <c r="AL44" s="138" t="s">
        <v>603</v>
      </c>
      <c r="AM44" s="139">
        <v>18482.490000000002</v>
      </c>
      <c r="AN44" s="139">
        <v>8117.51</v>
      </c>
      <c r="AO44" s="139">
        <v>26600</v>
      </c>
      <c r="AP44" s="139">
        <v>31517.51</v>
      </c>
      <c r="AQ44" s="139">
        <v>5108.49</v>
      </c>
      <c r="AR44" s="139">
        <v>36626</v>
      </c>
      <c r="AS44" s="139">
        <v>0</v>
      </c>
      <c r="AT44" s="139">
        <v>0</v>
      </c>
      <c r="AU44" s="139">
        <v>0</v>
      </c>
      <c r="AV44" s="138">
        <v>10</v>
      </c>
      <c r="AW44" s="138">
        <v>0</v>
      </c>
      <c r="AX44" s="138" t="s">
        <v>543</v>
      </c>
      <c r="AY44" s="138"/>
      <c r="AZ44" s="138"/>
      <c r="BA44" s="138"/>
      <c r="BB44" s="138" t="s">
        <v>652</v>
      </c>
      <c r="BC44" s="138"/>
      <c r="BD44" s="138"/>
      <c r="BE44" s="139">
        <v>0</v>
      </c>
      <c r="BF44" s="138" t="s">
        <v>408</v>
      </c>
      <c r="BG44" s="149" t="s">
        <v>683</v>
      </c>
      <c r="BH44" s="61" t="s">
        <v>761</v>
      </c>
      <c r="BI44" s="130" t="s">
        <v>100</v>
      </c>
      <c r="BJ44" s="123">
        <v>46241</v>
      </c>
      <c r="BK44" s="132" t="s">
        <v>103</v>
      </c>
      <c r="BL44" s="130" t="s">
        <v>108</v>
      </c>
      <c r="BM44" s="133" t="s">
        <v>180</v>
      </c>
      <c r="BN44" s="132" t="s">
        <v>222</v>
      </c>
      <c r="BO44" s="132"/>
      <c r="BP44" s="134"/>
      <c r="BQ44" s="120" t="s">
        <v>762</v>
      </c>
    </row>
    <row r="45" spans="1:69" hidden="1" x14ac:dyDescent="0.35">
      <c r="A45" s="136">
        <v>41</v>
      </c>
      <c r="B45" s="138" t="s">
        <v>256</v>
      </c>
      <c r="C45" s="138" t="s">
        <v>257</v>
      </c>
      <c r="D45" s="138" t="s">
        <v>258</v>
      </c>
      <c r="E45" s="138" t="s">
        <v>259</v>
      </c>
      <c r="F45" s="138" t="s">
        <v>259</v>
      </c>
      <c r="G45" s="138" t="s">
        <v>260</v>
      </c>
      <c r="H45" s="138" t="s">
        <v>261</v>
      </c>
      <c r="I45" s="138">
        <v>1850</v>
      </c>
      <c r="J45" s="138" t="s">
        <v>316</v>
      </c>
      <c r="K45" s="138">
        <v>1850</v>
      </c>
      <c r="L45" s="138" t="s">
        <v>274</v>
      </c>
      <c r="M45" s="138" t="s">
        <v>275</v>
      </c>
      <c r="N45" s="138">
        <v>6935</v>
      </c>
      <c r="O45" s="138" t="s">
        <v>406</v>
      </c>
      <c r="P45" s="138">
        <v>8304</v>
      </c>
      <c r="Q45" s="138" t="s">
        <v>407</v>
      </c>
      <c r="R45" s="138" t="s">
        <v>267</v>
      </c>
      <c r="S45" s="138" t="s">
        <v>409</v>
      </c>
      <c r="T45" s="138" t="s">
        <v>409</v>
      </c>
      <c r="U45" s="138" t="s">
        <v>269</v>
      </c>
      <c r="V45" s="138" t="s">
        <v>270</v>
      </c>
      <c r="W45" s="138">
        <v>0</v>
      </c>
      <c r="X45" s="138" t="s">
        <v>391</v>
      </c>
      <c r="Y45" s="138">
        <v>359694240</v>
      </c>
      <c r="Z45" s="138" t="s">
        <v>410</v>
      </c>
      <c r="AA45" s="138" t="s">
        <v>604</v>
      </c>
      <c r="AB45" s="139">
        <v>20000</v>
      </c>
      <c r="AC45" s="138" t="s">
        <v>601</v>
      </c>
      <c r="AD45" s="138">
        <v>18</v>
      </c>
      <c r="AE45" s="138" t="s">
        <v>514</v>
      </c>
      <c r="AF45" s="138" t="s">
        <v>605</v>
      </c>
      <c r="AG45" s="138" t="s">
        <v>606</v>
      </c>
      <c r="AH45" s="138" t="s">
        <v>592</v>
      </c>
      <c r="AI45" s="138" t="s">
        <v>602</v>
      </c>
      <c r="AJ45" s="139">
        <v>1340</v>
      </c>
      <c r="AK45" s="139">
        <v>1340</v>
      </c>
      <c r="AL45" s="138" t="s">
        <v>603</v>
      </c>
      <c r="AM45" s="139">
        <v>10417.280000000001</v>
      </c>
      <c r="AN45" s="139">
        <v>2982.72</v>
      </c>
      <c r="AO45" s="139">
        <v>13400</v>
      </c>
      <c r="AP45" s="139">
        <v>9582.7199999999993</v>
      </c>
      <c r="AQ45" s="139">
        <v>924.28</v>
      </c>
      <c r="AR45" s="139">
        <v>10507</v>
      </c>
      <c r="AS45" s="139">
        <v>0</v>
      </c>
      <c r="AT45" s="139">
        <v>0</v>
      </c>
      <c r="AU45" s="139">
        <v>0</v>
      </c>
      <c r="AV45" s="138">
        <v>10</v>
      </c>
      <c r="AW45" s="138">
        <v>0</v>
      </c>
      <c r="AX45" s="138" t="s">
        <v>543</v>
      </c>
      <c r="AY45" s="138"/>
      <c r="AZ45" s="138"/>
      <c r="BA45" s="138"/>
      <c r="BB45" s="138" t="s">
        <v>652</v>
      </c>
      <c r="BC45" s="138"/>
      <c r="BD45" s="138"/>
      <c r="BE45" s="139">
        <v>0</v>
      </c>
      <c r="BF45" s="138" t="s">
        <v>409</v>
      </c>
      <c r="BG45" s="149" t="s">
        <v>684</v>
      </c>
      <c r="BH45" s="61" t="s">
        <v>761</v>
      </c>
      <c r="BI45" s="130" t="s">
        <v>100</v>
      </c>
      <c r="BJ45" s="123">
        <v>46241</v>
      </c>
      <c r="BK45" s="132" t="s">
        <v>103</v>
      </c>
      <c r="BL45" s="130" t="s">
        <v>108</v>
      </c>
      <c r="BM45" s="133" t="s">
        <v>180</v>
      </c>
      <c r="BN45" s="132" t="s">
        <v>222</v>
      </c>
      <c r="BO45" s="132"/>
      <c r="BP45" s="134"/>
      <c r="BQ45" s="120" t="s">
        <v>762</v>
      </c>
    </row>
    <row r="46" spans="1:69" hidden="1" x14ac:dyDescent="0.35">
      <c r="A46" s="136">
        <v>42</v>
      </c>
      <c r="B46" s="138" t="s">
        <v>256</v>
      </c>
      <c r="C46" s="138" t="s">
        <v>257</v>
      </c>
      <c r="D46" s="138" t="s">
        <v>258</v>
      </c>
      <c r="E46" s="138" t="s">
        <v>259</v>
      </c>
      <c r="F46" s="138" t="s">
        <v>259</v>
      </c>
      <c r="G46" s="138" t="s">
        <v>260</v>
      </c>
      <c r="H46" s="138" t="s">
        <v>261</v>
      </c>
      <c r="I46" s="138">
        <v>166917</v>
      </c>
      <c r="J46" s="138" t="s">
        <v>354</v>
      </c>
      <c r="K46" s="138">
        <v>166917</v>
      </c>
      <c r="L46" s="138" t="s">
        <v>263</v>
      </c>
      <c r="M46" s="138" t="s">
        <v>264</v>
      </c>
      <c r="N46" s="138">
        <v>6540</v>
      </c>
      <c r="O46" s="138" t="s">
        <v>361</v>
      </c>
      <c r="P46" s="138">
        <v>409502</v>
      </c>
      <c r="Q46" s="138" t="s">
        <v>425</v>
      </c>
      <c r="R46" s="138" t="s">
        <v>267</v>
      </c>
      <c r="S46" s="138" t="s">
        <v>446</v>
      </c>
      <c r="T46" s="138" t="s">
        <v>446</v>
      </c>
      <c r="U46" s="138" t="s">
        <v>348</v>
      </c>
      <c r="V46" s="138" t="s">
        <v>270</v>
      </c>
      <c r="W46" s="138">
        <v>0</v>
      </c>
      <c r="X46" s="138" t="s">
        <v>271</v>
      </c>
      <c r="Y46" s="138">
        <v>359695923</v>
      </c>
      <c r="Z46" s="138" t="s">
        <v>447</v>
      </c>
      <c r="AA46" s="138" t="s">
        <v>644</v>
      </c>
      <c r="AB46" s="139">
        <v>67000</v>
      </c>
      <c r="AC46" s="138" t="s">
        <v>550</v>
      </c>
      <c r="AD46" s="138">
        <v>24</v>
      </c>
      <c r="AE46" s="138" t="s">
        <v>570</v>
      </c>
      <c r="AF46" s="138" t="s">
        <v>645</v>
      </c>
      <c r="AG46" s="138" t="s">
        <v>646</v>
      </c>
      <c r="AH46" s="138" t="s">
        <v>472</v>
      </c>
      <c r="AI46" s="138" t="s">
        <v>647</v>
      </c>
      <c r="AJ46" s="139">
        <v>3550</v>
      </c>
      <c r="AK46" s="139">
        <v>3550</v>
      </c>
      <c r="AL46" s="138" t="s">
        <v>555</v>
      </c>
      <c r="AM46" s="139">
        <v>24655</v>
      </c>
      <c r="AN46" s="139">
        <v>10845</v>
      </c>
      <c r="AO46" s="139">
        <v>35500</v>
      </c>
      <c r="AP46" s="139">
        <v>42345</v>
      </c>
      <c r="AQ46" s="139">
        <v>6560</v>
      </c>
      <c r="AR46" s="139">
        <v>48905</v>
      </c>
      <c r="AS46" s="139">
        <v>0</v>
      </c>
      <c r="AT46" s="139">
        <v>0</v>
      </c>
      <c r="AU46" s="139">
        <v>0</v>
      </c>
      <c r="AV46" s="138">
        <v>10</v>
      </c>
      <c r="AW46" s="138">
        <v>0</v>
      </c>
      <c r="AX46" s="138" t="s">
        <v>543</v>
      </c>
      <c r="AY46" s="138"/>
      <c r="AZ46" s="138"/>
      <c r="BA46" s="138"/>
      <c r="BB46" s="138" t="s">
        <v>652</v>
      </c>
      <c r="BC46" s="138"/>
      <c r="BD46" s="138"/>
      <c r="BE46" s="139">
        <v>0</v>
      </c>
      <c r="BF46" s="138" t="s">
        <v>446</v>
      </c>
      <c r="BG46" s="149" t="s">
        <v>696</v>
      </c>
      <c r="BH46" s="61" t="s">
        <v>761</v>
      </c>
      <c r="BI46" s="130" t="s">
        <v>100</v>
      </c>
      <c r="BJ46" s="123">
        <v>46241</v>
      </c>
      <c r="BK46" s="132" t="s">
        <v>103</v>
      </c>
      <c r="BL46" s="130" t="s">
        <v>108</v>
      </c>
      <c r="BM46" s="133" t="s">
        <v>180</v>
      </c>
      <c r="BN46" s="132" t="s">
        <v>222</v>
      </c>
      <c r="BO46" s="132"/>
      <c r="BP46" s="134"/>
      <c r="BQ46" s="120" t="s">
        <v>762</v>
      </c>
    </row>
    <row r="47" spans="1:69" hidden="1" x14ac:dyDescent="0.35">
      <c r="A47" s="136">
        <v>43</v>
      </c>
      <c r="B47" s="138" t="s">
        <v>256</v>
      </c>
      <c r="C47" s="138" t="s">
        <v>257</v>
      </c>
      <c r="D47" s="138" t="s">
        <v>258</v>
      </c>
      <c r="E47" s="138" t="s">
        <v>259</v>
      </c>
      <c r="F47" s="138" t="s">
        <v>259</v>
      </c>
      <c r="G47" s="138" t="s">
        <v>260</v>
      </c>
      <c r="H47" s="138" t="s">
        <v>261</v>
      </c>
      <c r="I47" s="138">
        <v>2014</v>
      </c>
      <c r="J47" s="138" t="s">
        <v>273</v>
      </c>
      <c r="K47" s="138">
        <v>2014</v>
      </c>
      <c r="L47" s="138" t="s">
        <v>274</v>
      </c>
      <c r="M47" s="138" t="s">
        <v>275</v>
      </c>
      <c r="N47" s="138">
        <v>7384</v>
      </c>
      <c r="O47" s="138" t="s">
        <v>293</v>
      </c>
      <c r="P47" s="138">
        <v>476750</v>
      </c>
      <c r="Q47" s="138" t="s">
        <v>411</v>
      </c>
      <c r="R47" s="138" t="s">
        <v>267</v>
      </c>
      <c r="S47" s="138" t="s">
        <v>412</v>
      </c>
      <c r="T47" s="138" t="s">
        <v>412</v>
      </c>
      <c r="U47" s="138" t="s">
        <v>296</v>
      </c>
      <c r="V47" s="138" t="s">
        <v>270</v>
      </c>
      <c r="W47" s="138">
        <v>0</v>
      </c>
      <c r="X47" s="138" t="s">
        <v>391</v>
      </c>
      <c r="Y47" s="138">
        <v>359702740</v>
      </c>
      <c r="Z47" s="138" t="s">
        <v>413</v>
      </c>
      <c r="AA47" s="138" t="s">
        <v>607</v>
      </c>
      <c r="AB47" s="139">
        <v>44000</v>
      </c>
      <c r="AC47" s="138" t="s">
        <v>460</v>
      </c>
      <c r="AD47" s="138">
        <v>24</v>
      </c>
      <c r="AE47" s="138" t="s">
        <v>514</v>
      </c>
      <c r="AF47" s="138" t="s">
        <v>608</v>
      </c>
      <c r="AG47" s="138" t="s">
        <v>609</v>
      </c>
      <c r="AH47" s="138" t="s">
        <v>592</v>
      </c>
      <c r="AI47" s="138" t="s">
        <v>597</v>
      </c>
      <c r="AJ47" s="139">
        <v>2340</v>
      </c>
      <c r="AK47" s="139">
        <v>2340</v>
      </c>
      <c r="AL47" s="138" t="s">
        <v>563</v>
      </c>
      <c r="AM47" s="139">
        <v>16375.58</v>
      </c>
      <c r="AN47" s="139">
        <v>7024.42</v>
      </c>
      <c r="AO47" s="139">
        <v>23400</v>
      </c>
      <c r="AP47" s="139">
        <v>27624.42</v>
      </c>
      <c r="AQ47" s="139">
        <v>4423.58</v>
      </c>
      <c r="AR47" s="139">
        <v>32048</v>
      </c>
      <c r="AS47" s="139">
        <v>0</v>
      </c>
      <c r="AT47" s="139">
        <v>0</v>
      </c>
      <c r="AU47" s="139">
        <v>0</v>
      </c>
      <c r="AV47" s="138">
        <v>10</v>
      </c>
      <c r="AW47" s="138">
        <v>0</v>
      </c>
      <c r="AX47" s="138" t="s">
        <v>543</v>
      </c>
      <c r="AY47" s="138"/>
      <c r="AZ47" s="138"/>
      <c r="BA47" s="138"/>
      <c r="BB47" s="138" t="s">
        <v>652</v>
      </c>
      <c r="BC47" s="138"/>
      <c r="BD47" s="138"/>
      <c r="BE47" s="139">
        <v>0</v>
      </c>
      <c r="BF47" s="138" t="s">
        <v>412</v>
      </c>
      <c r="BG47" s="149" t="s">
        <v>685</v>
      </c>
      <c r="BH47" s="61" t="s">
        <v>761</v>
      </c>
      <c r="BI47" s="130" t="s">
        <v>100</v>
      </c>
      <c r="BJ47" s="123">
        <v>46241</v>
      </c>
      <c r="BK47" s="132" t="s">
        <v>103</v>
      </c>
      <c r="BL47" s="130" t="s">
        <v>108</v>
      </c>
      <c r="BM47" s="133" t="s">
        <v>180</v>
      </c>
      <c r="BN47" s="132" t="s">
        <v>222</v>
      </c>
      <c r="BO47" s="132"/>
      <c r="BP47" s="134"/>
      <c r="BQ47" s="120" t="s">
        <v>762</v>
      </c>
    </row>
    <row r="48" spans="1:69" hidden="1" x14ac:dyDescent="0.35">
      <c r="A48" s="136">
        <v>44</v>
      </c>
      <c r="B48" s="138" t="s">
        <v>256</v>
      </c>
      <c r="C48" s="138" t="s">
        <v>257</v>
      </c>
      <c r="D48" s="138" t="s">
        <v>258</v>
      </c>
      <c r="E48" s="138" t="s">
        <v>259</v>
      </c>
      <c r="F48" s="138" t="s">
        <v>259</v>
      </c>
      <c r="G48" s="138" t="s">
        <v>260</v>
      </c>
      <c r="H48" s="138" t="s">
        <v>261</v>
      </c>
      <c r="I48" s="138">
        <v>170798</v>
      </c>
      <c r="J48" s="138" t="s">
        <v>414</v>
      </c>
      <c r="K48" s="138">
        <v>170798</v>
      </c>
      <c r="L48" s="138" t="s">
        <v>306</v>
      </c>
      <c r="M48" s="138" t="s">
        <v>307</v>
      </c>
      <c r="N48" s="138">
        <v>8210</v>
      </c>
      <c r="O48" s="138" t="s">
        <v>415</v>
      </c>
      <c r="P48" s="138">
        <v>10028</v>
      </c>
      <c r="Q48" s="138" t="s">
        <v>416</v>
      </c>
      <c r="R48" s="138" t="s">
        <v>267</v>
      </c>
      <c r="S48" s="138" t="s">
        <v>417</v>
      </c>
      <c r="T48" s="138" t="s">
        <v>417</v>
      </c>
      <c r="U48" s="138" t="s">
        <v>296</v>
      </c>
      <c r="V48" s="138" t="s">
        <v>270</v>
      </c>
      <c r="W48" s="138">
        <v>0</v>
      </c>
      <c r="X48" s="138" t="s">
        <v>271</v>
      </c>
      <c r="Y48" s="138">
        <v>359740049</v>
      </c>
      <c r="Z48" s="138" t="s">
        <v>418</v>
      </c>
      <c r="AA48" s="138" t="s">
        <v>610</v>
      </c>
      <c r="AB48" s="139">
        <v>85000</v>
      </c>
      <c r="AC48" s="138" t="s">
        <v>611</v>
      </c>
      <c r="AD48" s="138">
        <v>24</v>
      </c>
      <c r="AE48" s="138" t="s">
        <v>570</v>
      </c>
      <c r="AF48" s="138" t="s">
        <v>612</v>
      </c>
      <c r="AG48" s="138" t="s">
        <v>613</v>
      </c>
      <c r="AH48" s="138" t="s">
        <v>472</v>
      </c>
      <c r="AI48" s="138" t="s">
        <v>614</v>
      </c>
      <c r="AJ48" s="139">
        <v>4500</v>
      </c>
      <c r="AK48" s="139">
        <v>4500</v>
      </c>
      <c r="AL48" s="138" t="s">
        <v>615</v>
      </c>
      <c r="AM48" s="139">
        <v>26542.09</v>
      </c>
      <c r="AN48" s="139">
        <v>13957.91</v>
      </c>
      <c r="AO48" s="139">
        <v>40500</v>
      </c>
      <c r="AP48" s="139">
        <v>58457.91</v>
      </c>
      <c r="AQ48" s="139">
        <v>9964.09</v>
      </c>
      <c r="AR48" s="139">
        <v>68422</v>
      </c>
      <c r="AS48" s="139">
        <v>0</v>
      </c>
      <c r="AT48" s="139">
        <v>0</v>
      </c>
      <c r="AU48" s="139">
        <v>0</v>
      </c>
      <c r="AV48" s="138">
        <v>9</v>
      </c>
      <c r="AW48" s="138">
        <v>0</v>
      </c>
      <c r="AX48" s="138" t="s">
        <v>543</v>
      </c>
      <c r="AY48" s="138"/>
      <c r="AZ48" s="138"/>
      <c r="BA48" s="138"/>
      <c r="BB48" s="138" t="s">
        <v>652</v>
      </c>
      <c r="BC48" s="138"/>
      <c r="BD48" s="138"/>
      <c r="BE48" s="139">
        <v>0</v>
      </c>
      <c r="BF48" s="138" t="s">
        <v>417</v>
      </c>
      <c r="BG48" s="149" t="s">
        <v>686</v>
      </c>
      <c r="BH48" s="61" t="s">
        <v>761</v>
      </c>
      <c r="BI48" s="130" t="s">
        <v>100</v>
      </c>
      <c r="BJ48" s="123">
        <v>46241</v>
      </c>
      <c r="BK48" s="132" t="s">
        <v>103</v>
      </c>
      <c r="BL48" s="130" t="s">
        <v>108</v>
      </c>
      <c r="BM48" s="133" t="s">
        <v>180</v>
      </c>
      <c r="BN48" s="132" t="s">
        <v>222</v>
      </c>
      <c r="BO48" s="132"/>
      <c r="BP48" s="134"/>
      <c r="BQ48" s="120" t="s">
        <v>762</v>
      </c>
    </row>
    <row r="49" spans="1:69" hidden="1" x14ac:dyDescent="0.35">
      <c r="A49" s="136">
        <v>45</v>
      </c>
      <c r="B49" s="138" t="s">
        <v>256</v>
      </c>
      <c r="C49" s="138" t="s">
        <v>257</v>
      </c>
      <c r="D49" s="138" t="s">
        <v>258</v>
      </c>
      <c r="E49" s="138" t="s">
        <v>259</v>
      </c>
      <c r="F49" s="138" t="s">
        <v>259</v>
      </c>
      <c r="G49" s="138" t="s">
        <v>260</v>
      </c>
      <c r="H49" s="138" t="s">
        <v>261</v>
      </c>
      <c r="I49" s="138">
        <v>172118</v>
      </c>
      <c r="J49" s="138" t="s">
        <v>420</v>
      </c>
      <c r="K49" s="138">
        <v>172118</v>
      </c>
      <c r="L49" s="138" t="s">
        <v>274</v>
      </c>
      <c r="M49" s="138" t="s">
        <v>275</v>
      </c>
      <c r="N49" s="138">
        <v>9464</v>
      </c>
      <c r="O49" s="138" t="s">
        <v>421</v>
      </c>
      <c r="P49" s="138">
        <v>11770</v>
      </c>
      <c r="Q49" s="138" t="s">
        <v>422</v>
      </c>
      <c r="R49" s="138" t="s">
        <v>267</v>
      </c>
      <c r="S49" s="138" t="s">
        <v>423</v>
      </c>
      <c r="T49" s="138" t="s">
        <v>423</v>
      </c>
      <c r="U49" s="138" t="s">
        <v>296</v>
      </c>
      <c r="V49" s="138" t="s">
        <v>270</v>
      </c>
      <c r="W49" s="138">
        <v>0</v>
      </c>
      <c r="X49" s="138" t="s">
        <v>271</v>
      </c>
      <c r="Y49" s="138">
        <v>359831637</v>
      </c>
      <c r="Z49" s="138" t="s">
        <v>424</v>
      </c>
      <c r="AA49" s="138" t="s">
        <v>617</v>
      </c>
      <c r="AB49" s="139">
        <v>75000</v>
      </c>
      <c r="AC49" s="138" t="s">
        <v>503</v>
      </c>
      <c r="AD49" s="138">
        <v>24</v>
      </c>
      <c r="AE49" s="138" t="s">
        <v>551</v>
      </c>
      <c r="AF49" s="138" t="s">
        <v>618</v>
      </c>
      <c r="AG49" s="138" t="s">
        <v>619</v>
      </c>
      <c r="AH49" s="138" t="s">
        <v>472</v>
      </c>
      <c r="AI49" s="138" t="s">
        <v>620</v>
      </c>
      <c r="AJ49" s="139">
        <v>4040</v>
      </c>
      <c r="AK49" s="139">
        <v>4040</v>
      </c>
      <c r="AL49" s="138" t="s">
        <v>585</v>
      </c>
      <c r="AM49" s="139">
        <v>20959.740000000002</v>
      </c>
      <c r="AN49" s="139">
        <v>11360.26</v>
      </c>
      <c r="AO49" s="139">
        <v>32320</v>
      </c>
      <c r="AP49" s="139">
        <v>54040.26</v>
      </c>
      <c r="AQ49" s="139">
        <v>10559.74</v>
      </c>
      <c r="AR49" s="139">
        <v>64600</v>
      </c>
      <c r="AS49" s="139">
        <v>0</v>
      </c>
      <c r="AT49" s="139">
        <v>0</v>
      </c>
      <c r="AU49" s="139">
        <v>0</v>
      </c>
      <c r="AV49" s="138">
        <v>8</v>
      </c>
      <c r="AW49" s="138">
        <v>0</v>
      </c>
      <c r="AX49" s="138" t="s">
        <v>543</v>
      </c>
      <c r="AY49" s="138"/>
      <c r="AZ49" s="138"/>
      <c r="BA49" s="138"/>
      <c r="BB49" s="138" t="s">
        <v>652</v>
      </c>
      <c r="BC49" s="138"/>
      <c r="BD49" s="138"/>
      <c r="BE49" s="139">
        <v>0</v>
      </c>
      <c r="BF49" s="138" t="s">
        <v>423</v>
      </c>
      <c r="BG49" s="149" t="s">
        <v>687</v>
      </c>
      <c r="BH49" s="61" t="s">
        <v>761</v>
      </c>
      <c r="BI49" s="130" t="s">
        <v>100</v>
      </c>
      <c r="BJ49" s="123">
        <v>46241</v>
      </c>
      <c r="BK49" s="132" t="s">
        <v>103</v>
      </c>
      <c r="BL49" s="130" t="s">
        <v>108</v>
      </c>
      <c r="BM49" s="133" t="s">
        <v>180</v>
      </c>
      <c r="BN49" s="132" t="s">
        <v>222</v>
      </c>
      <c r="BO49" s="132"/>
      <c r="BP49" s="134"/>
      <c r="BQ49" s="120" t="s">
        <v>762</v>
      </c>
    </row>
    <row r="50" spans="1:69" hidden="1" x14ac:dyDescent="0.35">
      <c r="A50" s="136">
        <v>46</v>
      </c>
      <c r="B50" s="138" t="s">
        <v>256</v>
      </c>
      <c r="C50" s="138" t="s">
        <v>257</v>
      </c>
      <c r="D50" s="138" t="s">
        <v>258</v>
      </c>
      <c r="E50" s="138" t="s">
        <v>259</v>
      </c>
      <c r="F50" s="138" t="s">
        <v>259</v>
      </c>
      <c r="G50" s="138" t="s">
        <v>260</v>
      </c>
      <c r="H50" s="138" t="s">
        <v>261</v>
      </c>
      <c r="I50" s="138">
        <v>166917</v>
      </c>
      <c r="J50" s="138" t="s">
        <v>354</v>
      </c>
      <c r="K50" s="138">
        <v>166917</v>
      </c>
      <c r="L50" s="138" t="s">
        <v>355</v>
      </c>
      <c r="M50" s="138" t="s">
        <v>356</v>
      </c>
      <c r="N50" s="138">
        <v>288025</v>
      </c>
      <c r="O50" s="138" t="s">
        <v>357</v>
      </c>
      <c r="P50" s="138">
        <v>378830</v>
      </c>
      <c r="Q50" s="138" t="s">
        <v>358</v>
      </c>
      <c r="R50" s="138" t="s">
        <v>267</v>
      </c>
      <c r="S50" s="138" t="s">
        <v>426</v>
      </c>
      <c r="T50" s="138" t="s">
        <v>426</v>
      </c>
      <c r="U50" s="138" t="s">
        <v>269</v>
      </c>
      <c r="V50" s="138" t="s">
        <v>270</v>
      </c>
      <c r="W50" s="138">
        <v>0</v>
      </c>
      <c r="X50" s="138" t="s">
        <v>271</v>
      </c>
      <c r="Y50" s="138">
        <v>359853230</v>
      </c>
      <c r="Z50" s="138" t="s">
        <v>427</v>
      </c>
      <c r="AA50" s="138" t="s">
        <v>616</v>
      </c>
      <c r="AB50" s="139">
        <v>85000</v>
      </c>
      <c r="AC50" s="138" t="s">
        <v>550</v>
      </c>
      <c r="AD50" s="138">
        <v>24</v>
      </c>
      <c r="AE50" s="138" t="s">
        <v>545</v>
      </c>
      <c r="AF50" s="138" t="s">
        <v>622</v>
      </c>
      <c r="AG50" s="138" t="s">
        <v>623</v>
      </c>
      <c r="AH50" s="138" t="s">
        <v>464</v>
      </c>
      <c r="AI50" s="138" t="s">
        <v>621</v>
      </c>
      <c r="AJ50" s="139">
        <v>4540</v>
      </c>
      <c r="AK50" s="139">
        <v>4540</v>
      </c>
      <c r="AL50" s="138" t="s">
        <v>555</v>
      </c>
      <c r="AM50" s="139">
        <v>24253.25</v>
      </c>
      <c r="AN50" s="139">
        <v>12066.75</v>
      </c>
      <c r="AO50" s="139">
        <v>36320</v>
      </c>
      <c r="AP50" s="139">
        <v>60746.75</v>
      </c>
      <c r="AQ50" s="139">
        <v>11139.25</v>
      </c>
      <c r="AR50" s="139">
        <v>71886</v>
      </c>
      <c r="AS50" s="139">
        <v>0</v>
      </c>
      <c r="AT50" s="139">
        <v>0</v>
      </c>
      <c r="AU50" s="139">
        <v>0</v>
      </c>
      <c r="AV50" s="138">
        <v>8</v>
      </c>
      <c r="AW50" s="138">
        <v>0</v>
      </c>
      <c r="AX50" s="138" t="s">
        <v>543</v>
      </c>
      <c r="AY50" s="138"/>
      <c r="AZ50" s="138"/>
      <c r="BA50" s="138"/>
      <c r="BB50" s="138" t="s">
        <v>652</v>
      </c>
      <c r="BC50" s="138"/>
      <c r="BD50" s="138"/>
      <c r="BE50" s="139">
        <v>0</v>
      </c>
      <c r="BF50" s="138" t="s">
        <v>426</v>
      </c>
      <c r="BG50" s="149" t="s">
        <v>688</v>
      </c>
      <c r="BH50" s="61" t="s">
        <v>761</v>
      </c>
      <c r="BI50" s="130" t="s">
        <v>100</v>
      </c>
      <c r="BJ50" s="123">
        <v>46241</v>
      </c>
      <c r="BK50" s="132" t="s">
        <v>103</v>
      </c>
      <c r="BL50" s="130" t="s">
        <v>108</v>
      </c>
      <c r="BM50" s="133" t="s">
        <v>180</v>
      </c>
      <c r="BN50" s="132" t="s">
        <v>222</v>
      </c>
      <c r="BO50" s="132"/>
      <c r="BP50" s="134"/>
      <c r="BQ50" s="120" t="s">
        <v>762</v>
      </c>
    </row>
    <row r="51" spans="1:69" hidden="1" x14ac:dyDescent="0.35">
      <c r="A51" s="136">
        <v>47</v>
      </c>
      <c r="B51" s="138" t="s">
        <v>256</v>
      </c>
      <c r="C51" s="138" t="s">
        <v>257</v>
      </c>
      <c r="D51" s="138" t="s">
        <v>258</v>
      </c>
      <c r="E51" s="138" t="s">
        <v>259</v>
      </c>
      <c r="F51" s="138" t="s">
        <v>259</v>
      </c>
      <c r="G51" s="138" t="s">
        <v>260</v>
      </c>
      <c r="H51" s="138" t="s">
        <v>261</v>
      </c>
      <c r="I51" s="138">
        <v>2014</v>
      </c>
      <c r="J51" s="138" t="s">
        <v>273</v>
      </c>
      <c r="K51" s="138">
        <v>2014</v>
      </c>
      <c r="L51" s="138" t="s">
        <v>274</v>
      </c>
      <c r="M51" s="138" t="s">
        <v>275</v>
      </c>
      <c r="N51" s="138">
        <v>7781</v>
      </c>
      <c r="O51" s="138" t="s">
        <v>276</v>
      </c>
      <c r="P51" s="138">
        <v>616113</v>
      </c>
      <c r="Q51" s="138" t="s">
        <v>277</v>
      </c>
      <c r="R51" s="138" t="s">
        <v>267</v>
      </c>
      <c r="S51" s="138" t="s">
        <v>448</v>
      </c>
      <c r="T51" s="138" t="s">
        <v>448</v>
      </c>
      <c r="U51" s="138" t="s">
        <v>269</v>
      </c>
      <c r="V51" s="138" t="s">
        <v>270</v>
      </c>
      <c r="W51" s="138">
        <v>0</v>
      </c>
      <c r="X51" s="138" t="s">
        <v>271</v>
      </c>
      <c r="Y51" s="138">
        <v>360028848</v>
      </c>
      <c r="Z51" s="138" t="s">
        <v>449</v>
      </c>
      <c r="AA51" s="138" t="s">
        <v>648</v>
      </c>
      <c r="AB51" s="139">
        <v>75000</v>
      </c>
      <c r="AC51" s="138" t="s">
        <v>460</v>
      </c>
      <c r="AD51" s="138">
        <v>24</v>
      </c>
      <c r="AE51" s="138" t="s">
        <v>551</v>
      </c>
      <c r="AF51" s="138" t="s">
        <v>649</v>
      </c>
      <c r="AG51" s="138" t="s">
        <v>650</v>
      </c>
      <c r="AH51" s="138" t="s">
        <v>472</v>
      </c>
      <c r="AI51" s="138" t="s">
        <v>651</v>
      </c>
      <c r="AJ51" s="139">
        <v>4000</v>
      </c>
      <c r="AK51" s="139">
        <v>4000</v>
      </c>
      <c r="AL51" s="138" t="s">
        <v>563</v>
      </c>
      <c r="AM51" s="139">
        <v>15223.85</v>
      </c>
      <c r="AN51" s="139">
        <v>8776.15</v>
      </c>
      <c r="AO51" s="139">
        <v>24000</v>
      </c>
      <c r="AP51" s="139">
        <v>59776.15</v>
      </c>
      <c r="AQ51" s="139">
        <v>12735.85</v>
      </c>
      <c r="AR51" s="139">
        <v>72512</v>
      </c>
      <c r="AS51" s="139">
        <v>0</v>
      </c>
      <c r="AT51" s="139">
        <v>0</v>
      </c>
      <c r="AU51" s="139">
        <v>0</v>
      </c>
      <c r="AV51" s="138">
        <v>6</v>
      </c>
      <c r="AW51" s="138">
        <v>0</v>
      </c>
      <c r="AX51" s="138" t="s">
        <v>543</v>
      </c>
      <c r="AY51" s="138"/>
      <c r="AZ51" s="138"/>
      <c r="BA51" s="138"/>
      <c r="BB51" s="138" t="s">
        <v>652</v>
      </c>
      <c r="BC51" s="138"/>
      <c r="BD51" s="138"/>
      <c r="BE51" s="139">
        <v>0</v>
      </c>
      <c r="BF51" s="138" t="s">
        <v>448</v>
      </c>
      <c r="BG51" s="149" t="s">
        <v>697</v>
      </c>
      <c r="BH51" s="61" t="s">
        <v>761</v>
      </c>
      <c r="BI51" s="130" t="s">
        <v>100</v>
      </c>
      <c r="BJ51" s="123">
        <v>46241</v>
      </c>
      <c r="BK51" s="132" t="s">
        <v>103</v>
      </c>
      <c r="BL51" s="130" t="s">
        <v>108</v>
      </c>
      <c r="BM51" s="133" t="s">
        <v>180</v>
      </c>
      <c r="BN51" s="132" t="s">
        <v>222</v>
      </c>
      <c r="BO51" s="132"/>
      <c r="BP51" s="134"/>
      <c r="BQ51" s="120" t="s">
        <v>762</v>
      </c>
    </row>
    <row r="52" spans="1:69" hidden="1" x14ac:dyDescent="0.35">
      <c r="A52" s="136">
        <v>48</v>
      </c>
      <c r="B52" s="138" t="s">
        <v>256</v>
      </c>
      <c r="C52" s="138" t="s">
        <v>257</v>
      </c>
      <c r="D52" s="138" t="s">
        <v>258</v>
      </c>
      <c r="E52" s="138" t="s">
        <v>259</v>
      </c>
      <c r="F52" s="138" t="s">
        <v>259</v>
      </c>
      <c r="G52" s="138" t="s">
        <v>260</v>
      </c>
      <c r="H52" s="138" t="s">
        <v>261</v>
      </c>
      <c r="I52" s="138">
        <v>170798</v>
      </c>
      <c r="J52" s="138" t="s">
        <v>414</v>
      </c>
      <c r="K52" s="138">
        <v>170798</v>
      </c>
      <c r="L52" s="138" t="s">
        <v>306</v>
      </c>
      <c r="M52" s="138" t="s">
        <v>307</v>
      </c>
      <c r="N52" s="138">
        <v>8210</v>
      </c>
      <c r="O52" s="138" t="s">
        <v>415</v>
      </c>
      <c r="P52" s="138">
        <v>10028</v>
      </c>
      <c r="Q52" s="138" t="s">
        <v>416</v>
      </c>
      <c r="R52" s="138" t="s">
        <v>267</v>
      </c>
      <c r="S52" s="138" t="s">
        <v>429</v>
      </c>
      <c r="T52" s="138" t="s">
        <v>429</v>
      </c>
      <c r="U52" s="138" t="s">
        <v>338</v>
      </c>
      <c r="V52" s="138" t="s">
        <v>270</v>
      </c>
      <c r="W52" s="138">
        <v>0</v>
      </c>
      <c r="X52" s="138" t="s">
        <v>271</v>
      </c>
      <c r="Y52" s="138">
        <v>356675593</v>
      </c>
      <c r="Z52" s="138" t="s">
        <v>430</v>
      </c>
      <c r="AA52" s="138" t="s">
        <v>624</v>
      </c>
      <c r="AB52" s="139">
        <v>65000</v>
      </c>
      <c r="AC52" s="138" t="s">
        <v>611</v>
      </c>
      <c r="AD52" s="138">
        <v>30</v>
      </c>
      <c r="AE52" s="138" t="s">
        <v>504</v>
      </c>
      <c r="AF52" s="138" t="s">
        <v>488</v>
      </c>
      <c r="AG52" s="138" t="s">
        <v>613</v>
      </c>
      <c r="AH52" s="138" t="s">
        <v>464</v>
      </c>
      <c r="AI52" s="138" t="s">
        <v>625</v>
      </c>
      <c r="AJ52" s="139">
        <v>2940</v>
      </c>
      <c r="AK52" s="139">
        <v>2940</v>
      </c>
      <c r="AL52" s="138" t="s">
        <v>626</v>
      </c>
      <c r="AM52" s="139">
        <v>50325.66</v>
      </c>
      <c r="AN52" s="139">
        <v>21734.34</v>
      </c>
      <c r="AO52" s="139">
        <v>72060</v>
      </c>
      <c r="AP52" s="139">
        <v>14674.34</v>
      </c>
      <c r="AQ52" s="139">
        <v>851.66</v>
      </c>
      <c r="AR52" s="139">
        <v>15526</v>
      </c>
      <c r="AS52" s="139">
        <v>4062.74</v>
      </c>
      <c r="AT52" s="139">
        <v>317.26</v>
      </c>
      <c r="AU52" s="139">
        <v>4380</v>
      </c>
      <c r="AV52" s="138">
        <v>26</v>
      </c>
      <c r="AW52" s="138">
        <v>52</v>
      </c>
      <c r="AX52" s="138" t="s">
        <v>627</v>
      </c>
      <c r="AY52" s="138"/>
      <c r="AZ52" s="138"/>
      <c r="BA52" s="138"/>
      <c r="BB52" s="138" t="s">
        <v>652</v>
      </c>
      <c r="BC52" s="138"/>
      <c r="BD52" s="138"/>
      <c r="BE52" s="139">
        <v>0</v>
      </c>
      <c r="BF52" s="138" t="s">
        <v>429</v>
      </c>
      <c r="BG52" s="149" t="s">
        <v>689</v>
      </c>
      <c r="BH52" s="143" t="s">
        <v>761</v>
      </c>
      <c r="BI52" s="130" t="s">
        <v>100</v>
      </c>
      <c r="BJ52" s="131">
        <v>46240</v>
      </c>
      <c r="BK52" s="132" t="s">
        <v>103</v>
      </c>
      <c r="BL52" s="130" t="s">
        <v>108</v>
      </c>
      <c r="BM52" s="96" t="s">
        <v>180</v>
      </c>
      <c r="BN52" s="94" t="s">
        <v>222</v>
      </c>
      <c r="BO52" s="94"/>
      <c r="BP52" s="42"/>
      <c r="BQ52" s="120" t="s">
        <v>762</v>
      </c>
    </row>
    <row r="53" spans="1:69" hidden="1" x14ac:dyDescent="0.35">
      <c r="A53" s="136">
        <v>49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49"/>
      <c r="BH53" s="143"/>
      <c r="BI53" s="130"/>
      <c r="BJ53" s="123"/>
      <c r="BK53" s="132"/>
      <c r="BL53" s="130"/>
      <c r="BM53" s="96"/>
      <c r="BN53" s="94"/>
      <c r="BO53" s="94"/>
      <c r="BP53" s="42"/>
      <c r="BQ53" s="120"/>
    </row>
    <row r="54" spans="1:69" hidden="1" x14ac:dyDescent="0.35">
      <c r="A54" s="136">
        <v>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49"/>
      <c r="BH54" s="143"/>
      <c r="BI54" s="130"/>
      <c r="BJ54" s="121"/>
      <c r="BK54" s="132"/>
      <c r="BL54" s="130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49"/>
      <c r="BH55" s="143"/>
      <c r="BI55" s="130"/>
      <c r="BJ55" s="121"/>
      <c r="BK55" s="132"/>
      <c r="BL55" s="130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49"/>
      <c r="BH56" s="143"/>
      <c r="BI56" s="130"/>
      <c r="BJ56" s="131"/>
      <c r="BK56" s="132"/>
      <c r="BL56" s="130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49"/>
      <c r="BH57" s="143"/>
      <c r="BI57" s="130"/>
      <c r="BJ57" s="131"/>
      <c r="BK57" s="132"/>
      <c r="BL57" s="130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49"/>
      <c r="BH58" s="143"/>
      <c r="BI58" s="130"/>
      <c r="BJ58" s="121"/>
      <c r="BK58" s="132"/>
      <c r="BL58" s="130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38"/>
      <c r="AX59" s="138"/>
      <c r="AY59" s="138"/>
      <c r="AZ59" s="138"/>
      <c r="BA59" s="138"/>
      <c r="BB59" s="138"/>
      <c r="BC59" s="138"/>
      <c r="BD59" s="138"/>
      <c r="BE59" s="139"/>
      <c r="BF59" s="138"/>
      <c r="BG59" s="149"/>
      <c r="BH59" s="143"/>
      <c r="BI59" s="130"/>
      <c r="BJ59" s="131"/>
      <c r="BK59" s="132"/>
      <c r="BL59" s="130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38"/>
      <c r="AX60" s="138"/>
      <c r="AY60" s="138"/>
      <c r="AZ60" s="138"/>
      <c r="BA60" s="138"/>
      <c r="BB60" s="138"/>
      <c r="BC60" s="138"/>
      <c r="BD60" s="138"/>
      <c r="BE60" s="139"/>
      <c r="BF60" s="138"/>
      <c r="BG60" s="149"/>
      <c r="BH60" s="143"/>
      <c r="BI60" s="130"/>
      <c r="BJ60" s="131"/>
      <c r="BK60" s="132"/>
      <c r="BL60" s="130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38"/>
      <c r="AX61" s="138"/>
      <c r="AY61" s="138"/>
      <c r="AZ61" s="138"/>
      <c r="BA61" s="138"/>
      <c r="BB61" s="138"/>
      <c r="BC61" s="138"/>
      <c r="BD61" s="138"/>
      <c r="BE61" s="139"/>
      <c r="BF61" s="138"/>
      <c r="BG61" s="149"/>
      <c r="BH61" s="143"/>
      <c r="BI61" s="130"/>
      <c r="BJ61" s="121"/>
      <c r="BK61" s="132"/>
      <c r="BL61" s="130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38"/>
      <c r="AX62" s="138"/>
      <c r="AY62" s="138"/>
      <c r="AZ62" s="138"/>
      <c r="BA62" s="138"/>
      <c r="BB62" s="138"/>
      <c r="BC62" s="138"/>
      <c r="BD62" s="138"/>
      <c r="BE62" s="139"/>
      <c r="BF62" s="138"/>
      <c r="BG62" s="149"/>
      <c r="BH62" s="143"/>
      <c r="BI62" s="130"/>
      <c r="BJ62" s="123"/>
      <c r="BK62" s="132"/>
      <c r="BL62" s="130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8"/>
      <c r="BD63" s="138"/>
      <c r="BE63" s="139"/>
      <c r="BF63" s="138"/>
      <c r="BG63" s="149"/>
      <c r="BH63" s="143"/>
      <c r="BI63" s="130"/>
      <c r="BJ63" s="131"/>
      <c r="BK63" s="132"/>
      <c r="BL63" s="130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8"/>
      <c r="BD64" s="138"/>
      <c r="BE64" s="139"/>
      <c r="BF64" s="138"/>
      <c r="BG64" s="149"/>
      <c r="BH64" s="143"/>
      <c r="BI64" s="130"/>
      <c r="BJ64" s="131"/>
      <c r="BK64" s="132"/>
      <c r="BL64" s="130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8"/>
      <c r="BD65" s="138"/>
      <c r="BE65" s="139"/>
      <c r="BF65" s="138"/>
      <c r="BG65" s="149"/>
      <c r="BH65" s="143"/>
      <c r="BI65" s="130"/>
      <c r="BJ65" s="123"/>
      <c r="BK65" s="132"/>
      <c r="BL65" s="130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8"/>
      <c r="BD66" s="138"/>
      <c r="BE66" s="139"/>
      <c r="BF66" s="138"/>
      <c r="BG66" s="149"/>
      <c r="BH66" s="143"/>
      <c r="BI66" s="130"/>
      <c r="BJ66" s="123"/>
      <c r="BK66" s="132"/>
      <c r="BL66" s="130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8"/>
      <c r="BD67" s="138"/>
      <c r="BE67" s="139"/>
      <c r="BF67" s="138"/>
      <c r="BG67" s="149"/>
      <c r="BH67" s="143"/>
      <c r="BI67" s="130"/>
      <c r="BJ67" s="131"/>
      <c r="BK67" s="132"/>
      <c r="BL67" s="130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  <c r="BF68" s="138"/>
      <c r="BG68" s="149"/>
      <c r="BH68" s="143"/>
      <c r="BI68" s="130"/>
      <c r="BJ68" s="131"/>
      <c r="BK68" s="132"/>
      <c r="BL68" s="130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9"/>
      <c r="AC69" s="138"/>
      <c r="AD69" s="138"/>
      <c r="AE69" s="138"/>
      <c r="AF69" s="138"/>
      <c r="AG69" s="138"/>
      <c r="AH69" s="138"/>
      <c r="AI69" s="138"/>
      <c r="AJ69" s="139"/>
      <c r="AK69" s="139"/>
      <c r="AL69" s="138"/>
      <c r="AM69" s="139"/>
      <c r="AN69" s="139"/>
      <c r="AO69" s="139"/>
      <c r="AP69" s="139"/>
      <c r="AQ69" s="139"/>
      <c r="AR69" s="139"/>
      <c r="AS69" s="139"/>
      <c r="AT69" s="139"/>
      <c r="AU69" s="139"/>
      <c r="AV69" s="138"/>
      <c r="AW69" s="138"/>
      <c r="AX69" s="138"/>
      <c r="AY69" s="138"/>
      <c r="AZ69" s="138"/>
      <c r="BA69" s="138"/>
      <c r="BB69" s="138"/>
      <c r="BC69" s="138"/>
      <c r="BD69" s="138"/>
      <c r="BE69" s="139"/>
      <c r="BF69" s="138"/>
      <c r="BG69" s="149"/>
      <c r="BH69" s="143"/>
      <c r="BI69" s="130"/>
      <c r="BJ69" s="131"/>
      <c r="BK69" s="132"/>
      <c r="BL69" s="130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9"/>
      <c r="AC70" s="138"/>
      <c r="AD70" s="138"/>
      <c r="AE70" s="138"/>
      <c r="AF70" s="138"/>
      <c r="AG70" s="138"/>
      <c r="AH70" s="138"/>
      <c r="AI70" s="138"/>
      <c r="AJ70" s="139"/>
      <c r="AK70" s="139"/>
      <c r="AL70" s="138"/>
      <c r="AM70" s="139"/>
      <c r="AN70" s="139"/>
      <c r="AO70" s="139"/>
      <c r="AP70" s="139"/>
      <c r="AQ70" s="139"/>
      <c r="AR70" s="139"/>
      <c r="AS70" s="139"/>
      <c r="AT70" s="139"/>
      <c r="AU70" s="139"/>
      <c r="AV70" s="138"/>
      <c r="AW70" s="138"/>
      <c r="AX70" s="138"/>
      <c r="AY70" s="138"/>
      <c r="AZ70" s="138"/>
      <c r="BA70" s="138"/>
      <c r="BB70" s="138"/>
      <c r="BC70" s="138"/>
      <c r="BD70" s="138"/>
      <c r="BE70" s="139"/>
      <c r="BF70" s="138"/>
      <c r="BG70" s="149"/>
      <c r="BH70" s="143"/>
      <c r="BI70" s="130"/>
      <c r="BJ70" s="121"/>
      <c r="BK70" s="132"/>
      <c r="BL70" s="130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9"/>
      <c r="AC71" s="138"/>
      <c r="AD71" s="138"/>
      <c r="AE71" s="138"/>
      <c r="AF71" s="138"/>
      <c r="AG71" s="138"/>
      <c r="AH71" s="138"/>
      <c r="AI71" s="138"/>
      <c r="AJ71" s="139"/>
      <c r="AK71" s="139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8"/>
      <c r="AW71" s="138"/>
      <c r="AX71" s="138"/>
      <c r="AY71" s="138"/>
      <c r="AZ71" s="138"/>
      <c r="BA71" s="138"/>
      <c r="BB71" s="138"/>
      <c r="BC71" s="138"/>
      <c r="BD71" s="138"/>
      <c r="BE71" s="139"/>
      <c r="BF71" s="138"/>
      <c r="BG71" s="149"/>
      <c r="BH71" s="143"/>
      <c r="BI71" s="130"/>
      <c r="BJ71" s="123"/>
      <c r="BK71" s="132"/>
      <c r="BL71" s="130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9"/>
      <c r="AC72" s="138"/>
      <c r="AD72" s="138"/>
      <c r="AE72" s="138"/>
      <c r="AF72" s="138"/>
      <c r="AG72" s="138"/>
      <c r="AH72" s="138"/>
      <c r="AI72" s="138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8"/>
      <c r="AW72" s="138"/>
      <c r="AX72" s="138"/>
      <c r="AY72" s="138"/>
      <c r="AZ72" s="138"/>
      <c r="BA72" s="138"/>
      <c r="BB72" s="138"/>
      <c r="BC72" s="138"/>
      <c r="BD72" s="138"/>
      <c r="BE72" s="139"/>
      <c r="BF72" s="138"/>
      <c r="BG72" s="149"/>
      <c r="BH72" s="143"/>
      <c r="BI72" s="130"/>
      <c r="BJ72" s="123"/>
      <c r="BK72" s="132"/>
      <c r="BL72" s="130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9"/>
      <c r="AC73" s="138"/>
      <c r="AD73" s="138"/>
      <c r="AE73" s="138"/>
      <c r="AF73" s="138"/>
      <c r="AG73" s="138"/>
      <c r="AH73" s="138"/>
      <c r="AI73" s="138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8"/>
      <c r="AW73" s="138"/>
      <c r="AX73" s="138"/>
      <c r="AY73" s="138"/>
      <c r="AZ73" s="138"/>
      <c r="BA73" s="138"/>
      <c r="BB73" s="138"/>
      <c r="BC73" s="138"/>
      <c r="BD73" s="138"/>
      <c r="BE73" s="139"/>
      <c r="BF73" s="138"/>
      <c r="BG73" s="149"/>
      <c r="BH73" s="143"/>
      <c r="BI73" s="130"/>
      <c r="BJ73" s="131"/>
      <c r="BK73" s="132"/>
      <c r="BL73" s="130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9"/>
      <c r="AC74" s="138"/>
      <c r="AD74" s="138"/>
      <c r="AE74" s="138"/>
      <c r="AF74" s="138"/>
      <c r="AG74" s="138"/>
      <c r="AH74" s="138"/>
      <c r="AI74" s="138"/>
      <c r="AJ74" s="139"/>
      <c r="AK74" s="139"/>
      <c r="AL74" s="138"/>
      <c r="AM74" s="139"/>
      <c r="AN74" s="139"/>
      <c r="AO74" s="139"/>
      <c r="AP74" s="139"/>
      <c r="AQ74" s="139"/>
      <c r="AR74" s="139"/>
      <c r="AS74" s="139"/>
      <c r="AT74" s="139"/>
      <c r="AU74" s="139"/>
      <c r="AV74" s="138"/>
      <c r="AW74" s="138"/>
      <c r="AX74" s="138"/>
      <c r="AY74" s="138"/>
      <c r="AZ74" s="138"/>
      <c r="BA74" s="138"/>
      <c r="BB74" s="138"/>
      <c r="BC74" s="138"/>
      <c r="BD74" s="138"/>
      <c r="BE74" s="139"/>
      <c r="BF74" s="138"/>
      <c r="BG74" s="149"/>
      <c r="BH74" s="143"/>
      <c r="BI74" s="130"/>
      <c r="BJ74" s="123"/>
      <c r="BK74" s="132"/>
      <c r="BL74" s="130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9"/>
      <c r="AC75" s="138"/>
      <c r="AD75" s="138"/>
      <c r="AE75" s="138"/>
      <c r="AF75" s="138"/>
      <c r="AG75" s="138"/>
      <c r="AH75" s="138"/>
      <c r="AI75" s="138"/>
      <c r="AJ75" s="139"/>
      <c r="AK75" s="139"/>
      <c r="AL75" s="138"/>
      <c r="AM75" s="139"/>
      <c r="AN75" s="139"/>
      <c r="AO75" s="139"/>
      <c r="AP75" s="139"/>
      <c r="AQ75" s="139"/>
      <c r="AR75" s="139"/>
      <c r="AS75" s="139"/>
      <c r="AT75" s="139"/>
      <c r="AU75" s="139"/>
      <c r="AV75" s="138"/>
      <c r="AW75" s="138"/>
      <c r="AX75" s="138"/>
      <c r="AY75" s="138"/>
      <c r="AZ75" s="138"/>
      <c r="BA75" s="138"/>
      <c r="BB75" s="138"/>
      <c r="BC75" s="138"/>
      <c r="BD75" s="138"/>
      <c r="BE75" s="139"/>
      <c r="BF75" s="138"/>
      <c r="BG75" s="149"/>
      <c r="BH75" s="143"/>
      <c r="BI75" s="130"/>
      <c r="BJ75" s="121"/>
      <c r="BK75" s="132"/>
      <c r="BL75" s="130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9"/>
      <c r="AC76" s="138"/>
      <c r="AD76" s="138"/>
      <c r="AE76" s="138"/>
      <c r="AF76" s="138"/>
      <c r="AG76" s="138"/>
      <c r="AH76" s="138"/>
      <c r="AI76" s="138"/>
      <c r="AJ76" s="139"/>
      <c r="AK76" s="139"/>
      <c r="AL76" s="138"/>
      <c r="AM76" s="139"/>
      <c r="AN76" s="139"/>
      <c r="AO76" s="139"/>
      <c r="AP76" s="139"/>
      <c r="AQ76" s="139"/>
      <c r="AR76" s="139"/>
      <c r="AS76" s="139"/>
      <c r="AT76" s="139"/>
      <c r="AU76" s="139"/>
      <c r="AV76" s="138"/>
      <c r="AW76" s="138"/>
      <c r="AX76" s="138"/>
      <c r="AY76" s="138"/>
      <c r="AZ76" s="138"/>
      <c r="BA76" s="138"/>
      <c r="BB76" s="138"/>
      <c r="BC76" s="138"/>
      <c r="BD76" s="138"/>
      <c r="BE76" s="139"/>
      <c r="BF76" s="138"/>
      <c r="BG76" s="149"/>
      <c r="BH76" s="143"/>
      <c r="BI76" s="130"/>
      <c r="BJ76" s="121"/>
      <c r="BK76" s="132"/>
      <c r="BL76" s="130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9"/>
      <c r="AC77" s="138"/>
      <c r="AD77" s="138"/>
      <c r="AE77" s="138"/>
      <c r="AF77" s="138"/>
      <c r="AG77" s="138"/>
      <c r="AH77" s="138"/>
      <c r="AI77" s="138"/>
      <c r="AJ77" s="139"/>
      <c r="AK77" s="139"/>
      <c r="AL77" s="138"/>
      <c r="AM77" s="139"/>
      <c r="AN77" s="139"/>
      <c r="AO77" s="139"/>
      <c r="AP77" s="139"/>
      <c r="AQ77" s="139"/>
      <c r="AR77" s="139"/>
      <c r="AS77" s="139"/>
      <c r="AT77" s="139"/>
      <c r="AU77" s="139"/>
      <c r="AV77" s="138"/>
      <c r="AW77" s="138"/>
      <c r="AX77" s="138"/>
      <c r="AY77" s="138"/>
      <c r="AZ77" s="138"/>
      <c r="BA77" s="138"/>
      <c r="BB77" s="138"/>
      <c r="BC77" s="138"/>
      <c r="BD77" s="138"/>
      <c r="BE77" s="139"/>
      <c r="BF77" s="138"/>
      <c r="BG77" s="149"/>
      <c r="BH77" s="143"/>
      <c r="BI77" s="130"/>
      <c r="BJ77" s="121"/>
      <c r="BK77" s="132"/>
      <c r="BL77" s="130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9"/>
      <c r="AC78" s="138"/>
      <c r="AD78" s="138"/>
      <c r="AE78" s="138"/>
      <c r="AF78" s="138"/>
      <c r="AG78" s="138"/>
      <c r="AH78" s="138"/>
      <c r="AI78" s="138"/>
      <c r="AJ78" s="139"/>
      <c r="AK78" s="139"/>
      <c r="AL78" s="138"/>
      <c r="AM78" s="139"/>
      <c r="AN78" s="139"/>
      <c r="AO78" s="139"/>
      <c r="AP78" s="139"/>
      <c r="AQ78" s="139"/>
      <c r="AR78" s="139"/>
      <c r="AS78" s="139"/>
      <c r="AT78" s="139"/>
      <c r="AU78" s="139"/>
      <c r="AV78" s="138"/>
      <c r="AW78" s="138"/>
      <c r="AX78" s="138"/>
      <c r="AY78" s="138"/>
      <c r="AZ78" s="138"/>
      <c r="BA78" s="138"/>
      <c r="BB78" s="138"/>
      <c r="BC78" s="138"/>
      <c r="BD78" s="138"/>
      <c r="BE78" s="139"/>
      <c r="BF78" s="138"/>
      <c r="BG78" s="149"/>
      <c r="BH78" s="143"/>
      <c r="BI78" s="130"/>
      <c r="BJ78" s="131"/>
      <c r="BK78" s="132"/>
      <c r="BL78" s="130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53"/>
      <c r="C79" s="153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  <c r="AA79" s="138"/>
      <c r="AB79" s="139"/>
      <c r="AC79" s="138"/>
      <c r="AD79" s="138"/>
      <c r="AE79" s="138"/>
      <c r="AF79" s="138"/>
      <c r="AG79" s="138"/>
      <c r="AH79" s="138"/>
      <c r="AI79" s="138"/>
      <c r="AJ79" s="139"/>
      <c r="AK79" s="139"/>
      <c r="AL79" s="138"/>
      <c r="AM79" s="139"/>
      <c r="AN79" s="139"/>
      <c r="AO79" s="139"/>
      <c r="AP79" s="139"/>
      <c r="AQ79" s="139"/>
      <c r="AR79" s="139"/>
      <c r="AS79" s="139"/>
      <c r="AT79" s="139"/>
      <c r="AU79" s="139"/>
      <c r="AV79" s="138"/>
      <c r="AW79" s="138"/>
      <c r="AX79" s="138"/>
      <c r="AY79" s="138"/>
      <c r="AZ79" s="138"/>
      <c r="BA79" s="138"/>
      <c r="BB79" s="138"/>
      <c r="BC79" s="138"/>
      <c r="BD79" s="153"/>
      <c r="BE79" s="154"/>
      <c r="BF79" s="153"/>
      <c r="BG79" s="152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9"/>
      <c r="AC80" s="138"/>
      <c r="AD80" s="138"/>
      <c r="AE80" s="138"/>
      <c r="AF80" s="138"/>
      <c r="AG80" s="138"/>
      <c r="AH80" s="138"/>
      <c r="AI80" s="138"/>
      <c r="AJ80" s="139"/>
      <c r="AK80" s="139"/>
      <c r="AL80" s="138"/>
      <c r="AM80" s="139"/>
      <c r="AN80" s="139"/>
      <c r="AO80" s="139"/>
      <c r="AP80" s="139"/>
      <c r="AQ80" s="139"/>
      <c r="AR80" s="139"/>
      <c r="AS80" s="139"/>
      <c r="AT80" s="139"/>
      <c r="AU80" s="139"/>
      <c r="AV80" s="138"/>
      <c r="AW80" s="138"/>
      <c r="AX80" s="138"/>
      <c r="AY80" s="138"/>
      <c r="AZ80" s="138"/>
      <c r="BA80" s="138"/>
      <c r="BB80" s="138"/>
      <c r="BC80" s="138"/>
      <c r="BD80" s="138"/>
      <c r="BE80" s="139"/>
      <c r="BF80" s="138"/>
      <c r="BG80" s="149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49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49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49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49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49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49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49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49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49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49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49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49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49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49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49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49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49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49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49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49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49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49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49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49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49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49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49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49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49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49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49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49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49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49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49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49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49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49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49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49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49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49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49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49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49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49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49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49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49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49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49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49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49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49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49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49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49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49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49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49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49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49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49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49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49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49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49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49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49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49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49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49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49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49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49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49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49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49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49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49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49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49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49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49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49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49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49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49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49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49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49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49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49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49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49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49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49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49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49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49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49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49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49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49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49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49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49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49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49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49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49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49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49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49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49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49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49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49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49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49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49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49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49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49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49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49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49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49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49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49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49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49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49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49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49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49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49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49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49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49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49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49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49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49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49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49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49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49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49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49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49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49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49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49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49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49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49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49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49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49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49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49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49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49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49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49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49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49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49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49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49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49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49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49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49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49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49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49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49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49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49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49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49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49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49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49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49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49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49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49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49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49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49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49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49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49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49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49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49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49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49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49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49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49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49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49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49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49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49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49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49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49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49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49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49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49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49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49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49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49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49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49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49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49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49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49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49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49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49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49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49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49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49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49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49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49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49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49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49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49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49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49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49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49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49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49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49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49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49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49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49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49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49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49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49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49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49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49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49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49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49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49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49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49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49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49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49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49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49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49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49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49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49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49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49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49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49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49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49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49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49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49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49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49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49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49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49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49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49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49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49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49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49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49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49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49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49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49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49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49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49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49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49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49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49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49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49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49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49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49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49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49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49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49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49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49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49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49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49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49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49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49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49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49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49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49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49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49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49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49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49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49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49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49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49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49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49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49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49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49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49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49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49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49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49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49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49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49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49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49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49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49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49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49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49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49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49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49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49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49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49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49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49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49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49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49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49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49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49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49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49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49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49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49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49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49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49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49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49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49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49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49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49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49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49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49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49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49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49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49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49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49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49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49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49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49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49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49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49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49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49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49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49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49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49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49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49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49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49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49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49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49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49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49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49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49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49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49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49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49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49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49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49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49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49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49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49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49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49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49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49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49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49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49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49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49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49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49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49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49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49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49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49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49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49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49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49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49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49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49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49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49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49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49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49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49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49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49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49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49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49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49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49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49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49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49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49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49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49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49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49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49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49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49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49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49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49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49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49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49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49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49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49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49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49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49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49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49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49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49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49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49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49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49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49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49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49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49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49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49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49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49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49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49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49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49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49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49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49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49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49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49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49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49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49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49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49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49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49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49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49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49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49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49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49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49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49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49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49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49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49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49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49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49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49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49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49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49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49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49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49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49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49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49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49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49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49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49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49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49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49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49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49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49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49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49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49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49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49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49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49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49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49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49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49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49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49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49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49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49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49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49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49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49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49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49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49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49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49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49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49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49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49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49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49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49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49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49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49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49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49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49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49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49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49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49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49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49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49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49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49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49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49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49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49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49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49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49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49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49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49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49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49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49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49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49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49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49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49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49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49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49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49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49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49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49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49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49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49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49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49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49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49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49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49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49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49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49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49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49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49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49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49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49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49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49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49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49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49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49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49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49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49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49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49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49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49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49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49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49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49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49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49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49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49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49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49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49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49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49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49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49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49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49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49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49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49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49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49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49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49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49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49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49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49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49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49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49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49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49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49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49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49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49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49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49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49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49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49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49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49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49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49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49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49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49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49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49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49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49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49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49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49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49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49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49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49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49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49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49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49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49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49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49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49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49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49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49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49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49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49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49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49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49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49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49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49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49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49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49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49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49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49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49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49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49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49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49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49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49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49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49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49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49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49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49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49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49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49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49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49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49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49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49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49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49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49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49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49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49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49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49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49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49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49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49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49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49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49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49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49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49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49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49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49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49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49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49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49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49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49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49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49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49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49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49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49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49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49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49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49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49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49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49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49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49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49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49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49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49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49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49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49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49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49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49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49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49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49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49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49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49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49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49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49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49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49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49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49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49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49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49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49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49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49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49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49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49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49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49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49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49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49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49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49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49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49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49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49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49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49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49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49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49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49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49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49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49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49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49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49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49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49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49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49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49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49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49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49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49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49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49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49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49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49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49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49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49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49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49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49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49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49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49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49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49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49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49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49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49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49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49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49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49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49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49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49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49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49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49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49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49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49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49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49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49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49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49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49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49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49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49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49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49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49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49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49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49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49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49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49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49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49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49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49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49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49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49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49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49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49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49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49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49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49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49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49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49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49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49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49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49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49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49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49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49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49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49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49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49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49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49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49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49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49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49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49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49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49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49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49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49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49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49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49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49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49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49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49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49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49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49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49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49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49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49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49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49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49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49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49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49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49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49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49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49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49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49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49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49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49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49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49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49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49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49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49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49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49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49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49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49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49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49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49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49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49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49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49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49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49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49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49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49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49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49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49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49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49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49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49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49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49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49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49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49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49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49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49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49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49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49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49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49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49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49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49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49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49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49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49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49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49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49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49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49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49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49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49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49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49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49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49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49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49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49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49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49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49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49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49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49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49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49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49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49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49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49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49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49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49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49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49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49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49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49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49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49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49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49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49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49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49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49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49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49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49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49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49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49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49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49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49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49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49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49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49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49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49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49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49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49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49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49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49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49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49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49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49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49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49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49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49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49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49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49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49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49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49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49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49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49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49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49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49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49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49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49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49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49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49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49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49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49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49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49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49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49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49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49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49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49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49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49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49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49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49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49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49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49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49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49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49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49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49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49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49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49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49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49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49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49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49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49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49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49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49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49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49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49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49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49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49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49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49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49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49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49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49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49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49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49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49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49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49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49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49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49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49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49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49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49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49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49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49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49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49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49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49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49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49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49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49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49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49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49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49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49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49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49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49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49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49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49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49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49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49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49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49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49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49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49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49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49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49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49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49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49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49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49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49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49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49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49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49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49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49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49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49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49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49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49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49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49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49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49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49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49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49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49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49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49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49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49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49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49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49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49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49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49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49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49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49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49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49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49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49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49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49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49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49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49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49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49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49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49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49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49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49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49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49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49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49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49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49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49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49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49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49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49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49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49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49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49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49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49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49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49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49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49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49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49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49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49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49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49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49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49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49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49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49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49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49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49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49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49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49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49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49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49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49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49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49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49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49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49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49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49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49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49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49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49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49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49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49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49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49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49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49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49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49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49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49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49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49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49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49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49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49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49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49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49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49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49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49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49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49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49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49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49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49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49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49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49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49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49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49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49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49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49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49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49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49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49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49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49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49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49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49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49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49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49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49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49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49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49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49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49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49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49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49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49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49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49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49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49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49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49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49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49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49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49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49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49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49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49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49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49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49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49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49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49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49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49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49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49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49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49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49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49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49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49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49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49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49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49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49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49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49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49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49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49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49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49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49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49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49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49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49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49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49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49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49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49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49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49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49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49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49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49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49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49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49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49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49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49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49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49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49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49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49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49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49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49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49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49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49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49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49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49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49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49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49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49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49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49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49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49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49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49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49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49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49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49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49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49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49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49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49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49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49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49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49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49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49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49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49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49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49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49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49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49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49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49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49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49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49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49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49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49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49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49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49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49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49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49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49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49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49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49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49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49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49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49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49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49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49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49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49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49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49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49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49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49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49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49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49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49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49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49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49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49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49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49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49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49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49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49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49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49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49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49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49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49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49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49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49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49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49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49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49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49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49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49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49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49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49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49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49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49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49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49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49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49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49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49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49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49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49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49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49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49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49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49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49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49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49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49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49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49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49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49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49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49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49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49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49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49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49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49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49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49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49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49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49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49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49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49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49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49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49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49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49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49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49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49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49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49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49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49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49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49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49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49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49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49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49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49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49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49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49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49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49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49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49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49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49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49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49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49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49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49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49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49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49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49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49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49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49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49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49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49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49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49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49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49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49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49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49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49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49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49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49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49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49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49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49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49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49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49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49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49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49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49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49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49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49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49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49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49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49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49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49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49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49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49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49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49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49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49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49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49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49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49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49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49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49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49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49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49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49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49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49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49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49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49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49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49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49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49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49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49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49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49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49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49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49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49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49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49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49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49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49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49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49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49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49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49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49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49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49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49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49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49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49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49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49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49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49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49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49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49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49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49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49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49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49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49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49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49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49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49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49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49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49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49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49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49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49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49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49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49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49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49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49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49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49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49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49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49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49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49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49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49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49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49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49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49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49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49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49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49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49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49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49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49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49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49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49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49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49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49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49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49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49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49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49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49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49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49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49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49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49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49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49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49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49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49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49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49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49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49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49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49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49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49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49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49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49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49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49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49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49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49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49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49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49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49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49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49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49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49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49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49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49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49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49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49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49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49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49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49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49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49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49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49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49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49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49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49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49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49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49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49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49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49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49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49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49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49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49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49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49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49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49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49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49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49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49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49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49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49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49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49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49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49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49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49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49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49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49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49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49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49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49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49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49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49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49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49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49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49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49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49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49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49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49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49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49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49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49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49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49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49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49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49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49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49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49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49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49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49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49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49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49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49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49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49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49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49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49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49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49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49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49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49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49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49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49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49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49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49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49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49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49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49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49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49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49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49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49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49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49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49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49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49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49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49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49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49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49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49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49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49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49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49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49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49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49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49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49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49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49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49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49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49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49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49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49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49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49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49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49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49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49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49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49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49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49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49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49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49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49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49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49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49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49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49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49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49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49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49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49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49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49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49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49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49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49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49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49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49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49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49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49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49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49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49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49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49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49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49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49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49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49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49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49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49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49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49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49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49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49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49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49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49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49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49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49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49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49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49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49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49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49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49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49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49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49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49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49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49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49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49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49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49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49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49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49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49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49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49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49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49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49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49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49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49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49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49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49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49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49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49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49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49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49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49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49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49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49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49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49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49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49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49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49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49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49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49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49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49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49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49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49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49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49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49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49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49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49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49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49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49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49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49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49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49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49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49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49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49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49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49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49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49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49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49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49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49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49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49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49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49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49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49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49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49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49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49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49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49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49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49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49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49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49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49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49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49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49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49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49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49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49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49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49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49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49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49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49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49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49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49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49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49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49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49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49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49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49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49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49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49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49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49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49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49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49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49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49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49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49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49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49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49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49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49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49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49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49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49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49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49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49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49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49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49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49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49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49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49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49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49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49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49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49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49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49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49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49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49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49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49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49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49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49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49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49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49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49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49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49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49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49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49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49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49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49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49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49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49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49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49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49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49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49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49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49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49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49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49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49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49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49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49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49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49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49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49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49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49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49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49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49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49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49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49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49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49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49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49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49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49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49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49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49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49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49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49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49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49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49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49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49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49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49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49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49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49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49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49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49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49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49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49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49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49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49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49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49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49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49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49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49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49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49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49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49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49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49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49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49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49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49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49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49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49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49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49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49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49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49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49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49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49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49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49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49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49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49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49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49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49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49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49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49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49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49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49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49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49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49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49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49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49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49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49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49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49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49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49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49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49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49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49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49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49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49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49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49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49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49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49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49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49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49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49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49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49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49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49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49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49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49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49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49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49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49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49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49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49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49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49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49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49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49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49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49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49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49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49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49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49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49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49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49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49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49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49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49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49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49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49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49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49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49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49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49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49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49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49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49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49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49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49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49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49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49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49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49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49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49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49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49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49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49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49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49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49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49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49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49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49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49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49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49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49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49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49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49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49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49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49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49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49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49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49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49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49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49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49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49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49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49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49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49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49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49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49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49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49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49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49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49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49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49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49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49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49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49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49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49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49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49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49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49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49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49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49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49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49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49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49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49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49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49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49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49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49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49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49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49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49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49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49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49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49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49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49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49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49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49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49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49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49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49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49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49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49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49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49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49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49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49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49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49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49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49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49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49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49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49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49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49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49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49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49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49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49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49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49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49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49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49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49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49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49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49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49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49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49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49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49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49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49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49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49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49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49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49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49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49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49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49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49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49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49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49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49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49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49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49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49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49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49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49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49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49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49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49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49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49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49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49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49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49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49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49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49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49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49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49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49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49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49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49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49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49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49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49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49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49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49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49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49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49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49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49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49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49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49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49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49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49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49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49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49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49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49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49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49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49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49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49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49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49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49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49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49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49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49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49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49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49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49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49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49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49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49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49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49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49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49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49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49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49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49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49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49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49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49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49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49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49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49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49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49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49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49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49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49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49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49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49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49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49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49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49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49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49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49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49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49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49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49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49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49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49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49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49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49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49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49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49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49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49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49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49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49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49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49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49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49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49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49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49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49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49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49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49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49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49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49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49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49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49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49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49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49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49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49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49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49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49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49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49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49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49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49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49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49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49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49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49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49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49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49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49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49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49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49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49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49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49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49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49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49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49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49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49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49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49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49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49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49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49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49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49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49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49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49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49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49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49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49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49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49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49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49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49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49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49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49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49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49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49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49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49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49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49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49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49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49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49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49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49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49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49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49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49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49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49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49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49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49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49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49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49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49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49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49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49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49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49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49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49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49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49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49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49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49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49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49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49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49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49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49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49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49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49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49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49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49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49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49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49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49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49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49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49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49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49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49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49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49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49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49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49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49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49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49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49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49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49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49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49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49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49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49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49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49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49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49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49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49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49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49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49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49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49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49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49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49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49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49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49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49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49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49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49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49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49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49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49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49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49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49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49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49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49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49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49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49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49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49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49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49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49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49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49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49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49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49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49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49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49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49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49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49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49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49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49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49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49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49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49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49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49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49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49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49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49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49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49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49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49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49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49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49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49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49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49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49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49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49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49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49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49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49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49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49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49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49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49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49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49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49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49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49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49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49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49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49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49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49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49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49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49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49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49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49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49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49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49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49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49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49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49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49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49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49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49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49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49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49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49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49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49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49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49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49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49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49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49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49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49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49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49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49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49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49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49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49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49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49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49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49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49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49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49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49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49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49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49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49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49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49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49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49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49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49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49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49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49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49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49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49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49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49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49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49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49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49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49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49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49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49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49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49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49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49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49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49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49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49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49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49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49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49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49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49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49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49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49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49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49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49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49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49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49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49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49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49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49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49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49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49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49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49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49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49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49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49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49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49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49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49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49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49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49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49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49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49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49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49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49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49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49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49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49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49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49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49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49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49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49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49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49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49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49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49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49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49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49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49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49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49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49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49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49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49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49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49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49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49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49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49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49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49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49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49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49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49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49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49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49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49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49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49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49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49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49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49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49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49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49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49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49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49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49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49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49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49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49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49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49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49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49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49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49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49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49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49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49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49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49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49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49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49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49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49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49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49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49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49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49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49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49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49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49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49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49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49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49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49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49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49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49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49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49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49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49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49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49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49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49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49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49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49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49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49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49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49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49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49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49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49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49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49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49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49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49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49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49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49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49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49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49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49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49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49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49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49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49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49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49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49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49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49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49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49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49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49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49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49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49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49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49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49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49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49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49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49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49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49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49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49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49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49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49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49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49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49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49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49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49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49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49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49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49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49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49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49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49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49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49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49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49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49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49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49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49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49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49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49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49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49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49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49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49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49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49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49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49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49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49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49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49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49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49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49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49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49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49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49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49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49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49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49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49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49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49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49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49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49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49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49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49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49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49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49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49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49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49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49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49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49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49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49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49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49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49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49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49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49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49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49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49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49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49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49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49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49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49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49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49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49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49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49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49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49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49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49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49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49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49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49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49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49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49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49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49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49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49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49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49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49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49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49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49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49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49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49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49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49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49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49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49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49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49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49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49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49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49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49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49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49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49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49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49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49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49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49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49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49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49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49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49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49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49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49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49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49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49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49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49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49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49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49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49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49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49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49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49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49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49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49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49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49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49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49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49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49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49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49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49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49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49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49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49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49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49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49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49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49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49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49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49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49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49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49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49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49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49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49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49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49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49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49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49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49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49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49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49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49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49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49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49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49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49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49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49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49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49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49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49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49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49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49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49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49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49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49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49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49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49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49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49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49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49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49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49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49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49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49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49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49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49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49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49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49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49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49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49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49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49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49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49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49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49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49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49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49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49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49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49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49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49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49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49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49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49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49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49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49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49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49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49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49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49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49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49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49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49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49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49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49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49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49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49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49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49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49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49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49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49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49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49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49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49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49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49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49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49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49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49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49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49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49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49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49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49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49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49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49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49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49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49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49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49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49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49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49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49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49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49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49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49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49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49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49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49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49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49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49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49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49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49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49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49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49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49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49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49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49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49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49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49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49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49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49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49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49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49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49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49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49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49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49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49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49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49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49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49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49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49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49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49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49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49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49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49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49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49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49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49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49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49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49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49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49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49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49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49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49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49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49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49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49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49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49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49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49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49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49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49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49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49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49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49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49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49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49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49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49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49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49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49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49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49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49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49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49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49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49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49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49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49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49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49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49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49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49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49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49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49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49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49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49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49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49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49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49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49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49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49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49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49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49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49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49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49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49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49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49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49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49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49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49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49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49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49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49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49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49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49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49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49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49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49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49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49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49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49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49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49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49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49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49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49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49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49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49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49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49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49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49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49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49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49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49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49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49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49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49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49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49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49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49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49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49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49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49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49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49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49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49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49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49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49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49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49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49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49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49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49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49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49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49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49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49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49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49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49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49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49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49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49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49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49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49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49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49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49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49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49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49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49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49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49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49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49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49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49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49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49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49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49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49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49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49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49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49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49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49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49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49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49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49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49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49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49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49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49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49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49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49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49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49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49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49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49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49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49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49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49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49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49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49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49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49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49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49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49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49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49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49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49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49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49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49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49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49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49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49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49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49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49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49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49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49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49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49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49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49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49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49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49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49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49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49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49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49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49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49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49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49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49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49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49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49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49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49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49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49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49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49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49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49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49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49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49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49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49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49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49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49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49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49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49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49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49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49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49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49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49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49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49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49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49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49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49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49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49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49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49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49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49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49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49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49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49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49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49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49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49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49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49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49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49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49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49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49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49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49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49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49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49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49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49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49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49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49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49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49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49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49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49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49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49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49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49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49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49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49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49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49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49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49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49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49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49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49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49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49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49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49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49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49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49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49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49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49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49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49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49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49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49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49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49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49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49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49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49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49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49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49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49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49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49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49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49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49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49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49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49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49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49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49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49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49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49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49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49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49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49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49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79">
    <cfRule type="duplicateValues" dxfId="0" priority="1"/>
  </conditionalFormatting>
  <dataValidations count="12">
    <dataValidation type="custom" allowBlank="1" showInputMessage="1" showErrorMessage="1" error="Enter Valid Date" sqref="BJ5:BJ6003" xr:uid="{2CEB59F8-14EB-488F-AB15-811835A6085C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6" xr:uid="{CC3575A9-8823-4E15-BE19-F89120A602B4}">
      <formula1>AND(ISNUMBER(BG5),LEN(BG5)=10,NOT(ISERROR(VALUE(BG5))))</formula1>
    </dataValidation>
    <dataValidation type="list" allowBlank="1" showInputMessage="1" showErrorMessage="1" sqref="BM5:BM6 BM8:BM6004" xr:uid="{3387A13A-4FBF-4F55-9877-AA568E1F6FD4}">
      <formula1>IF($BI5=MMM,MMM,LC)</formula1>
    </dataValidation>
    <dataValidation type="list" allowBlank="1" showInputMessage="1" showErrorMessage="1" sqref="BM7" xr:uid="{13238DA7-E1DC-4BD4-9821-3E5FDC17BF40}">
      <formula1>IF($BI6=MMM,MMM,LC)</formula1>
    </dataValidation>
    <dataValidation type="list" allowBlank="1" showInputMessage="1" showErrorMessage="1" sqref="BN5:BN6 BN8:BN6004" xr:uid="{1EF0680E-A58E-40E0-BCE3-720D51BE35AD}">
      <formula1>IF(OR($BI5=vv, $BI5=tcs), YNN, NA)</formula1>
    </dataValidation>
    <dataValidation type="list" allowBlank="1" showInputMessage="1" showErrorMessage="1" sqref="BN7" xr:uid="{05E060DE-5969-4387-A3A4-A88E503697A2}">
      <formula1>IF(OR($BI6=vv, $BI6=tcs), YNN, NA)</formula1>
    </dataValidation>
    <dataValidation type="list" allowBlank="1" showInputMessage="1" showErrorMessage="1" sqref="BL5:BL6 BL8:BL6004" xr:uid="{B2B429BA-0D23-4DA1-94CE-8CFC399DEBB7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7" xr:uid="{30859484-9874-416E-AA22-DC2D579D4323}">
      <formula1>IF(AND($BI6=vv,$BK7=A),JJ,      IF(AND($BI6=vv,$BK7=B),ab,      IF(AND($BI6=vv,$BK7=EE),OB,      IF(AND($BI6=vv,$BK7=DD),OB,      IF(AND($BI6=vv,$BK7=FF),BOB,      IF($BI6=tcs,SSS,zz))))))</formula1>
    </dataValidation>
    <dataValidation type="list" allowBlank="1" showInputMessage="1" showErrorMessage="1" sqref="BP8:BP6004" xr:uid="{A1CBDABB-D478-44D7-BC0B-ECBD41752BE5}">
      <formula1>IF(AND($BI8=vv, $BK8=A), IF($BM8=AE, LDC, IF($BM8=NL, MBW)), IF(OR(AND($BI8=vv, $BK8=B), $BI8=tcs, AND($BI8=vv, $BK8=DD), AND($BI8=vv, $BK8=EE), AND($BI8=vv, $BK8=FF)), IF($BM8=AE, AOE, IF($BM8=NL, DCD, AOE)), MMM))</formula1>
    </dataValidation>
    <dataValidation type="list" allowBlank="1" showInputMessage="1" showErrorMessage="1" sqref="BP7" xr:uid="{7EEBECE9-152F-461F-81DE-D7A984993A99}">
      <formula1>IF(AND($BI6=vv, $BK7=A), IF($BM7=AE, LDC, IF($BM7=NL, MBW)), IF(OR(AND($BI6=vv, $BK7=B), $BI6=tcs, AND($BI6=vv, $BK7=DD), AND($BI6=vv, $BK7=EE), AND($BI6=vv, $BK7=FF)), IF($BM7=AE, AOE, IF($BM7=NL, DCD, AOE)), MMM))</formula1>
    </dataValidation>
    <dataValidation type="list" allowBlank="1" showInputMessage="1" showErrorMessage="1" sqref="BP5" xr:uid="{7A6EABC0-77DF-48B7-A9A3-12C3FB623C9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P6" xr:uid="{590E96EF-1DE7-449D-B8DD-805498EE596C}">
      <formula1>IF(AND(#REF!=vv, $BK6=s), IF($BM6=AE, LDC, IF($BM6=NL, MBW)), IF(OR(AND(#REF!=vv, $BK6=B), #REF!=tcs, AND(#REF!=vv, $BK6=DD), AND(#REF!=vv, $BK6=EE), AND(#REF!=vv, $BK6=FF)), IF($BM6=AE, AOE, IF($BM6=NL,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506E3CD-3CB9-4773-B8D1-07C73974B6DB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7A134F9F-B3F4-4241-951D-4F85A885DE23}">
          <x14:formula1>
            <xm:f>IF($BI5="Visited",'Backup sheet'!$D$2:$D$6,'Backup sheet'!$D$7)</xm:f>
          </x14:formula1>
          <xm:sqref>BK5:BK6 BK8:BK6004</xm:sqref>
        </x14:dataValidation>
        <x14:dataValidation type="list" allowBlank="1" showInputMessage="1" showErrorMessage="1" xr:uid="{A4622705-9B45-4393-9203-252584E13F42}">
          <x14:formula1>
            <xm:f>IF($BI6="Visited",'Backup sheet'!$D$2:$D$6,'Backup sheet'!$D$7)</xm:f>
          </x14:formula1>
          <xm:sqref>BK7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2026-08-21T12:23:53Z</dcterms:modified>
</cp:coreProperties>
</file>