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1-7-26/FN26-27-00977/"/>
    </mc:Choice>
  </mc:AlternateContent>
  <xr:revisionPtr revIDLastSave="255" documentId="13_ncr:1_{47143EA8-4227-4B07-8D58-6EC2ED54FB99}" xr6:coauthVersionLast="47" xr6:coauthVersionMax="47" xr10:uidLastSave="{C072A920-8D5F-45CC-AE82-D8AF0AA32A1C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Report'!$A$4:$BS$5992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7" l="1" a="1"/>
  <c r="O5" i="24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I5" i="7"/>
  <c r="AL5" i="7" s="1"/>
  <c r="AH5" i="7"/>
  <c r="X5" i="7"/>
  <c r="H5" i="24" l="1"/>
  <c r="M5" i="24"/>
  <c r="J5" i="24"/>
  <c r="K5" i="24"/>
  <c r="L5" i="24"/>
  <c r="I5" i="24"/>
  <c r="N5" i="24" l="1"/>
  <c r="P5" i="2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<sst xmlns="http://schemas.openxmlformats.org/spreadsheetml/2006/main" count="1564" uniqueCount="590">
  <si>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</si>
  <si>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</si>
  <si>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</si>
  <si>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</si>
  <si>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</si>
  <si>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</si>
  <si>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</si>
  <si>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</si>
  <si>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</si>
  <si>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</si>
  <si>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</si>
  <si>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</si>
  <si>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</si>
  <si>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</si>
  <si>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</si>
  <si>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</si>
  <si>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</si>
  <si>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</si>
  <si>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</si>
  <si>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</si>
  <si>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</si>
  <si>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</si>
  <si>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</si>
  <si>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</si>
  <si>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</si>
  <si>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</si>
  <si>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</si>
  <si>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</si>
  <si>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</si>
  <si>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</si>
  <si>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</si>
  <si>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</si>
  <si>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</si>
  <si>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</si>
  <si>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</si>
  <si>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</si>
  <si>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</si>
  <si>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</si>
  <si>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</si>
  <si>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</si>
  <si>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</si>
  <si>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</si>
  <si>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</si>
  <si>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</si>
  <si>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</si>
  <si>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</si>
  <si>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</si>
  <si>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</si>
  <si>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</si>
  <si>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</si>
  <si>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</si>
  <si>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</si>
  <si>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</si>
  <si>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</si>
  <si>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</si>
  <si>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</si>
  <si>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</si>
  <si>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</si>
  <si>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</si>
  <si>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</si>
  <si>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</si>
  <si>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</si>
  <si>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</si>
  <si>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</si>
  <si>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</si>
  <si>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</si>
  <si>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</si>
  <si>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</si>
  <si>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</si>
  <si>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</si>
  <si>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</si>
  <si>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</si>
  <si>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</si>
  <si>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</si>
  <si>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</si>
  <si>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</si>
  <si>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</si>
  <si>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</si>
  <si>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</si>
  <si>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</si>
  <si>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</si>
  <si>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</si>
  <si>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</si>
  <si>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</si>
  <si>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</si>
  <si>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</si>
  <si>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</si>
  <si>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</si>
  <si>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</si>
  <si>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</si>
  <si>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</si>
  <si>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</si>
  <si>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</si>
  <si>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</si>
  <si>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</si>
  <si>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</si>
  <si>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</si>
  <si>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</si>
  <si>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</si>
  <si>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</si>
  <si>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</si>
  <si>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</si>
  <si>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</si>
  <si>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</si>
  <si>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</si>
  <si>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</si>
  <si>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</si>
  <si>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</si>
  <si>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</si>
  <si>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</si>
  <si>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</si>
  <si>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</si>
  <si>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</si>
  <si>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</si>
  <si>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</si>
  <si>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</si>
  <si>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</si>
  <si>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</si>
  <si>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</si>
  <si>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</si>
  <si>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</si>
  <si>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</si>
  <si>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</si>
  <si>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</si>
  <si>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</si>
  <si>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</si>
  <si>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</si>
  <si>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</si>
  <si>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</si>
  <si>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</si>
  <si>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</si>
  <si>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</si>
  <si>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</si>
  <si>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</si>
  <si>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</si>
  <si>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</si>
  <si>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</si>
  <si>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</si>
  <si>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</si>
  <si>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</si>
  <si>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</si>
  <si>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</si>
  <si>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</si>
  <si>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</si>
  <si>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</si>
  <si>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</si>
  <si>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</si>
  <si>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</si>
  <si>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</si>
  <si>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</si>
  <si>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</si>
  <si>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</si>
  <si>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</si>
  <si>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</si>
  <si>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</si>
  <si>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</si>
  <si>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</si>
  <si>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</si>
  <si>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</si>
  <si>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</si>
  <si>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</si>
  <si>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</si>
  <si>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</si>
  <si>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</si>
  <si>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</si>
  <si>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</si>
  <si>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</si>
  <si>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</si>
  <si>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</si>
  <si>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</si>
  <si>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</si>
  <si>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</si>
  <si>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</si>
  <si>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</si>
  <si>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</si>
  <si>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</si>
  <si>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</si>
  <si>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</si>
  <si>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</si>
  <si>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</si>
  <si>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</si>
  <si>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</si>
  <si>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</si>
  <si>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</si>
  <si>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</si>
  <si>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</si>
  <si>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</si>
  <si>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</si>
  <si>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</si>
  <si>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</si>
  <si>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</si>
  <si>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</si>
  <si>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</si>
  <si>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</si>
  <si>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</si>
  <si>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</si>
  <si>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</si>
  <si>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</si>
  <si>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</si>
  <si>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</si>
  <si>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</si>
  <si>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</si>
  <si>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</si>
  <si>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</si>
  <si>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</si>
  <si>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</si>
  <si>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</si>
  <si>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</si>
  <si>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</si>
  <si>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</si>
  <si>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</si>
  <si>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</si>
  <si>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</si>
  <si>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</si>
  <si>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</si>
  <si>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</si>
  <si>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</si>
  <si>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</si>
  <si>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</si>
  <si>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</si>
  <si>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</si>
  <si>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</si>
  <si>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</si>
  <si>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</si>
  <si>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</si>
  <si>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</si>
  <si>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</si>
  <si>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</si>
  <si>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</si>
  <si>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</si>
  <si>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</si>
  <si>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</si>
  <si>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</si>
  <si>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</si>
  <si>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</si>
  <si>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</si>
  <si>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</si>
  <si>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</si>
  <si>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</si>
  <si>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</si>
  <si>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</si>
  <si>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</si>
  <si>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</si>
  <si>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</si>
  <si>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</si>
  <si>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</si>
  <si>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</si>
  <si>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</si>
  <si>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</si>
  <si>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</si>
  <si>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</si>
  <si>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</si>
  <si>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</si>
  <si>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Physical Cash Tailed with FIMO</t>
  </si>
  <si>
    <t>Dual Staff</t>
  </si>
  <si>
    <t>West</t>
  </si>
  <si>
    <t>Maharashtra</t>
  </si>
  <si>
    <t>Credit Assistant</t>
  </si>
  <si>
    <t>Sudarshan Raosaheb Patil/SF0078799</t>
  </si>
  <si>
    <t>Umesh Kumar Sir/SF0088299</t>
  </si>
  <si>
    <t>No Action Taken</t>
  </si>
  <si>
    <t>Available &amp; Updated</t>
  </si>
  <si>
    <t>MR2881</t>
  </si>
  <si>
    <t>Anjangaon</t>
  </si>
  <si>
    <t>Murtizapur</t>
  </si>
  <si>
    <t>Amravati</t>
  </si>
  <si>
    <t>Lakhan Eknath Pundkar</t>
  </si>
  <si>
    <t>SF0103754</t>
  </si>
  <si>
    <t>SF0095585</t>
  </si>
  <si>
    <t>Amol Laxman Marabade</t>
  </si>
  <si>
    <t>Branch Manager</t>
  </si>
  <si>
    <t>Senior Credit Assistant</t>
  </si>
  <si>
    <t>Terminated</t>
  </si>
  <si>
    <t>FN26-27-00977</t>
  </si>
  <si>
    <t>Avinash Panjabrao Athavle</t>
  </si>
  <si>
    <t>SF0084282</t>
  </si>
  <si>
    <t>Satish Patil/SF0084769</t>
  </si>
  <si>
    <t>Mohamad Nasir Abdul Gani/SF0096975</t>
  </si>
  <si>
    <t>Business</t>
  </si>
  <si>
    <t>Sategaon</t>
  </si>
  <si>
    <t>SF0103385</t>
  </si>
  <si>
    <t>Darshan Vijay Khadse</t>
  </si>
  <si>
    <t>623223</t>
  </si>
  <si>
    <t>VITHAL</t>
  </si>
  <si>
    <t>Abhilasha - JLG Loans-Monthly-Migrated</t>
  </si>
  <si>
    <t>SID951374630128</t>
  </si>
  <si>
    <t>EBC</t>
  </si>
  <si>
    <t>HINDU</t>
  </si>
  <si>
    <t>TAILORING</t>
  </si>
  <si>
    <t>CHITRA KISHOR</t>
  </si>
  <si>
    <t>18-Jan-2019</t>
  </si>
  <si>
    <t>03</t>
  </si>
  <si>
    <t>1</t>
  </si>
  <si>
    <t>7.49 Yrs</t>
  </si>
  <si>
    <t>18 Jan 2019</t>
  </si>
  <si>
    <t>&gt; 6 to 10 Years</t>
  </si>
  <si>
    <t>31-Mar-2022</t>
  </si>
  <si>
    <t>&gt;180</t>
  </si>
  <si>
    <t>Open</t>
  </si>
  <si>
    <t/>
  </si>
  <si>
    <t>31-Mar-2023</t>
  </si>
  <si>
    <t>Abhilasha - JLG Loans-BiWeekly-Migrated</t>
  </si>
  <si>
    <t>SID951374630130</t>
  </si>
  <si>
    <t>SONAL ATUL</t>
  </si>
  <si>
    <t>27-Dec-2023</t>
  </si>
  <si>
    <t>8888182602</t>
  </si>
  <si>
    <t>7218199875</t>
  </si>
  <si>
    <t>Surji</t>
  </si>
  <si>
    <t>532241</t>
  </si>
  <si>
    <t>NAVRANG</t>
  </si>
  <si>
    <t>Interim Loans-Monthly-Migrated</t>
  </si>
  <si>
    <t>SID951374378728</t>
  </si>
  <si>
    <t>OBC</t>
  </si>
  <si>
    <t>CANTEEN</t>
  </si>
  <si>
    <t>SARIKA PRAMOD</t>
  </si>
  <si>
    <t>12-Apr-2019</t>
  </si>
  <si>
    <t>10</t>
  </si>
  <si>
    <t>7.73 Yrs</t>
  </si>
  <si>
    <t>12 Apr 2019</t>
  </si>
  <si>
    <t>26-Dec-2023</t>
  </si>
  <si>
    <t>8557872851</t>
  </si>
  <si>
    <t>Akot</t>
  </si>
  <si>
    <t>695356</t>
  </si>
  <si>
    <t>nursing maharaj</t>
  </si>
  <si>
    <t>SID951375808399</t>
  </si>
  <si>
    <t>AUTOMOBILE SHOP</t>
  </si>
  <si>
    <t>Rekha Mohan Sulkiya</t>
  </si>
  <si>
    <t>09-Mar-2020</t>
  </si>
  <si>
    <t>06</t>
  </si>
  <si>
    <t>6.35 Yrs</t>
  </si>
  <si>
    <t>09 Mar 2020</t>
  </si>
  <si>
    <t>30-Sep-2021</t>
  </si>
  <si>
    <t>SID951375808414</t>
  </si>
  <si>
    <t>Agriculture &amp; Farming</t>
  </si>
  <si>
    <t>Sau.Durgabai Suresh Shivarkar</t>
  </si>
  <si>
    <t>12-Jul-2022</t>
  </si>
  <si>
    <t>30-Jun-2022</t>
  </si>
  <si>
    <t>SID951375808431</t>
  </si>
  <si>
    <t>Cashew Business</t>
  </si>
  <si>
    <t>Chhaya Janrao Ambhore</t>
  </si>
  <si>
    <t>11-Jul-2022</t>
  </si>
  <si>
    <t>9689543506</t>
  </si>
  <si>
    <t>9763103408</t>
  </si>
  <si>
    <t>7620137732</t>
  </si>
  <si>
    <t>Akot C15</t>
  </si>
  <si>
    <t>Akot C15 Shahin Couleny1</t>
  </si>
  <si>
    <t>Chetana Loans-Montly-Migrated</t>
  </si>
  <si>
    <t>SID951375441893</t>
  </si>
  <si>
    <t>MUSLIM</t>
  </si>
  <si>
    <t>Rukhsana Parvin Ayub Sha</t>
  </si>
  <si>
    <t>22-Oct-2020</t>
  </si>
  <si>
    <t>2</t>
  </si>
  <si>
    <t>6.64 Yrs</t>
  </si>
  <si>
    <t>22 Oct 2020</t>
  </si>
  <si>
    <t>Akot C13</t>
  </si>
  <si>
    <t>Akot C13 Shahista1</t>
  </si>
  <si>
    <t>SID951375449845</t>
  </si>
  <si>
    <t>Auto Repair</t>
  </si>
  <si>
    <t>Yasmin Bi She.Akil</t>
  </si>
  <si>
    <t>8378933871</t>
  </si>
  <si>
    <t>9657703339</t>
  </si>
  <si>
    <t>661226</t>
  </si>
  <si>
    <t xml:space="preserve">Shanti </t>
  </si>
  <si>
    <t>SID951375441964</t>
  </si>
  <si>
    <t>madhuri Prashant Wankhade</t>
  </si>
  <si>
    <t>3</t>
  </si>
  <si>
    <t>6.65 Yrs</t>
  </si>
  <si>
    <t>7350701862</t>
  </si>
  <si>
    <t>SC</t>
  </si>
  <si>
    <t>Chetana</t>
  </si>
  <si>
    <t>&gt; 2 to 4 Years</t>
  </si>
  <si>
    <t>31-Dec-2024</t>
  </si>
  <si>
    <t>Irrigation</t>
  </si>
  <si>
    <t>&gt; 4 to 6 Years</t>
  </si>
  <si>
    <t>30-Sep-2025</t>
  </si>
  <si>
    <t>SF0100374</t>
  </si>
  <si>
    <t>Yash Mangesh Banubakode</t>
  </si>
  <si>
    <t>Surji C15</t>
  </si>
  <si>
    <t>Surji C15 Sakhi021</t>
  </si>
  <si>
    <t>SSF3097177</t>
  </si>
  <si>
    <t>GENERAL</t>
  </si>
  <si>
    <t>Cotton Business</t>
  </si>
  <si>
    <t>PARVEEN SABA SHAIKH YUSUF</t>
  </si>
  <si>
    <t>23-Dec-2022</t>
  </si>
  <si>
    <t>3.56 Yrs</t>
  </si>
  <si>
    <t>23 Dec 2022</t>
  </si>
  <si>
    <t>10-Feb-2023</t>
  </si>
  <si>
    <t>01-Oct-2024</t>
  </si>
  <si>
    <t>31-Mar-2025</t>
  </si>
  <si>
    <t>9763125334</t>
  </si>
  <si>
    <t>Akot C5</t>
  </si>
  <si>
    <t>Akot C5 MeenBai1</t>
  </si>
  <si>
    <t>SSF3361154</t>
  </si>
  <si>
    <t>Animal Husbandry &amp; Poultry</t>
  </si>
  <si>
    <t>SHAISTA PARVEEN SHAIKH FIROZ</t>
  </si>
  <si>
    <t>13-Feb-2023</t>
  </si>
  <si>
    <t>3.42 Yrs</t>
  </si>
  <si>
    <t>13 Feb 2023</t>
  </si>
  <si>
    <t>06-Apr-2023</t>
  </si>
  <si>
    <t>01-Jul-2024</t>
  </si>
  <si>
    <t>9421893866</t>
  </si>
  <si>
    <t>Akot C4</t>
  </si>
  <si>
    <t>Akot C4 Sai1</t>
  </si>
  <si>
    <t>SSF3392215</t>
  </si>
  <si>
    <t>SHAMA BANO AHMAD SHAH</t>
  </si>
  <si>
    <t>16-Feb-2023</t>
  </si>
  <si>
    <t>3.41 Yrs</t>
  </si>
  <si>
    <t>16 Feb 2023</t>
  </si>
  <si>
    <t>02-Apr-2023</t>
  </si>
  <si>
    <t>30-Aug-2024</t>
  </si>
  <si>
    <t>9689318471</t>
  </si>
  <si>
    <t>SSF3491296</t>
  </si>
  <si>
    <t>PRAGATI AMOL HEDAU</t>
  </si>
  <si>
    <t>01-Mar-2023</t>
  </si>
  <si>
    <t>3.37 Yrs</t>
  </si>
  <si>
    <t>01 Mar 2023</t>
  </si>
  <si>
    <t>10-Apr-2023</t>
  </si>
  <si>
    <t>01-Sep-2024</t>
  </si>
  <si>
    <t>9604771783</t>
  </si>
  <si>
    <t>Akot C5 Mina 21</t>
  </si>
  <si>
    <t>SSF3817121</t>
  </si>
  <si>
    <t>Food Item Business</t>
  </si>
  <si>
    <t>KAVITA FAKIRA ADHAU</t>
  </si>
  <si>
    <t>01-May-2023</t>
  </si>
  <si>
    <t>3.21 Yrs</t>
  </si>
  <si>
    <t>01 May 2023</t>
  </si>
  <si>
    <t>06-Jun-2023</t>
  </si>
  <si>
    <t>27-May-2024</t>
  </si>
  <si>
    <t>9024342371</t>
  </si>
  <si>
    <t>Akotc4sai1 C4 G2</t>
  </si>
  <si>
    <t>SSF3863667</t>
  </si>
  <si>
    <t>SHAMSHAD BI SAMIR SHAH</t>
  </si>
  <si>
    <t>13-May-2023</t>
  </si>
  <si>
    <t>3.17 Yrs</t>
  </si>
  <si>
    <t>13 May 2023</t>
  </si>
  <si>
    <t>02-Jul-2023</t>
  </si>
  <si>
    <t>21-May-2024</t>
  </si>
  <si>
    <t>30-Jun-2025</t>
  </si>
  <si>
    <t>9172680313</t>
  </si>
  <si>
    <t>523398</t>
  </si>
  <si>
    <t>sawra</t>
  </si>
  <si>
    <t>Unnati</t>
  </si>
  <si>
    <t>SID951374251712</t>
  </si>
  <si>
    <t>MANDA UTTAMRAO DABHADE</t>
  </si>
  <si>
    <t>14-Jun-2023</t>
  </si>
  <si>
    <t>0</t>
  </si>
  <si>
    <t>4.73 Yrs</t>
  </si>
  <si>
    <t>21 Oct 2021</t>
  </si>
  <si>
    <t>10-Aug-2023</t>
  </si>
  <si>
    <t>15-Dec-2023</t>
  </si>
  <si>
    <t>9130477929</t>
  </si>
  <si>
    <t>SID951374245147</t>
  </si>
  <si>
    <t>SWATI GAURAV DABHADE</t>
  </si>
  <si>
    <t>16-Jun-2023</t>
  </si>
  <si>
    <t>4</t>
  </si>
  <si>
    <t>7.82 Yrs</t>
  </si>
  <si>
    <t>30 Jan 2020</t>
  </si>
  <si>
    <t>01-Mar-2024</t>
  </si>
  <si>
    <t>9356538863</t>
  </si>
  <si>
    <t>SID951374553885</t>
  </si>
  <si>
    <t>ARTI AMOL KALE</t>
  </si>
  <si>
    <t>07-Aug-2023</t>
  </si>
  <si>
    <t>28 Jan 2021</t>
  </si>
  <si>
    <t>03-Oct-2023</t>
  </si>
  <si>
    <t>11-Oct-2025</t>
  </si>
  <si>
    <t>9689161379</t>
  </si>
  <si>
    <t>SSF3165605</t>
  </si>
  <si>
    <t>Coconut Business</t>
  </si>
  <si>
    <t>ASHABI HUSEN SHAH</t>
  </si>
  <si>
    <t>16-Sep-2023</t>
  </si>
  <si>
    <t>3.52 Yrs</t>
  </si>
  <si>
    <t>06 Jan 2023</t>
  </si>
  <si>
    <t>01-Nov-2023</t>
  </si>
  <si>
    <t>28-Jul-2024</t>
  </si>
  <si>
    <t>SID951374379478</t>
  </si>
  <si>
    <t>PRIYA NITIN KAPLE</t>
  </si>
  <si>
    <t>7.53 Yrs</t>
  </si>
  <si>
    <t>12 Feb 2020</t>
  </si>
  <si>
    <t>02-Nov-2023</t>
  </si>
  <si>
    <t>27-Sep-2025</t>
  </si>
  <si>
    <t>31-Dec-2025</t>
  </si>
  <si>
    <t>7066604068</t>
  </si>
  <si>
    <t>7820973988</t>
  </si>
  <si>
    <t>Akot C3</t>
  </si>
  <si>
    <t>Akot C3 12321</t>
  </si>
  <si>
    <t>SSF3268335</t>
  </si>
  <si>
    <t>Chilli Business</t>
  </si>
  <si>
    <t>SHAISTABI MUSHTAKUDDIN</t>
  </si>
  <si>
    <t>21-Oct-2023</t>
  </si>
  <si>
    <t>3.45 Yrs</t>
  </si>
  <si>
    <t>30 Jan 2023</t>
  </si>
  <si>
    <t>06-Dec-2023</t>
  </si>
  <si>
    <t>9284145775</t>
  </si>
  <si>
    <t>SSF3817040</t>
  </si>
  <si>
    <t>SUNITA GAJANAN LABADE</t>
  </si>
  <si>
    <t>16-Nov-2023</t>
  </si>
  <si>
    <t>03-Jan-2024</t>
  </si>
  <si>
    <t>17-Dec-2024</t>
  </si>
  <si>
    <t>9765807909</t>
  </si>
  <si>
    <t>524773</t>
  </si>
  <si>
    <t>524773 KokaTkhel Surji1</t>
  </si>
  <si>
    <t>SSF4969593</t>
  </si>
  <si>
    <t>SUFIYA KHATUN SHEIKH NAJIM</t>
  </si>
  <si>
    <t>02-Dec-2023</t>
  </si>
  <si>
    <t>2.62 Yrs</t>
  </si>
  <si>
    <t>02 Dec 2023</t>
  </si>
  <si>
    <t>04-Jan-2024</t>
  </si>
  <si>
    <t>28-Jul-2025</t>
  </si>
  <si>
    <t>9096705776</t>
  </si>
  <si>
    <t>SSF5015403</t>
  </si>
  <si>
    <t>RUBINA BANO SYED FARUQUE</t>
  </si>
  <si>
    <t>03-Dec-2023</t>
  </si>
  <si>
    <t>2.61 Yrs</t>
  </si>
  <si>
    <t>03 Dec 2023</t>
  </si>
  <si>
    <t>30-Apr-2025</t>
  </si>
  <si>
    <t>8208690635</t>
  </si>
  <si>
    <t>695388</t>
  </si>
  <si>
    <t>datta</t>
  </si>
  <si>
    <t>SID951375828093</t>
  </si>
  <si>
    <t>MANORMA GANESH RAUT</t>
  </si>
  <si>
    <t>28-Dec-2023</t>
  </si>
  <si>
    <t>6.33 Yrs</t>
  </si>
  <si>
    <t>17 Mar 2020</t>
  </si>
  <si>
    <t>06-Feb-2024</t>
  </si>
  <si>
    <t>01-Aug-2024</t>
  </si>
  <si>
    <t>9689410945</t>
  </si>
  <si>
    <t>santoshi mata</t>
  </si>
  <si>
    <t>SID951375802675</t>
  </si>
  <si>
    <t>Chicken Stall</t>
  </si>
  <si>
    <t>RINA SACHIN KALPEKAR</t>
  </si>
  <si>
    <t>19-Jan-2024</t>
  </si>
  <si>
    <t>6.34 Yrs</t>
  </si>
  <si>
    <t>04 Jan 2021</t>
  </si>
  <si>
    <t>06-Mar-2024</t>
  </si>
  <si>
    <t>06-Jun-2024</t>
  </si>
  <si>
    <t>9011363535</t>
  </si>
  <si>
    <t>Surji C16</t>
  </si>
  <si>
    <t>Surji C16 Matang Pura1</t>
  </si>
  <si>
    <t>SSF3616593</t>
  </si>
  <si>
    <t>URMILA PRABHUKIRAN WANKHDE</t>
  </si>
  <si>
    <t>GL-2</t>
  </si>
  <si>
    <t>3.31 Yrs</t>
  </si>
  <si>
    <t>23 Mar 2023</t>
  </si>
  <si>
    <t>12-Sep-2024</t>
  </si>
  <si>
    <t>18-Jun-2026</t>
  </si>
  <si>
    <t>1-30 Days</t>
  </si>
  <si>
    <t>7666348083</t>
  </si>
  <si>
    <t>SID951374243506</t>
  </si>
  <si>
    <t>LATA GAJANAN YEUL</t>
  </si>
  <si>
    <t>GL-4</t>
  </si>
  <si>
    <t>7.77 Yrs</t>
  </si>
  <si>
    <t>01 Dec 2020</t>
  </si>
  <si>
    <t>08-Nov-2024</t>
  </si>
  <si>
    <t>12-Jun-2026</t>
  </si>
  <si>
    <t>7775998482</t>
  </si>
  <si>
    <t>492811</t>
  </si>
  <si>
    <t>492811 Ganesh1</t>
  </si>
  <si>
    <t>SSF5406139</t>
  </si>
  <si>
    <t>Fisheries</t>
  </si>
  <si>
    <t>TASLIM SAIYYAD FARHAN</t>
  </si>
  <si>
    <t>16-Jan-2025</t>
  </si>
  <si>
    <t>2.46 Yrs</t>
  </si>
  <si>
    <t>29 Jan 2024</t>
  </si>
  <si>
    <t>04-Mar-2025</t>
  </si>
  <si>
    <t>25-Jun-2026</t>
  </si>
  <si>
    <t>9112397164</t>
  </si>
  <si>
    <t>Akot C6</t>
  </si>
  <si>
    <t>Akot C6 Trupti1</t>
  </si>
  <si>
    <t>SSF5128522</t>
  </si>
  <si>
    <t>Construction Activity</t>
  </si>
  <si>
    <t>SHARDA DIPAK GADE</t>
  </si>
  <si>
    <t>11-Sep-2025</t>
  </si>
  <si>
    <t>2.56 Yrs</t>
  </si>
  <si>
    <t>21 Dec 2023</t>
  </si>
  <si>
    <t>01-Oct-2025</t>
  </si>
  <si>
    <t>06-Jul-2026</t>
  </si>
  <si>
    <t>9561081064</t>
  </si>
  <si>
    <t>As per Loan card Borrower ARTI AMOL KALE/352423316 Paid EMI on date 03 Sep 2024 Amount of Rs 2830/- to Credit Assistant - Avinash Panjabrao Athavle/SF0084282 but Same he didn't posted in FIMO.</t>
  </si>
  <si>
    <t>Rahul Sakarde/SF0026788</t>
  </si>
  <si>
    <t>Completed-Report Submitted</t>
  </si>
  <si>
    <t>Rahul Sakarde</t>
  </si>
  <si>
    <t>SF0026788</t>
  </si>
  <si>
    <t>Confirmed from borrower Family Member but there is not found loan card for verification</t>
  </si>
  <si>
    <t>Confirmed from borrower and  there is no issue observed</t>
  </si>
  <si>
    <t>Confirmed from borrower but there is no any evidence available for further verification.</t>
  </si>
  <si>
    <t>From Date : 14 July 2026</t>
  </si>
  <si>
    <t>To Date : 14 July 2026</t>
  </si>
  <si>
    <t>Reporting Time : Thursday, July 14, 2026 7:00 AM</t>
  </si>
  <si>
    <t>Credit Assistant - Avinash Panjabrao Athavle/SF0084282 was found involved Collection Amount Misappropriation (Collected EMIs but not posted to concerned borrower accounts) on the names of 01 borrower for the amounting to Rs. 2830/- based on the evidence available.
Total Fraud Amount = Rs. 2830/-
Recovered Amount = Rs. 00/- 
Net Fraud Amount  = Rs. 2830/-
Note: Staff Exist in Company 27 Aug 2024 but after that 3 Sep 2024 Loan card his signature found. Staff call not connected and as per Loan card Evidence Misappropriation consider.</t>
  </si>
  <si>
    <t xml:space="preserve">As per Loan card Borrower ARTI AMOL KALE/352423316 Paid EMI on date 03 Sep 2024 Amount of Rs 2830/- to Credit Assistant - Avinash Panjabrao Athavle/SF0084282 but Same he didn't posted in FIMO.
Note :  Staff call not connected and Based on Loan card his signature matched with Movement register and found EMI Misappropriation.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</si>
</sst>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18" fontId="32" fillId="8" borderId="0" xfId="0" applyNumberFormat="1" applyFont="1" applyFill="1" applyProtection="1">
      <protection locked="0"/>
    </xf>
    <xf numFmtId="0" fontId="36" fillId="0" borderId="1" xfId="0" applyFont="1" applyBorder="1" applyAlignment="1">
      <alignment vertical="center" readingOrder="1"/>
    </xf>
    <xf numFmtId="172" fontId="36" fillId="0" borderId="1" xfId="0" applyNumberFormat="1" applyFont="1" applyBorder="1" applyAlignment="1">
      <alignment vertical="center" readingOrder="1"/>
    </xf>
    <xf numFmtId="0" fontId="36" fillId="0" borderId="1" xfId="0" applyFont="1" applyBorder="1" applyAlignment="1">
      <alignment horizontal="right" vertical="center" wrapText="1" readingOrder="1"/>
    </xf>
    <xf numFmtId="0" fontId="32" fillId="0" borderId="1" xfId="0" applyFont="1" applyBorder="1"/>
    <xf numFmtId="0" fontId="36" fillId="0" borderId="1" xfId="0" applyFont="1" applyBorder="1" applyAlignment="1">
      <alignment vertical="top" readingOrder="1"/>
    </xf>
    <xf numFmtId="172" fontId="36" fillId="0" borderId="1" xfId="0" applyNumberFormat="1" applyFont="1" applyBorder="1" applyAlignment="1">
      <alignment vertical="top" readingOrder="1"/>
    </xf>
    <xf numFmtId="0" fontId="32" fillId="0" borderId="1" xfId="0" applyFont="1" applyBorder="1" applyAlignment="1">
      <alignment horizontal="left" vertical="center"/>
    </xf>
    <xf numFmtId="0" fontId="0" fillId="8" borderId="1" xfId="0" applyFill="1" applyBorder="1" applyAlignment="1" applyProtection="1">
      <alignment horizontal="left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167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7" fillId="0" borderId="15" xfId="0" applyFont="1" applyBorder="1" applyAlignment="1">
      <alignment horizontal="center" vertical="center" wrapText="1" readingOrder="1"/>
    </xf>
    <xf numFmtId="0" fontId="32" fillId="0" borderId="1" xfId="0" applyFont="1" applyBorder="1" applyAlignment="1">
      <alignment horizontal="center" vertical="center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2" fillId="0" borderId="1" xfId="0" applyFont="1" applyBorder="1" applyAlignment="1">
      <alignment horizontal="left" vertical="top"/>
    </xf>
  </cellXfs>
  <cellStyles count="34">
    <cellStyle name="Comma" xfId="30" builtinId="3"/>
    <cellStyle name="Comma 2" xfId="33" xr:uid="{48880344-0DCA-42A1-BDEF-1C43F041FE75}"/>
    <cellStyle name="Comma 2 2" xfId="14" xr:uid="{00000000-0005-0000-0000-000000000000}"/>
    <cellStyle name="Comma 2 2 2" xfId="32" xr:uid="{F80E7E8B-E812-4034-A1A5-0AEF823A255B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1" t="str">
        <f>IF('Physical Cash at Safe'!D28="Yes", 'Physical Cash at Safe'!B4, 'Borrower Wise Details'!B5)</f>
        <v>MR2881</v>
      </c>
      <c r="D5" s="64" t="str">
        <f>IF('Physical Cash at Safe'!D28="Yes", 'Physical Cash at Safe'!A4, 'Borrower Wise Details'!C5)</f>
        <v>Anjangaon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46167</v>
      </c>
      <c r="H5" s="62" t="s">
        <v>278</v>
      </c>
      <c r="I5" s="61">
        <v>46212</v>
      </c>
      <c r="J5" s="78" t="str">
        <f>IF('Physical Cash at Safe'!D28="Yes",'Physical Cash at Safe'!E28,IF('Borrower Wise Details'!D5&lt;&gt;"",'Borrower Wise Details'!D5,""))</f>
        <v>FN26-27-00977</v>
      </c>
      <c r="K5" s="88">
        <v>1</v>
      </c>
      <c r="L5" s="89">
        <v>2780</v>
      </c>
      <c r="M5" s="89">
        <v>0</v>
      </c>
      <c r="N5" s="89" t="s">
        <v>276</v>
      </c>
      <c r="O5" s="89" t="s">
        <v>277</v>
      </c>
      <c r="P5" s="89" t="s">
        <v>258</v>
      </c>
      <c r="Q5" s="89" t="s">
        <v>259</v>
      </c>
      <c r="R5" s="79" t="str">
        <f>IF('Physical Cash at Safe'!$D$28="Yes", 'Physical Cash at Safe'!$A$28, IF('Borrower Wise Details'!F5&lt;&gt;"", 'Borrower Wise Details'!F5, ""))</f>
        <v>Avinash Panjabrao Athavle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SF0084282</v>
      </c>
      <c r="U5" s="82" t="s">
        <v>272</v>
      </c>
      <c r="V5" s="144">
        <v>45531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579</v>
      </c>
      <c r="Z5" s="61">
        <v>46217</v>
      </c>
      <c r="AA5" s="61">
        <v>46220</v>
      </c>
      <c r="AB5" s="61" t="s">
        <v>223</v>
      </c>
      <c r="AC5" s="61" t="s">
        <v>223</v>
      </c>
      <c r="AD5" s="61" t="s">
        <v>223</v>
      </c>
      <c r="AE5" s="61" t="s">
        <v>580</v>
      </c>
      <c r="AF5" s="61" t="s">
        <v>581</v>
      </c>
      <c r="AG5" s="184">
        <v>30</v>
      </c>
      <c r="AH5" s="107" cm="1">
        <f t="array" ref="AH5">IF(COUNTA('Loan Outstanding Report'!$BI$5:$BI$5988)=0,"",SUMPRODUCT(--(FREQUENCY(IF('Loan Outstanding Report'!$BI$5:$BI$5988&lt;&gt;"",MATCH('Loan Outstanding Report'!$S$5:$S$5988,'Loan Outstanding Report'!$S$5:$S$5988,0)),ROW('Loan Outstanding Report'!$S$5:$S$5988)-ROW('Loan Outstanding Report'!S5)+1)&gt;0)))</f>
        <v>30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2830</v>
      </c>
      <c r="AJ5" s="80">
        <v>0</v>
      </c>
      <c r="AK5" s="80">
        <v>0</v>
      </c>
      <c r="AL5" s="80">
        <f>IFERROR(IF(COUNTA(AI:AK5)=0,"",AI5-(AJ5+AK5)),"")</f>
        <v>2830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46224</v>
      </c>
      <c r="AO5" s="143" t="s">
        <v>588</v>
      </c>
    </row>
    <row r="6" spans="1:41" ht="30" customHeight="1" x14ac:dyDescent="0.35"/>
  </sheetData>
  <sheetProtection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MR2881</v>
      </c>
      <c r="C5" s="50" t="str">
        <f>IF('Fraud Investigation Report'!D5="", "", 'Fraud Investigation Report'!D5)</f>
        <v>Anjangaon</v>
      </c>
      <c r="D5" s="73" t="str">
        <f>IF(OR('Fraud Investigation Report'!R5="", 'Fraud Investigation Report'!R5=0), "", 'Fraud Investigation Report'!R5)</f>
        <v>Avinash Panjabrao Athavle</v>
      </c>
      <c r="E5" s="73" t="str">
        <f>IF(OR('Fraud Investigation Report'!T5="", 'Fraud Investigation Report'!T5=0), "", 'Fraud Investigation Report'!T5)</f>
        <v>SF0084282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FN26-27-00977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2830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2830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2830</v>
      </c>
      <c r="Q5" s="49" t="s">
        <v>223</v>
      </c>
      <c r="R5" s="93" t="s">
        <v>260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1" t="s">
        <v>2</v>
      </c>
      <c r="B1" s="152"/>
      <c r="C1" s="152"/>
      <c r="D1" s="152"/>
      <c r="E1" s="153"/>
    </row>
    <row r="2" spans="1:5" ht="18.5" x14ac:dyDescent="0.45">
      <c r="A2" s="14"/>
      <c r="B2" s="154" t="s">
        <v>224</v>
      </c>
      <c r="C2" s="154"/>
      <c r="D2" s="15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262</v>
      </c>
      <c r="B4" s="41" t="s">
        <v>263</v>
      </c>
      <c r="C4" s="41" t="s">
        <v>264</v>
      </c>
      <c r="D4" s="41" t="s">
        <v>265</v>
      </c>
      <c r="E4" s="41" t="s">
        <v>255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256</v>
      </c>
      <c r="B6" s="18">
        <v>46216</v>
      </c>
      <c r="C6" s="18">
        <v>46215</v>
      </c>
      <c r="D6" s="18">
        <v>46216</v>
      </c>
      <c r="E6" s="19">
        <v>0.52083333333333337</v>
      </c>
    </row>
    <row r="7" spans="1:5" ht="15.5" x14ac:dyDescent="0.35">
      <c r="A7" s="155" t="s">
        <v>65</v>
      </c>
      <c r="B7" s="156"/>
      <c r="C7" s="156"/>
      <c r="D7" s="156"/>
      <c r="E7" s="156"/>
    </row>
    <row r="8" spans="1:5" ht="15" customHeight="1" x14ac:dyDescent="0.35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5" x14ac:dyDescent="0.35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221</v>
      </c>
      <c r="C11" s="23">
        <f>B11*A11</f>
        <v>110500</v>
      </c>
      <c r="D11" s="25">
        <v>221</v>
      </c>
      <c r="E11" s="23">
        <f t="shared" ref="E11:E17" si="0">D11*A11</f>
        <v>110500</v>
      </c>
    </row>
    <row r="12" spans="1:5" ht="14.5" x14ac:dyDescent="0.35">
      <c r="A12" s="24">
        <v>200</v>
      </c>
      <c r="B12" s="25">
        <v>26</v>
      </c>
      <c r="C12" s="23">
        <f>B12*A12</f>
        <v>5200</v>
      </c>
      <c r="D12" s="25">
        <v>26</v>
      </c>
      <c r="E12" s="23">
        <f t="shared" si="0"/>
        <v>5200</v>
      </c>
    </row>
    <row r="13" spans="1:5" ht="14.5" x14ac:dyDescent="0.35">
      <c r="A13" s="24">
        <v>100</v>
      </c>
      <c r="B13" s="25">
        <v>188</v>
      </c>
      <c r="C13" s="23">
        <f t="shared" ref="C13:C17" si="1">B13*A13</f>
        <v>18800</v>
      </c>
      <c r="D13" s="25">
        <v>188</v>
      </c>
      <c r="E13" s="23">
        <f t="shared" si="0"/>
        <v>18800</v>
      </c>
    </row>
    <row r="14" spans="1:5" ht="14.5" x14ac:dyDescent="0.35">
      <c r="A14" s="24">
        <v>50</v>
      </c>
      <c r="B14" s="25">
        <v>3</v>
      </c>
      <c r="C14" s="23">
        <f t="shared" si="1"/>
        <v>150</v>
      </c>
      <c r="D14" s="25">
        <v>3</v>
      </c>
      <c r="E14" s="23">
        <f t="shared" si="0"/>
        <v>150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>
        <v>6</v>
      </c>
      <c r="C16" s="23">
        <f t="shared" si="1"/>
        <v>60</v>
      </c>
      <c r="D16" s="25">
        <v>6</v>
      </c>
      <c r="E16" s="23">
        <f t="shared" si="0"/>
        <v>60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31</v>
      </c>
      <c r="C18" s="23">
        <f>B18</f>
        <v>31</v>
      </c>
      <c r="D18" s="27">
        <v>31</v>
      </c>
      <c r="E18" s="28">
        <f>D18</f>
        <v>31</v>
      </c>
    </row>
    <row r="19" spans="1:5" ht="14.5" x14ac:dyDescent="0.35">
      <c r="A19" s="29"/>
      <c r="B19" s="30" t="s">
        <v>71</v>
      </c>
      <c r="C19" s="31">
        <f>SUM(C10:C18)</f>
        <v>134781</v>
      </c>
      <c r="D19" s="30" t="s">
        <v>71</v>
      </c>
      <c r="E19" s="31">
        <f>SUM(E10:E18)</f>
        <v>134781</v>
      </c>
    </row>
    <row r="20" spans="1:5" ht="30" customHeight="1" x14ac:dyDescent="0.35">
      <c r="A20" s="163" t="s">
        <v>91</v>
      </c>
      <c r="B20" s="164"/>
      <c r="C20" s="32">
        <v>134781</v>
      </c>
      <c r="D20" s="33" t="s">
        <v>85</v>
      </c>
      <c r="E20" s="34">
        <v>0</v>
      </c>
    </row>
    <row r="21" spans="1:5" ht="30" customHeight="1" x14ac:dyDescent="0.35">
      <c r="A21" s="165" t="s">
        <v>82</v>
      </c>
      <c r="B21" s="166"/>
      <c r="C21" s="34">
        <v>0</v>
      </c>
      <c r="D21" s="33" t="s">
        <v>83</v>
      </c>
      <c r="E21" s="34">
        <v>0</v>
      </c>
    </row>
    <row r="22" spans="1:5" ht="30" customHeight="1" x14ac:dyDescent="0.35">
      <c r="A22" s="165" t="s">
        <v>72</v>
      </c>
      <c r="B22" s="166"/>
      <c r="C22" s="34">
        <v>0</v>
      </c>
      <c r="D22" s="35" t="s">
        <v>73</v>
      </c>
      <c r="E22" s="34"/>
    </row>
    <row r="23" spans="1:5" ht="30" customHeight="1" x14ac:dyDescent="0.35">
      <c r="A23" s="165" t="s">
        <v>74</v>
      </c>
      <c r="B23" s="166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50" t="s">
        <v>253</v>
      </c>
      <c r="C24" s="150"/>
      <c r="D24" s="150"/>
      <c r="E24" s="150"/>
    </row>
    <row r="25" spans="1:5" ht="57.75" customHeight="1" x14ac:dyDescent="0.35">
      <c r="A25" s="36" t="s">
        <v>75</v>
      </c>
      <c r="B25" s="173"/>
      <c r="C25" s="173"/>
      <c r="D25" s="173"/>
      <c r="E25" s="173"/>
    </row>
    <row r="26" spans="1:5" ht="20.149999999999999" customHeight="1" x14ac:dyDescent="0.35">
      <c r="A26" s="178" t="s">
        <v>170</v>
      </c>
      <c r="B26" s="178"/>
      <c r="C26" s="178"/>
      <c r="D26" s="178"/>
      <c r="E26" s="178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76" t="s">
        <v>196</v>
      </c>
      <c r="E29" s="177"/>
    </row>
    <row r="30" spans="1:5" ht="40" customHeight="1" x14ac:dyDescent="0.35">
      <c r="A30" s="84"/>
      <c r="B30" s="84"/>
      <c r="C30" s="85" t="str">
        <f>IF(AND(A30="",B30=""),"",A30-B30)</f>
        <v/>
      </c>
      <c r="D30" s="179"/>
      <c r="E30" s="180"/>
    </row>
    <row r="31" spans="1:5" ht="15" customHeight="1" x14ac:dyDescent="0.35">
      <c r="A31" s="181"/>
      <c r="B31" s="182"/>
      <c r="C31" s="182"/>
      <c r="D31" s="182"/>
      <c r="E31" s="183"/>
    </row>
    <row r="32" spans="1:5" ht="24.75" customHeight="1" x14ac:dyDescent="0.35">
      <c r="A32" s="37" t="s">
        <v>197</v>
      </c>
      <c r="B32" s="38" t="s">
        <v>254</v>
      </c>
      <c r="C32" s="37" t="s">
        <v>76</v>
      </c>
      <c r="D32" s="174" t="s">
        <v>261</v>
      </c>
      <c r="E32" s="175"/>
    </row>
    <row r="33" spans="1:5" ht="18" customHeight="1" x14ac:dyDescent="0.35">
      <c r="A33" s="37" t="s">
        <v>77</v>
      </c>
      <c r="B33" s="125">
        <v>1</v>
      </c>
      <c r="C33" s="39" t="s">
        <v>78</v>
      </c>
      <c r="D33" s="167">
        <v>2</v>
      </c>
      <c r="E33" s="168"/>
    </row>
    <row r="34" spans="1:5" ht="26" x14ac:dyDescent="0.35">
      <c r="A34" s="39" t="s">
        <v>198</v>
      </c>
      <c r="B34" s="125" t="s">
        <v>269</v>
      </c>
      <c r="C34" s="39" t="s">
        <v>199</v>
      </c>
      <c r="D34" s="169" t="s">
        <v>266</v>
      </c>
      <c r="E34" s="170"/>
    </row>
    <row r="35" spans="1:5" ht="26" x14ac:dyDescent="0.35">
      <c r="A35" s="39" t="s">
        <v>200</v>
      </c>
      <c r="B35" s="125" t="s">
        <v>268</v>
      </c>
      <c r="C35" s="39" t="s">
        <v>202</v>
      </c>
      <c r="D35" s="169" t="s">
        <v>267</v>
      </c>
      <c r="E35" s="170"/>
    </row>
    <row r="36" spans="1:5" ht="25.5" customHeight="1" x14ac:dyDescent="0.35">
      <c r="A36" s="39" t="s">
        <v>201</v>
      </c>
      <c r="B36" s="126" t="s">
        <v>270</v>
      </c>
      <c r="C36" s="39" t="s">
        <v>203</v>
      </c>
      <c r="D36" s="171" t="s">
        <v>271</v>
      </c>
      <c r="E36" s="17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M1" zoomScale="83" zoomScaleNormal="90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MR2881</v>
      </c>
      <c r="C5" s="60" t="str">
        <f>IF('Loan Outstanding Report'!$H$5="", "", 'Loan Outstanding Report'!$H$5)</f>
        <v>Anjangaon</v>
      </c>
      <c r="D5" s="127" t="s">
        <v>273</v>
      </c>
      <c r="E5" s="66">
        <v>46217</v>
      </c>
      <c r="F5" s="91" t="s">
        <v>274</v>
      </c>
      <c r="G5" s="49" t="s">
        <v>275</v>
      </c>
      <c r="H5" s="49" t="s">
        <v>257</v>
      </c>
      <c r="I5" s="49" t="s">
        <v>282</v>
      </c>
      <c r="J5" s="49" t="s">
        <v>459</v>
      </c>
      <c r="K5" s="49" t="s">
        <v>460</v>
      </c>
      <c r="L5" s="11">
        <v>352423316</v>
      </c>
      <c r="M5" s="67">
        <v>45145</v>
      </c>
      <c r="N5" s="49">
        <v>53000</v>
      </c>
      <c r="O5" s="49">
        <v>2830</v>
      </c>
      <c r="P5" s="67" t="s">
        <v>127</v>
      </c>
      <c r="Q5" s="87">
        <v>45538</v>
      </c>
      <c r="R5" s="49">
        <v>2830</v>
      </c>
      <c r="S5" s="49">
        <v>0</v>
      </c>
      <c r="T5" s="49">
        <v>0</v>
      </c>
      <c r="U5" s="68">
        <f t="shared" ref="U5:U69" si="0">IF(AND(ISBLANK(R5),ISBLANK(S5),ISBLANK(T5)),"",R5-(S5+T5))</f>
        <v>2830</v>
      </c>
      <c r="V5" s="42" t="s">
        <v>182</v>
      </c>
      <c r="W5" s="69" t="s">
        <v>577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/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zoomScale="89" zoomScaleNormal="90" workbookViewId="0">
      <selection activeCell="A4" sqref="A4"/>
    </sheetView>
  </sheetViews>
  <sheetFormatPr defaultColWidth="0" defaultRowHeight="14.5" zeroHeight="1" x14ac:dyDescent="0.35"/>
  <cols>
    <col min="1" max="1" width="9.1796875" style="112" customWidth="1"/>
    <col min="2" max="2" width="9.90625" style="112" bestFit="1" customWidth="1"/>
    <col min="3" max="3" width="12.1796875" style="112" bestFit="1" customWidth="1"/>
    <col min="4" max="4" width="11.363281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11.089843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10" style="112" customWidth="1"/>
    <col min="16" max="16" width="7.81640625" style="112" bestFit="1" customWidth="1"/>
    <col min="17" max="17" width="15.81640625" style="112" bestFit="1" customWidth="1"/>
    <col min="18" max="18" width="17.1796875" style="112" bestFit="1" customWidth="1"/>
    <col min="19" max="19" width="13.36328125" style="112" customWidth="1"/>
    <col min="20" max="20" width="10.90625" style="112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17.08984375" style="112" bestFit="1" customWidth="1"/>
    <col min="25" max="25" width="11.08984375" style="112" bestFit="1" customWidth="1"/>
    <col min="26" max="26" width="31.36328125" style="112" bestFit="1" customWidth="1"/>
    <col min="27" max="27" width="12.81640625" style="112" bestFit="1" customWidth="1"/>
    <col min="28" max="28" width="9.54296875" style="112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4.08984375" style="112" bestFit="1" customWidth="1"/>
    <col min="56" max="56" width="12.54296875" style="112" bestFit="1" customWidth="1"/>
    <col min="57" max="57" width="8.81640625" style="112" customWidth="1"/>
    <col min="58" max="58" width="13.54296875" style="112" customWidth="1"/>
    <col min="59" max="59" width="16.54296875" style="112" customWidth="1"/>
    <col min="60" max="60" width="25.1796875" style="112" customWidth="1"/>
    <col min="61" max="61" width="19.453125" style="112" customWidth="1"/>
    <col min="62" max="62" width="17.3632812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585</v>
      </c>
      <c r="B1" s="128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586</v>
      </c>
      <c r="B2" s="12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587</v>
      </c>
      <c r="B3" s="133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49.5" customHeight="1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47">
        <v>1</v>
      </c>
      <c r="B5" s="145" t="s">
        <v>255</v>
      </c>
      <c r="C5" s="145" t="s">
        <v>256</v>
      </c>
      <c r="D5" s="145" t="s">
        <v>265</v>
      </c>
      <c r="E5" s="145" t="s">
        <v>264</v>
      </c>
      <c r="F5" s="145" t="s">
        <v>264</v>
      </c>
      <c r="G5" s="145" t="s">
        <v>262</v>
      </c>
      <c r="H5" s="145" t="s">
        <v>263</v>
      </c>
      <c r="I5" s="145">
        <v>119897</v>
      </c>
      <c r="J5" s="145" t="s">
        <v>279</v>
      </c>
      <c r="K5" s="145">
        <v>119897</v>
      </c>
      <c r="L5" s="145" t="s">
        <v>280</v>
      </c>
      <c r="M5" s="145" t="s">
        <v>281</v>
      </c>
      <c r="N5" s="145">
        <v>202404</v>
      </c>
      <c r="O5" s="145" t="s">
        <v>282</v>
      </c>
      <c r="P5" s="145">
        <v>268086</v>
      </c>
      <c r="Q5" s="145" t="s">
        <v>283</v>
      </c>
      <c r="R5" s="145" t="s">
        <v>284</v>
      </c>
      <c r="S5" s="145" t="s">
        <v>285</v>
      </c>
      <c r="T5" s="145" t="s">
        <v>285</v>
      </c>
      <c r="U5" s="145" t="s">
        <v>286</v>
      </c>
      <c r="V5" s="145" t="s">
        <v>287</v>
      </c>
      <c r="W5" s="145">
        <v>0</v>
      </c>
      <c r="X5" s="145" t="s">
        <v>288</v>
      </c>
      <c r="Y5" s="145">
        <v>13919794</v>
      </c>
      <c r="Z5" s="145" t="s">
        <v>289</v>
      </c>
      <c r="AA5" s="145" t="s">
        <v>290</v>
      </c>
      <c r="AB5" s="146">
        <v>20744</v>
      </c>
      <c r="AC5" s="145" t="s">
        <v>291</v>
      </c>
      <c r="AD5" s="145">
        <v>38</v>
      </c>
      <c r="AE5" s="145" t="s">
        <v>292</v>
      </c>
      <c r="AF5" s="145" t="s">
        <v>293</v>
      </c>
      <c r="AG5" s="145" t="s">
        <v>294</v>
      </c>
      <c r="AH5" s="145" t="s">
        <v>295</v>
      </c>
      <c r="AI5" s="145" t="s">
        <v>290</v>
      </c>
      <c r="AJ5" s="146">
        <v>785</v>
      </c>
      <c r="AK5" s="146">
        <v>785</v>
      </c>
      <c r="AL5" s="145" t="s">
        <v>296</v>
      </c>
      <c r="AM5" s="146">
        <v>16214.81</v>
      </c>
      <c r="AN5" s="146">
        <v>86</v>
      </c>
      <c r="AO5" s="146">
        <v>16300.81</v>
      </c>
      <c r="AP5" s="146">
        <v>5230.8100000000004</v>
      </c>
      <c r="AQ5" s="146">
        <v>222.23</v>
      </c>
      <c r="AR5" s="146">
        <v>5453.04</v>
      </c>
      <c r="AS5" s="146">
        <v>4727.1899999999996</v>
      </c>
      <c r="AT5" s="146">
        <v>222.23</v>
      </c>
      <c r="AU5" s="146">
        <v>4949.42</v>
      </c>
      <c r="AV5" s="145">
        <v>59</v>
      </c>
      <c r="AW5" s="145">
        <v>1725</v>
      </c>
      <c r="AX5" s="145" t="s">
        <v>297</v>
      </c>
      <c r="AY5" s="145"/>
      <c r="AZ5" s="145"/>
      <c r="BA5" s="145"/>
      <c r="BB5" s="145" t="s">
        <v>298</v>
      </c>
      <c r="BC5" s="145" t="s">
        <v>299</v>
      </c>
      <c r="BD5" s="145" t="s">
        <v>300</v>
      </c>
      <c r="BE5" s="146">
        <v>20744</v>
      </c>
      <c r="BF5" s="145" t="s">
        <v>285</v>
      </c>
      <c r="BG5" s="145" t="s">
        <v>305</v>
      </c>
      <c r="BH5" s="130" t="s">
        <v>578</v>
      </c>
      <c r="BI5" s="94" t="s">
        <v>100</v>
      </c>
      <c r="BJ5" s="130">
        <v>46217</v>
      </c>
      <c r="BK5" s="93" t="s">
        <v>104</v>
      </c>
      <c r="BL5" s="94" t="s">
        <v>109</v>
      </c>
      <c r="BM5" s="95" t="s">
        <v>181</v>
      </c>
      <c r="BN5" s="93" t="s">
        <v>223</v>
      </c>
      <c r="BO5" s="131"/>
      <c r="BP5" s="42"/>
      <c r="BQ5" s="148" t="s">
        <v>582</v>
      </c>
    </row>
    <row r="6" spans="1:69" ht="23" hidden="1" x14ac:dyDescent="0.35">
      <c r="A6" s="147">
        <v>2</v>
      </c>
      <c r="B6" s="145" t="s">
        <v>255</v>
      </c>
      <c r="C6" s="145" t="s">
        <v>256</v>
      </c>
      <c r="D6" s="145" t="s">
        <v>265</v>
      </c>
      <c r="E6" s="145" t="s">
        <v>264</v>
      </c>
      <c r="F6" s="145" t="s">
        <v>264</v>
      </c>
      <c r="G6" s="145" t="s">
        <v>262</v>
      </c>
      <c r="H6" s="145" t="s">
        <v>263</v>
      </c>
      <c r="I6" s="145">
        <v>119897</v>
      </c>
      <c r="J6" s="145" t="s">
        <v>279</v>
      </c>
      <c r="K6" s="145">
        <v>119897</v>
      </c>
      <c r="L6" s="145" t="s">
        <v>280</v>
      </c>
      <c r="M6" s="145" t="s">
        <v>281</v>
      </c>
      <c r="N6" s="145">
        <v>202404</v>
      </c>
      <c r="O6" s="145" t="s">
        <v>282</v>
      </c>
      <c r="P6" s="145">
        <v>268086</v>
      </c>
      <c r="Q6" s="145" t="s">
        <v>283</v>
      </c>
      <c r="R6" s="145" t="s">
        <v>301</v>
      </c>
      <c r="S6" s="145" t="s">
        <v>302</v>
      </c>
      <c r="T6" s="145" t="s">
        <v>302</v>
      </c>
      <c r="U6" s="145" t="s">
        <v>286</v>
      </c>
      <c r="V6" s="145" t="s">
        <v>287</v>
      </c>
      <c r="W6" s="145">
        <v>0</v>
      </c>
      <c r="X6" s="145" t="s">
        <v>288</v>
      </c>
      <c r="Y6" s="145">
        <v>13919796</v>
      </c>
      <c r="Z6" s="145" t="s">
        <v>303</v>
      </c>
      <c r="AA6" s="145" t="s">
        <v>290</v>
      </c>
      <c r="AB6" s="146">
        <v>20744</v>
      </c>
      <c r="AC6" s="145" t="s">
        <v>291</v>
      </c>
      <c r="AD6" s="145">
        <v>38</v>
      </c>
      <c r="AE6" s="145" t="s">
        <v>292</v>
      </c>
      <c r="AF6" s="145" t="s">
        <v>293</v>
      </c>
      <c r="AG6" s="145" t="s">
        <v>294</v>
      </c>
      <c r="AH6" s="145" t="s">
        <v>295</v>
      </c>
      <c r="AI6" s="145" t="s">
        <v>290</v>
      </c>
      <c r="AJ6" s="146">
        <v>0</v>
      </c>
      <c r="AK6" s="146">
        <v>0</v>
      </c>
      <c r="AL6" s="145" t="s">
        <v>304</v>
      </c>
      <c r="AM6" s="146">
        <v>16157.28</v>
      </c>
      <c r="AN6" s="146">
        <v>166.7</v>
      </c>
      <c r="AO6" s="146">
        <v>16323.98</v>
      </c>
      <c r="AP6" s="146">
        <v>4990.72</v>
      </c>
      <c r="AQ6" s="146">
        <v>0</v>
      </c>
      <c r="AR6" s="146">
        <v>4990.72</v>
      </c>
      <c r="AS6" s="146">
        <v>4991.13</v>
      </c>
      <c r="AT6" s="146">
        <v>0</v>
      </c>
      <c r="AU6" s="146">
        <v>4991.13</v>
      </c>
      <c r="AV6" s="145">
        <v>114</v>
      </c>
      <c r="AW6" s="145">
        <v>2141</v>
      </c>
      <c r="AX6" s="145" t="s">
        <v>297</v>
      </c>
      <c r="AY6" s="145"/>
      <c r="AZ6" s="145"/>
      <c r="BA6" s="145"/>
      <c r="BB6" s="145" t="s">
        <v>298</v>
      </c>
      <c r="BC6" s="145" t="s">
        <v>299</v>
      </c>
      <c r="BD6" s="145" t="s">
        <v>300</v>
      </c>
      <c r="BE6" s="146">
        <v>20744</v>
      </c>
      <c r="BF6" s="145" t="s">
        <v>302</v>
      </c>
      <c r="BG6" s="145" t="s">
        <v>306</v>
      </c>
      <c r="BH6" s="130" t="s">
        <v>578</v>
      </c>
      <c r="BI6" s="94" t="s">
        <v>100</v>
      </c>
      <c r="BJ6" s="130">
        <v>46217</v>
      </c>
      <c r="BK6" s="93" t="s">
        <v>104</v>
      </c>
      <c r="BL6" s="94" t="s">
        <v>109</v>
      </c>
      <c r="BM6" s="95" t="s">
        <v>181</v>
      </c>
      <c r="BN6" s="93" t="s">
        <v>223</v>
      </c>
      <c r="BO6" s="132"/>
      <c r="BP6" s="42"/>
      <c r="BQ6" s="148" t="s">
        <v>582</v>
      </c>
    </row>
    <row r="7" spans="1:69" ht="23" hidden="1" x14ac:dyDescent="0.35">
      <c r="A7" s="147">
        <v>3</v>
      </c>
      <c r="B7" s="145" t="s">
        <v>255</v>
      </c>
      <c r="C7" s="145" t="s">
        <v>256</v>
      </c>
      <c r="D7" s="145" t="s">
        <v>265</v>
      </c>
      <c r="E7" s="145" t="s">
        <v>264</v>
      </c>
      <c r="F7" s="145" t="s">
        <v>264</v>
      </c>
      <c r="G7" s="145" t="s">
        <v>262</v>
      </c>
      <c r="H7" s="145" t="s">
        <v>263</v>
      </c>
      <c r="I7" s="145">
        <v>119125</v>
      </c>
      <c r="J7" s="145" t="s">
        <v>307</v>
      </c>
      <c r="K7" s="145">
        <v>119125</v>
      </c>
      <c r="L7" s="145" t="s">
        <v>267</v>
      </c>
      <c r="M7" s="145" t="s">
        <v>266</v>
      </c>
      <c r="N7" s="145">
        <v>204512</v>
      </c>
      <c r="O7" s="145" t="s">
        <v>308</v>
      </c>
      <c r="P7" s="145">
        <v>270702</v>
      </c>
      <c r="Q7" s="145" t="s">
        <v>309</v>
      </c>
      <c r="R7" s="145" t="s">
        <v>310</v>
      </c>
      <c r="S7" s="145" t="s">
        <v>311</v>
      </c>
      <c r="T7" s="145" t="s">
        <v>311</v>
      </c>
      <c r="U7" s="145" t="s">
        <v>312</v>
      </c>
      <c r="V7" s="145" t="s">
        <v>287</v>
      </c>
      <c r="W7" s="145">
        <v>0</v>
      </c>
      <c r="X7" s="145" t="s">
        <v>313</v>
      </c>
      <c r="Y7" s="145">
        <v>15487465</v>
      </c>
      <c r="Z7" s="145" t="s">
        <v>314</v>
      </c>
      <c r="AA7" s="145" t="s">
        <v>315</v>
      </c>
      <c r="AB7" s="146">
        <v>15558</v>
      </c>
      <c r="AC7" s="145" t="s">
        <v>316</v>
      </c>
      <c r="AD7" s="145">
        <v>38</v>
      </c>
      <c r="AE7" s="145" t="s">
        <v>292</v>
      </c>
      <c r="AF7" s="145" t="s">
        <v>317</v>
      </c>
      <c r="AG7" s="145" t="s">
        <v>318</v>
      </c>
      <c r="AH7" s="145" t="s">
        <v>295</v>
      </c>
      <c r="AI7" s="145" t="s">
        <v>315</v>
      </c>
      <c r="AJ7" s="146">
        <v>590</v>
      </c>
      <c r="AK7" s="146">
        <v>590</v>
      </c>
      <c r="AL7" s="145" t="s">
        <v>319</v>
      </c>
      <c r="AM7" s="146">
        <v>10805.48</v>
      </c>
      <c r="AN7" s="146">
        <v>76</v>
      </c>
      <c r="AO7" s="146">
        <v>10881.48</v>
      </c>
      <c r="AP7" s="146">
        <v>5342.21</v>
      </c>
      <c r="AQ7" s="146">
        <v>433.54</v>
      </c>
      <c r="AR7" s="146">
        <v>5775.75</v>
      </c>
      <c r="AS7" s="146">
        <v>5060.5200000000004</v>
      </c>
      <c r="AT7" s="146">
        <v>433.54</v>
      </c>
      <c r="AU7" s="146">
        <v>5494.06</v>
      </c>
      <c r="AV7" s="145">
        <v>59</v>
      </c>
      <c r="AW7" s="145">
        <v>1726</v>
      </c>
      <c r="AX7" s="145" t="s">
        <v>297</v>
      </c>
      <c r="AY7" s="145"/>
      <c r="AZ7" s="145"/>
      <c r="BA7" s="145"/>
      <c r="BB7" s="145" t="s">
        <v>298</v>
      </c>
      <c r="BC7" s="145" t="s">
        <v>299</v>
      </c>
      <c r="BD7" s="145" t="s">
        <v>300</v>
      </c>
      <c r="BE7" s="146">
        <v>15558</v>
      </c>
      <c r="BF7" s="145" t="s">
        <v>311</v>
      </c>
      <c r="BG7" s="145" t="s">
        <v>320</v>
      </c>
      <c r="BH7" s="130" t="s">
        <v>578</v>
      </c>
      <c r="BI7" s="94" t="s">
        <v>100</v>
      </c>
      <c r="BJ7" s="130">
        <v>46218</v>
      </c>
      <c r="BK7" s="93" t="s">
        <v>103</v>
      </c>
      <c r="BL7" s="94" t="s">
        <v>108</v>
      </c>
      <c r="BM7" s="95" t="s">
        <v>181</v>
      </c>
      <c r="BN7" s="93" t="s">
        <v>222</v>
      </c>
      <c r="BO7" s="93"/>
      <c r="BP7" s="42"/>
      <c r="BQ7" s="148" t="s">
        <v>584</v>
      </c>
    </row>
    <row r="8" spans="1:69" ht="23" hidden="1" x14ac:dyDescent="0.35">
      <c r="A8" s="147">
        <v>4</v>
      </c>
      <c r="B8" s="145" t="s">
        <v>255</v>
      </c>
      <c r="C8" s="145" t="s">
        <v>256</v>
      </c>
      <c r="D8" s="145" t="s">
        <v>265</v>
      </c>
      <c r="E8" s="145" t="s">
        <v>264</v>
      </c>
      <c r="F8" s="145" t="s">
        <v>264</v>
      </c>
      <c r="G8" s="145" t="s">
        <v>262</v>
      </c>
      <c r="H8" s="145" t="s">
        <v>263</v>
      </c>
      <c r="I8" s="145">
        <v>124084</v>
      </c>
      <c r="J8" s="145" t="s">
        <v>321</v>
      </c>
      <c r="K8" s="145">
        <v>124084</v>
      </c>
      <c r="L8" s="145" t="s">
        <v>267</v>
      </c>
      <c r="M8" s="145" t="s">
        <v>266</v>
      </c>
      <c r="N8" s="145">
        <v>220346</v>
      </c>
      <c r="O8" s="145" t="s">
        <v>322</v>
      </c>
      <c r="P8" s="145">
        <v>290835</v>
      </c>
      <c r="Q8" s="145" t="s">
        <v>323</v>
      </c>
      <c r="R8" s="145" t="s">
        <v>284</v>
      </c>
      <c r="S8" s="145" t="s">
        <v>324</v>
      </c>
      <c r="T8" s="145" t="s">
        <v>324</v>
      </c>
      <c r="U8" s="145" t="s">
        <v>312</v>
      </c>
      <c r="V8" s="145" t="s">
        <v>287</v>
      </c>
      <c r="W8" s="145">
        <v>0</v>
      </c>
      <c r="X8" s="145" t="s">
        <v>325</v>
      </c>
      <c r="Y8" s="145">
        <v>21943229</v>
      </c>
      <c r="Z8" s="145" t="s">
        <v>326</v>
      </c>
      <c r="AA8" s="145" t="s">
        <v>327</v>
      </c>
      <c r="AB8" s="146">
        <v>31116</v>
      </c>
      <c r="AC8" s="145" t="s">
        <v>328</v>
      </c>
      <c r="AD8" s="145">
        <v>18</v>
      </c>
      <c r="AE8" s="145" t="s">
        <v>292</v>
      </c>
      <c r="AF8" s="145" t="s">
        <v>329</v>
      </c>
      <c r="AG8" s="145" t="s">
        <v>330</v>
      </c>
      <c r="AH8" s="145" t="s">
        <v>295</v>
      </c>
      <c r="AI8" s="145" t="s">
        <v>327</v>
      </c>
      <c r="AJ8" s="146">
        <v>2050</v>
      </c>
      <c r="AK8" s="146">
        <v>2050</v>
      </c>
      <c r="AL8" s="145" t="s">
        <v>331</v>
      </c>
      <c r="AM8" s="146">
        <v>7932.92</v>
      </c>
      <c r="AN8" s="146">
        <v>0</v>
      </c>
      <c r="AO8" s="146">
        <v>7932.92</v>
      </c>
      <c r="AP8" s="146">
        <v>30255.86</v>
      </c>
      <c r="AQ8" s="146">
        <v>4043.92</v>
      </c>
      <c r="AR8" s="146">
        <v>34299.78</v>
      </c>
      <c r="AS8" s="146">
        <v>27194.080000000002</v>
      </c>
      <c r="AT8" s="146">
        <v>4043.92</v>
      </c>
      <c r="AU8" s="146">
        <v>31238</v>
      </c>
      <c r="AV8" s="145">
        <v>59</v>
      </c>
      <c r="AW8" s="145">
        <v>1742</v>
      </c>
      <c r="AX8" s="145" t="s">
        <v>297</v>
      </c>
      <c r="AY8" s="145"/>
      <c r="AZ8" s="145"/>
      <c r="BA8" s="145"/>
      <c r="BB8" s="145" t="s">
        <v>298</v>
      </c>
      <c r="BC8" s="145" t="s">
        <v>299</v>
      </c>
      <c r="BD8" s="145" t="s">
        <v>296</v>
      </c>
      <c r="BE8" s="146">
        <v>31116</v>
      </c>
      <c r="BF8" s="145" t="s">
        <v>324</v>
      </c>
      <c r="BG8" s="145" t="s">
        <v>341</v>
      </c>
      <c r="BH8" s="130" t="s">
        <v>578</v>
      </c>
      <c r="BI8" s="94" t="s">
        <v>100</v>
      </c>
      <c r="BJ8" s="130">
        <v>46219</v>
      </c>
      <c r="BK8" s="93" t="s">
        <v>103</v>
      </c>
      <c r="BL8" s="94" t="s">
        <v>108</v>
      </c>
      <c r="BM8" s="95" t="s">
        <v>181</v>
      </c>
      <c r="BN8" s="93" t="s">
        <v>222</v>
      </c>
      <c r="BO8" s="93"/>
      <c r="BP8" s="42"/>
      <c r="BQ8" s="148" t="s">
        <v>584</v>
      </c>
    </row>
    <row r="9" spans="1:69" ht="23" hidden="1" x14ac:dyDescent="0.35">
      <c r="A9" s="147">
        <v>5</v>
      </c>
      <c r="B9" s="145" t="s">
        <v>255</v>
      </c>
      <c r="C9" s="145" t="s">
        <v>256</v>
      </c>
      <c r="D9" s="145" t="s">
        <v>265</v>
      </c>
      <c r="E9" s="145" t="s">
        <v>264</v>
      </c>
      <c r="F9" s="145" t="s">
        <v>264</v>
      </c>
      <c r="G9" s="145" t="s">
        <v>262</v>
      </c>
      <c r="H9" s="145" t="s">
        <v>263</v>
      </c>
      <c r="I9" s="145">
        <v>124084</v>
      </c>
      <c r="J9" s="145" t="s">
        <v>321</v>
      </c>
      <c r="K9" s="145">
        <v>124084</v>
      </c>
      <c r="L9" s="145" t="s">
        <v>267</v>
      </c>
      <c r="M9" s="145" t="s">
        <v>266</v>
      </c>
      <c r="N9" s="145">
        <v>220346</v>
      </c>
      <c r="O9" s="145" t="s">
        <v>322</v>
      </c>
      <c r="P9" s="145">
        <v>290835</v>
      </c>
      <c r="Q9" s="145" t="s">
        <v>323</v>
      </c>
      <c r="R9" s="145" t="s">
        <v>284</v>
      </c>
      <c r="S9" s="145" t="s">
        <v>332</v>
      </c>
      <c r="T9" s="145" t="s">
        <v>332</v>
      </c>
      <c r="U9" s="145" t="s">
        <v>312</v>
      </c>
      <c r="V9" s="145" t="s">
        <v>287</v>
      </c>
      <c r="W9" s="145">
        <v>0</v>
      </c>
      <c r="X9" s="145" t="s">
        <v>333</v>
      </c>
      <c r="Y9" s="145">
        <v>21943251</v>
      </c>
      <c r="Z9" s="145" t="s">
        <v>334</v>
      </c>
      <c r="AA9" s="145" t="s">
        <v>327</v>
      </c>
      <c r="AB9" s="146">
        <v>31116</v>
      </c>
      <c r="AC9" s="145" t="s">
        <v>328</v>
      </c>
      <c r="AD9" s="145">
        <v>18</v>
      </c>
      <c r="AE9" s="145" t="s">
        <v>292</v>
      </c>
      <c r="AF9" s="145" t="s">
        <v>329</v>
      </c>
      <c r="AG9" s="145" t="s">
        <v>330</v>
      </c>
      <c r="AH9" s="145" t="s">
        <v>295</v>
      </c>
      <c r="AI9" s="145" t="s">
        <v>327</v>
      </c>
      <c r="AJ9" s="146">
        <v>2050</v>
      </c>
      <c r="AK9" s="146">
        <v>2050</v>
      </c>
      <c r="AL9" s="145" t="s">
        <v>335</v>
      </c>
      <c r="AM9" s="146">
        <v>15675.29</v>
      </c>
      <c r="AN9" s="146">
        <v>10</v>
      </c>
      <c r="AO9" s="146">
        <v>15685.29</v>
      </c>
      <c r="AP9" s="146">
        <v>18502.71</v>
      </c>
      <c r="AQ9" s="146">
        <v>1220.29</v>
      </c>
      <c r="AR9" s="146">
        <v>19723</v>
      </c>
      <c r="AS9" s="146">
        <v>15440.71</v>
      </c>
      <c r="AT9" s="146">
        <v>1220.29</v>
      </c>
      <c r="AU9" s="146">
        <v>16661</v>
      </c>
      <c r="AV9" s="145">
        <v>60</v>
      </c>
      <c r="AW9" s="145">
        <v>1834</v>
      </c>
      <c r="AX9" s="145" t="s">
        <v>297</v>
      </c>
      <c r="AY9" s="145"/>
      <c r="AZ9" s="145"/>
      <c r="BA9" s="145"/>
      <c r="BB9" s="145" t="s">
        <v>298</v>
      </c>
      <c r="BC9" s="145" t="s">
        <v>299</v>
      </c>
      <c r="BD9" s="145" t="s">
        <v>336</v>
      </c>
      <c r="BE9" s="146">
        <v>31116</v>
      </c>
      <c r="BF9" s="145" t="s">
        <v>332</v>
      </c>
      <c r="BG9" s="145" t="s">
        <v>342</v>
      </c>
      <c r="BH9" s="130" t="s">
        <v>578</v>
      </c>
      <c r="BI9" s="94" t="s">
        <v>100</v>
      </c>
      <c r="BJ9" s="130">
        <v>46219</v>
      </c>
      <c r="BK9" s="93" t="s">
        <v>104</v>
      </c>
      <c r="BL9" s="94" t="s">
        <v>109</v>
      </c>
      <c r="BM9" s="95" t="s">
        <v>181</v>
      </c>
      <c r="BN9" s="93" t="s">
        <v>223</v>
      </c>
      <c r="BO9" s="93"/>
      <c r="BP9" s="42"/>
      <c r="BQ9" s="148" t="s">
        <v>582</v>
      </c>
    </row>
    <row r="10" spans="1:69" ht="23" hidden="1" x14ac:dyDescent="0.35">
      <c r="A10" s="147">
        <v>6</v>
      </c>
      <c r="B10" s="145" t="s">
        <v>255</v>
      </c>
      <c r="C10" s="145" t="s">
        <v>256</v>
      </c>
      <c r="D10" s="145" t="s">
        <v>265</v>
      </c>
      <c r="E10" s="145" t="s">
        <v>264</v>
      </c>
      <c r="F10" s="145" t="s">
        <v>264</v>
      </c>
      <c r="G10" s="145" t="s">
        <v>262</v>
      </c>
      <c r="H10" s="145" t="s">
        <v>263</v>
      </c>
      <c r="I10" s="145">
        <v>124084</v>
      </c>
      <c r="J10" s="145" t="s">
        <v>321</v>
      </c>
      <c r="K10" s="145">
        <v>124084</v>
      </c>
      <c r="L10" s="145" t="s">
        <v>267</v>
      </c>
      <c r="M10" s="145" t="s">
        <v>266</v>
      </c>
      <c r="N10" s="145">
        <v>220346</v>
      </c>
      <c r="O10" s="145" t="s">
        <v>322</v>
      </c>
      <c r="P10" s="145">
        <v>290835</v>
      </c>
      <c r="Q10" s="145" t="s">
        <v>323</v>
      </c>
      <c r="R10" s="145" t="s">
        <v>284</v>
      </c>
      <c r="S10" s="145" t="s">
        <v>337</v>
      </c>
      <c r="T10" s="145" t="s">
        <v>337</v>
      </c>
      <c r="U10" s="145" t="s">
        <v>312</v>
      </c>
      <c r="V10" s="145" t="s">
        <v>287</v>
      </c>
      <c r="W10" s="145">
        <v>0</v>
      </c>
      <c r="X10" s="145" t="s">
        <v>338</v>
      </c>
      <c r="Y10" s="145">
        <v>21943288</v>
      </c>
      <c r="Z10" s="145" t="s">
        <v>339</v>
      </c>
      <c r="AA10" s="145" t="s">
        <v>327</v>
      </c>
      <c r="AB10" s="146">
        <v>31116</v>
      </c>
      <c r="AC10" s="145" t="s">
        <v>328</v>
      </c>
      <c r="AD10" s="145">
        <v>18</v>
      </c>
      <c r="AE10" s="145" t="s">
        <v>292</v>
      </c>
      <c r="AF10" s="145" t="s">
        <v>329</v>
      </c>
      <c r="AG10" s="145" t="s">
        <v>330</v>
      </c>
      <c r="AH10" s="145" t="s">
        <v>295</v>
      </c>
      <c r="AI10" s="145" t="s">
        <v>327</v>
      </c>
      <c r="AJ10" s="146">
        <v>2050</v>
      </c>
      <c r="AK10" s="146">
        <v>2050</v>
      </c>
      <c r="AL10" s="145" t="s">
        <v>340</v>
      </c>
      <c r="AM10" s="146">
        <v>19592.88</v>
      </c>
      <c r="AN10" s="146">
        <v>10</v>
      </c>
      <c r="AO10" s="146">
        <v>19602.88</v>
      </c>
      <c r="AP10" s="146">
        <v>14585.12</v>
      </c>
      <c r="AQ10" s="146">
        <v>760.88</v>
      </c>
      <c r="AR10" s="146">
        <v>15346</v>
      </c>
      <c r="AS10" s="146">
        <v>11523.12</v>
      </c>
      <c r="AT10" s="146">
        <v>760.88</v>
      </c>
      <c r="AU10" s="146">
        <v>12284</v>
      </c>
      <c r="AV10" s="145">
        <v>60</v>
      </c>
      <c r="AW10" s="145">
        <v>1772</v>
      </c>
      <c r="AX10" s="145" t="s">
        <v>297</v>
      </c>
      <c r="AY10" s="145"/>
      <c r="AZ10" s="145"/>
      <c r="BA10" s="145"/>
      <c r="BB10" s="145" t="s">
        <v>298</v>
      </c>
      <c r="BC10" s="145" t="s">
        <v>299</v>
      </c>
      <c r="BD10" s="145" t="s">
        <v>336</v>
      </c>
      <c r="BE10" s="146">
        <v>31116</v>
      </c>
      <c r="BF10" s="145" t="s">
        <v>337</v>
      </c>
      <c r="BG10" s="145" t="s">
        <v>343</v>
      </c>
      <c r="BH10" s="130" t="s">
        <v>578</v>
      </c>
      <c r="BI10" s="94" t="s">
        <v>100</v>
      </c>
      <c r="BJ10" s="130">
        <v>46219</v>
      </c>
      <c r="BK10" s="93" t="s">
        <v>103</v>
      </c>
      <c r="BL10" s="94" t="s">
        <v>108</v>
      </c>
      <c r="BM10" s="95" t="s">
        <v>181</v>
      </c>
      <c r="BN10" s="93" t="s">
        <v>222</v>
      </c>
      <c r="BO10" s="93"/>
      <c r="BP10" s="42"/>
      <c r="BQ10" s="148" t="s">
        <v>584</v>
      </c>
    </row>
    <row r="11" spans="1:69" ht="23" hidden="1" x14ac:dyDescent="0.35">
      <c r="A11" s="147">
        <v>7</v>
      </c>
      <c r="B11" s="145" t="s">
        <v>255</v>
      </c>
      <c r="C11" s="145" t="s">
        <v>256</v>
      </c>
      <c r="D11" s="145" t="s">
        <v>265</v>
      </c>
      <c r="E11" s="145" t="s">
        <v>264</v>
      </c>
      <c r="F11" s="145" t="s">
        <v>264</v>
      </c>
      <c r="G11" s="145" t="s">
        <v>262</v>
      </c>
      <c r="H11" s="145" t="s">
        <v>263</v>
      </c>
      <c r="I11" s="145">
        <v>124084</v>
      </c>
      <c r="J11" s="145" t="s">
        <v>321</v>
      </c>
      <c r="K11" s="145">
        <v>124084</v>
      </c>
      <c r="L11" s="145" t="s">
        <v>267</v>
      </c>
      <c r="M11" s="145" t="s">
        <v>266</v>
      </c>
      <c r="N11" s="145">
        <v>484015</v>
      </c>
      <c r="O11" s="145" t="s">
        <v>344</v>
      </c>
      <c r="P11" s="145">
        <v>764803</v>
      </c>
      <c r="Q11" s="145" t="s">
        <v>345</v>
      </c>
      <c r="R11" s="145" t="s">
        <v>346</v>
      </c>
      <c r="S11" s="145" t="s">
        <v>347</v>
      </c>
      <c r="T11" s="145" t="s">
        <v>347</v>
      </c>
      <c r="U11" s="145" t="s">
        <v>312</v>
      </c>
      <c r="V11" s="145" t="s">
        <v>348</v>
      </c>
      <c r="W11" s="145">
        <v>0</v>
      </c>
      <c r="X11" s="145" t="s">
        <v>333</v>
      </c>
      <c r="Y11" s="145">
        <v>24725074</v>
      </c>
      <c r="Z11" s="145" t="s">
        <v>349</v>
      </c>
      <c r="AA11" s="145" t="s">
        <v>350</v>
      </c>
      <c r="AB11" s="146">
        <v>51860</v>
      </c>
      <c r="AC11" s="145" t="s">
        <v>328</v>
      </c>
      <c r="AD11" s="145">
        <v>24</v>
      </c>
      <c r="AE11" s="145" t="s">
        <v>351</v>
      </c>
      <c r="AF11" s="145" t="s">
        <v>352</v>
      </c>
      <c r="AG11" s="145" t="s">
        <v>353</v>
      </c>
      <c r="AH11" s="145" t="s">
        <v>295</v>
      </c>
      <c r="AI11" s="145" t="s">
        <v>350</v>
      </c>
      <c r="AJ11" s="146">
        <v>2700</v>
      </c>
      <c r="AK11" s="146">
        <v>2700</v>
      </c>
      <c r="AL11" s="145" t="s">
        <v>304</v>
      </c>
      <c r="AM11" s="146">
        <v>15996.09</v>
      </c>
      <c r="AN11" s="146">
        <v>1629.81</v>
      </c>
      <c r="AO11" s="146">
        <v>17625.900000000001</v>
      </c>
      <c r="AP11" s="146">
        <v>36730.68</v>
      </c>
      <c r="AQ11" s="146">
        <v>5451.38</v>
      </c>
      <c r="AR11" s="146">
        <v>42182.06</v>
      </c>
      <c r="AS11" s="146">
        <v>36730.910000000003</v>
      </c>
      <c r="AT11" s="146">
        <v>5451.38</v>
      </c>
      <c r="AU11" s="146">
        <v>42182.29</v>
      </c>
      <c r="AV11" s="145">
        <v>59</v>
      </c>
      <c r="AW11" s="145">
        <v>1650</v>
      </c>
      <c r="AX11" s="145" t="s">
        <v>297</v>
      </c>
      <c r="AY11" s="145"/>
      <c r="AZ11" s="145"/>
      <c r="BA11" s="145"/>
      <c r="BB11" s="145" t="s">
        <v>298</v>
      </c>
      <c r="BC11" s="145" t="s">
        <v>299</v>
      </c>
      <c r="BD11" s="145" t="s">
        <v>336</v>
      </c>
      <c r="BE11" s="146">
        <v>51860</v>
      </c>
      <c r="BF11" s="145" t="s">
        <v>347</v>
      </c>
      <c r="BG11" s="145" t="s">
        <v>359</v>
      </c>
      <c r="BH11" s="130" t="s">
        <v>578</v>
      </c>
      <c r="BI11" s="94" t="s">
        <v>100</v>
      </c>
      <c r="BJ11" s="130">
        <v>46219</v>
      </c>
      <c r="BK11" s="93" t="s">
        <v>103</v>
      </c>
      <c r="BL11" s="94" t="s">
        <v>108</v>
      </c>
      <c r="BM11" s="95" t="s">
        <v>181</v>
      </c>
      <c r="BN11" s="93" t="s">
        <v>222</v>
      </c>
      <c r="BO11" s="93"/>
      <c r="BP11" s="42"/>
      <c r="BQ11" s="148" t="s">
        <v>584</v>
      </c>
    </row>
    <row r="12" spans="1:69" ht="23" hidden="1" x14ac:dyDescent="0.35">
      <c r="A12" s="147">
        <v>8</v>
      </c>
      <c r="B12" s="145" t="s">
        <v>255</v>
      </c>
      <c r="C12" s="145" t="s">
        <v>256</v>
      </c>
      <c r="D12" s="145" t="s">
        <v>265</v>
      </c>
      <c r="E12" s="145" t="s">
        <v>264</v>
      </c>
      <c r="F12" s="145" t="s">
        <v>264</v>
      </c>
      <c r="G12" s="145" t="s">
        <v>262</v>
      </c>
      <c r="H12" s="145" t="s">
        <v>263</v>
      </c>
      <c r="I12" s="145">
        <v>124084</v>
      </c>
      <c r="J12" s="145" t="s">
        <v>321</v>
      </c>
      <c r="K12" s="145">
        <v>124084</v>
      </c>
      <c r="L12" s="145" t="s">
        <v>267</v>
      </c>
      <c r="M12" s="145" t="s">
        <v>266</v>
      </c>
      <c r="N12" s="145">
        <v>480400</v>
      </c>
      <c r="O12" s="145" t="s">
        <v>354</v>
      </c>
      <c r="P12" s="145">
        <v>755599</v>
      </c>
      <c r="Q12" s="145" t="s">
        <v>355</v>
      </c>
      <c r="R12" s="145" t="s">
        <v>346</v>
      </c>
      <c r="S12" s="145" t="s">
        <v>356</v>
      </c>
      <c r="T12" s="145" t="s">
        <v>356</v>
      </c>
      <c r="U12" s="145" t="s">
        <v>312</v>
      </c>
      <c r="V12" s="145" t="s">
        <v>348</v>
      </c>
      <c r="W12" s="145">
        <v>0</v>
      </c>
      <c r="X12" s="145" t="s">
        <v>357</v>
      </c>
      <c r="Y12" s="145">
        <v>24783572</v>
      </c>
      <c r="Z12" s="145" t="s">
        <v>358</v>
      </c>
      <c r="AA12" s="145" t="s">
        <v>350</v>
      </c>
      <c r="AB12" s="146">
        <v>51860</v>
      </c>
      <c r="AC12" s="145" t="s">
        <v>328</v>
      </c>
      <c r="AD12" s="145">
        <v>24</v>
      </c>
      <c r="AE12" s="145" t="s">
        <v>351</v>
      </c>
      <c r="AF12" s="145" t="s">
        <v>352</v>
      </c>
      <c r="AG12" s="145" t="s">
        <v>353</v>
      </c>
      <c r="AH12" s="145" t="s">
        <v>295</v>
      </c>
      <c r="AI12" s="145" t="s">
        <v>350</v>
      </c>
      <c r="AJ12" s="146">
        <v>2700</v>
      </c>
      <c r="AK12" s="146">
        <v>2700</v>
      </c>
      <c r="AL12" s="145" t="s">
        <v>304</v>
      </c>
      <c r="AM12" s="146">
        <v>7649.28</v>
      </c>
      <c r="AN12" s="146">
        <v>14.71</v>
      </c>
      <c r="AO12" s="146">
        <v>7663.99</v>
      </c>
      <c r="AP12" s="146">
        <v>47587.92</v>
      </c>
      <c r="AQ12" s="146">
        <v>8528.57</v>
      </c>
      <c r="AR12" s="146">
        <v>56116.49</v>
      </c>
      <c r="AS12" s="146">
        <v>47588.72</v>
      </c>
      <c r="AT12" s="146">
        <v>8528.57</v>
      </c>
      <c r="AU12" s="146">
        <v>56117.29</v>
      </c>
      <c r="AV12" s="145">
        <v>59</v>
      </c>
      <c r="AW12" s="145">
        <v>1742</v>
      </c>
      <c r="AX12" s="145" t="s">
        <v>297</v>
      </c>
      <c r="AY12" s="145"/>
      <c r="AZ12" s="145"/>
      <c r="BA12" s="145"/>
      <c r="BB12" s="145" t="s">
        <v>298</v>
      </c>
      <c r="BC12" s="145" t="s">
        <v>299</v>
      </c>
      <c r="BD12" s="145"/>
      <c r="BE12" s="146">
        <v>0</v>
      </c>
      <c r="BF12" s="145" t="s">
        <v>356</v>
      </c>
      <c r="BG12" s="145" t="s">
        <v>360</v>
      </c>
      <c r="BH12" s="130" t="s">
        <v>578</v>
      </c>
      <c r="BI12" s="94" t="s">
        <v>100</v>
      </c>
      <c r="BJ12" s="130">
        <v>46219</v>
      </c>
      <c r="BK12" s="93" t="s">
        <v>104</v>
      </c>
      <c r="BL12" s="94" t="s">
        <v>109</v>
      </c>
      <c r="BM12" s="95" t="s">
        <v>181</v>
      </c>
      <c r="BN12" s="93" t="s">
        <v>223</v>
      </c>
      <c r="BO12" s="93"/>
      <c r="BP12" s="42"/>
      <c r="BQ12" s="148" t="s">
        <v>582</v>
      </c>
    </row>
    <row r="13" spans="1:69" ht="23" hidden="1" x14ac:dyDescent="0.35">
      <c r="A13" s="147">
        <v>9</v>
      </c>
      <c r="B13" s="145" t="s">
        <v>255</v>
      </c>
      <c r="C13" s="145" t="s">
        <v>256</v>
      </c>
      <c r="D13" s="145" t="s">
        <v>265</v>
      </c>
      <c r="E13" s="145" t="s">
        <v>264</v>
      </c>
      <c r="F13" s="145" t="s">
        <v>264</v>
      </c>
      <c r="G13" s="145" t="s">
        <v>262</v>
      </c>
      <c r="H13" s="145" t="s">
        <v>263</v>
      </c>
      <c r="I13" s="145">
        <v>124084</v>
      </c>
      <c r="J13" s="145" t="s">
        <v>321</v>
      </c>
      <c r="K13" s="145">
        <v>124084</v>
      </c>
      <c r="L13" s="145" t="s">
        <v>267</v>
      </c>
      <c r="M13" s="145" t="s">
        <v>266</v>
      </c>
      <c r="N13" s="145">
        <v>209177</v>
      </c>
      <c r="O13" s="145" t="s">
        <v>361</v>
      </c>
      <c r="P13" s="145">
        <v>276605</v>
      </c>
      <c r="Q13" s="145" t="s">
        <v>362</v>
      </c>
      <c r="R13" s="145" t="s">
        <v>346</v>
      </c>
      <c r="S13" s="145" t="s">
        <v>363</v>
      </c>
      <c r="T13" s="145" t="s">
        <v>363</v>
      </c>
      <c r="U13" s="145" t="s">
        <v>286</v>
      </c>
      <c r="V13" s="145" t="s">
        <v>287</v>
      </c>
      <c r="W13" s="145">
        <v>0</v>
      </c>
      <c r="X13" s="145" t="s">
        <v>333</v>
      </c>
      <c r="Y13" s="145">
        <v>25204677</v>
      </c>
      <c r="Z13" s="145" t="s">
        <v>364</v>
      </c>
      <c r="AA13" s="145" t="s">
        <v>350</v>
      </c>
      <c r="AB13" s="146">
        <v>62232</v>
      </c>
      <c r="AC13" s="145" t="s">
        <v>328</v>
      </c>
      <c r="AD13" s="145">
        <v>24</v>
      </c>
      <c r="AE13" s="145" t="s">
        <v>365</v>
      </c>
      <c r="AF13" s="145" t="s">
        <v>366</v>
      </c>
      <c r="AG13" s="145" t="s">
        <v>353</v>
      </c>
      <c r="AH13" s="145" t="s">
        <v>295</v>
      </c>
      <c r="AI13" s="145" t="s">
        <v>350</v>
      </c>
      <c r="AJ13" s="146">
        <v>3200</v>
      </c>
      <c r="AK13" s="146">
        <v>3200</v>
      </c>
      <c r="AL13" s="145" t="s">
        <v>304</v>
      </c>
      <c r="AM13" s="146">
        <v>30402.35</v>
      </c>
      <c r="AN13" s="146">
        <v>1931.24</v>
      </c>
      <c r="AO13" s="146">
        <v>32333.59</v>
      </c>
      <c r="AP13" s="146">
        <v>31829.65</v>
      </c>
      <c r="AQ13" s="146">
        <v>3340.76</v>
      </c>
      <c r="AR13" s="146">
        <v>35170.410000000003</v>
      </c>
      <c r="AS13" s="146">
        <v>31829.65</v>
      </c>
      <c r="AT13" s="146">
        <v>3340.76</v>
      </c>
      <c r="AU13" s="146">
        <v>35170.410000000003</v>
      </c>
      <c r="AV13" s="145">
        <v>59</v>
      </c>
      <c r="AW13" s="145">
        <v>1650</v>
      </c>
      <c r="AX13" s="145" t="s">
        <v>297</v>
      </c>
      <c r="AY13" s="145"/>
      <c r="AZ13" s="145"/>
      <c r="BA13" s="145"/>
      <c r="BB13" s="145" t="s">
        <v>298</v>
      </c>
      <c r="BC13" s="145" t="s">
        <v>299</v>
      </c>
      <c r="BD13" s="145"/>
      <c r="BE13" s="146">
        <v>0</v>
      </c>
      <c r="BF13" s="145" t="s">
        <v>363</v>
      </c>
      <c r="BG13" s="145" t="s">
        <v>367</v>
      </c>
      <c r="BH13" s="130" t="s">
        <v>578</v>
      </c>
      <c r="BI13" s="94" t="s">
        <v>100</v>
      </c>
      <c r="BJ13" s="130">
        <v>46219</v>
      </c>
      <c r="BK13" s="93" t="s">
        <v>104</v>
      </c>
      <c r="BL13" s="94" t="s">
        <v>109</v>
      </c>
      <c r="BM13" s="95" t="s">
        <v>181</v>
      </c>
      <c r="BN13" s="93" t="s">
        <v>223</v>
      </c>
      <c r="BO13" s="93"/>
      <c r="BP13" s="42"/>
      <c r="BQ13" s="148" t="s">
        <v>582</v>
      </c>
    </row>
    <row r="14" spans="1:69" ht="23" hidden="1" x14ac:dyDescent="0.35">
      <c r="A14" s="147">
        <v>10</v>
      </c>
      <c r="B14" s="145" t="s">
        <v>255</v>
      </c>
      <c r="C14" s="145" t="s">
        <v>256</v>
      </c>
      <c r="D14" s="145" t="s">
        <v>265</v>
      </c>
      <c r="E14" s="145" t="s">
        <v>264</v>
      </c>
      <c r="F14" s="145" t="s">
        <v>264</v>
      </c>
      <c r="G14" s="145" t="s">
        <v>262</v>
      </c>
      <c r="H14" s="145" t="s">
        <v>263</v>
      </c>
      <c r="I14" s="145">
        <v>118949</v>
      </c>
      <c r="J14" s="145" t="s">
        <v>307</v>
      </c>
      <c r="K14" s="145">
        <v>118949</v>
      </c>
      <c r="L14" s="145" t="s">
        <v>375</v>
      </c>
      <c r="M14" s="145" t="s">
        <v>376</v>
      </c>
      <c r="N14" s="145">
        <v>373971</v>
      </c>
      <c r="O14" s="145" t="s">
        <v>377</v>
      </c>
      <c r="P14" s="145">
        <v>545416</v>
      </c>
      <c r="Q14" s="145" t="s">
        <v>378</v>
      </c>
      <c r="R14" s="145" t="s">
        <v>369</v>
      </c>
      <c r="S14" s="145" t="s">
        <v>379</v>
      </c>
      <c r="T14" s="145" t="s">
        <v>379</v>
      </c>
      <c r="U14" s="145" t="s">
        <v>380</v>
      </c>
      <c r="V14" s="145" t="s">
        <v>348</v>
      </c>
      <c r="W14" s="145">
        <v>541</v>
      </c>
      <c r="X14" s="145" t="s">
        <v>381</v>
      </c>
      <c r="Y14" s="145">
        <v>349973824</v>
      </c>
      <c r="Z14" s="145" t="s">
        <v>382</v>
      </c>
      <c r="AA14" s="145" t="s">
        <v>383</v>
      </c>
      <c r="AB14" s="146">
        <v>33602</v>
      </c>
      <c r="AC14" s="145" t="s">
        <v>316</v>
      </c>
      <c r="AD14" s="145">
        <v>24</v>
      </c>
      <c r="AE14" s="145" t="s">
        <v>292</v>
      </c>
      <c r="AF14" s="145" t="s">
        <v>384</v>
      </c>
      <c r="AG14" s="145" t="s">
        <v>385</v>
      </c>
      <c r="AH14" s="145" t="s">
        <v>370</v>
      </c>
      <c r="AI14" s="145" t="s">
        <v>386</v>
      </c>
      <c r="AJ14" s="146">
        <v>2078</v>
      </c>
      <c r="AK14" s="146">
        <v>1800</v>
      </c>
      <c r="AL14" s="145" t="s">
        <v>387</v>
      </c>
      <c r="AM14" s="146">
        <v>28421.15</v>
      </c>
      <c r="AN14" s="146">
        <v>9656.85</v>
      </c>
      <c r="AO14" s="146">
        <v>38078</v>
      </c>
      <c r="AP14" s="146">
        <v>5180.8500000000004</v>
      </c>
      <c r="AQ14" s="146">
        <v>219.15</v>
      </c>
      <c r="AR14" s="146">
        <v>5400</v>
      </c>
      <c r="AS14" s="146">
        <v>5180.8500000000004</v>
      </c>
      <c r="AT14" s="146">
        <v>219.15</v>
      </c>
      <c r="AU14" s="146">
        <v>5400</v>
      </c>
      <c r="AV14" s="145">
        <v>42</v>
      </c>
      <c r="AW14" s="145">
        <v>607</v>
      </c>
      <c r="AX14" s="145" t="s">
        <v>297</v>
      </c>
      <c r="AY14" s="145"/>
      <c r="AZ14" s="145"/>
      <c r="BA14" s="145"/>
      <c r="BB14" s="145" t="s">
        <v>298</v>
      </c>
      <c r="BC14" s="145" t="s">
        <v>299</v>
      </c>
      <c r="BD14" s="145" t="s">
        <v>388</v>
      </c>
      <c r="BE14" s="146">
        <v>33602</v>
      </c>
      <c r="BF14" s="145" t="s">
        <v>379</v>
      </c>
      <c r="BG14" s="145" t="s">
        <v>389</v>
      </c>
      <c r="BH14" s="130" t="s">
        <v>578</v>
      </c>
      <c r="BI14" s="94" t="s">
        <v>100</v>
      </c>
      <c r="BJ14" s="130">
        <v>46218</v>
      </c>
      <c r="BK14" s="93" t="s">
        <v>104</v>
      </c>
      <c r="BL14" s="94" t="s">
        <v>109</v>
      </c>
      <c r="BM14" s="95" t="s">
        <v>181</v>
      </c>
      <c r="BN14" s="93" t="s">
        <v>223</v>
      </c>
      <c r="BO14" s="93"/>
      <c r="BP14" s="42"/>
      <c r="BQ14" s="148" t="s">
        <v>582</v>
      </c>
    </row>
    <row r="15" spans="1:69" ht="23" hidden="1" x14ac:dyDescent="0.35">
      <c r="A15" s="147">
        <v>11</v>
      </c>
      <c r="B15" s="145" t="s">
        <v>255</v>
      </c>
      <c r="C15" s="145" t="s">
        <v>256</v>
      </c>
      <c r="D15" s="145" t="s">
        <v>265</v>
      </c>
      <c r="E15" s="145" t="s">
        <v>264</v>
      </c>
      <c r="F15" s="145" t="s">
        <v>264</v>
      </c>
      <c r="G15" s="145" t="s">
        <v>262</v>
      </c>
      <c r="H15" s="145" t="s">
        <v>263</v>
      </c>
      <c r="I15" s="145">
        <v>124084</v>
      </c>
      <c r="J15" s="145" t="s">
        <v>321</v>
      </c>
      <c r="K15" s="145">
        <v>124084</v>
      </c>
      <c r="L15" s="145" t="s">
        <v>267</v>
      </c>
      <c r="M15" s="145" t="s">
        <v>266</v>
      </c>
      <c r="N15" s="145">
        <v>382075</v>
      </c>
      <c r="O15" s="145" t="s">
        <v>390</v>
      </c>
      <c r="P15" s="145">
        <v>561460</v>
      </c>
      <c r="Q15" s="145" t="s">
        <v>391</v>
      </c>
      <c r="R15" s="145" t="s">
        <v>369</v>
      </c>
      <c r="S15" s="145" t="s">
        <v>392</v>
      </c>
      <c r="T15" s="145" t="s">
        <v>392</v>
      </c>
      <c r="U15" s="145" t="s">
        <v>380</v>
      </c>
      <c r="V15" s="145" t="s">
        <v>348</v>
      </c>
      <c r="W15" s="145">
        <v>541</v>
      </c>
      <c r="X15" s="145" t="s">
        <v>393</v>
      </c>
      <c r="Y15" s="145">
        <v>350574178</v>
      </c>
      <c r="Z15" s="145" t="s">
        <v>394</v>
      </c>
      <c r="AA15" s="145" t="s">
        <v>395</v>
      </c>
      <c r="AB15" s="146">
        <v>33602</v>
      </c>
      <c r="AC15" s="145" t="s">
        <v>328</v>
      </c>
      <c r="AD15" s="145">
        <v>24</v>
      </c>
      <c r="AE15" s="145" t="s">
        <v>292</v>
      </c>
      <c r="AF15" s="145" t="s">
        <v>396</v>
      </c>
      <c r="AG15" s="145" t="s">
        <v>397</v>
      </c>
      <c r="AH15" s="145" t="s">
        <v>370</v>
      </c>
      <c r="AI15" s="145" t="s">
        <v>398</v>
      </c>
      <c r="AJ15" s="146">
        <v>2191</v>
      </c>
      <c r="AK15" s="146">
        <v>1800</v>
      </c>
      <c r="AL15" s="145" t="s">
        <v>399</v>
      </c>
      <c r="AM15" s="146">
        <v>17514.36</v>
      </c>
      <c r="AN15" s="146">
        <v>8076.64</v>
      </c>
      <c r="AO15" s="146">
        <v>25591</v>
      </c>
      <c r="AP15" s="146">
        <v>16087.64</v>
      </c>
      <c r="AQ15" s="146">
        <v>1912.36</v>
      </c>
      <c r="AR15" s="146">
        <v>18000</v>
      </c>
      <c r="AS15" s="146">
        <v>16087.64</v>
      </c>
      <c r="AT15" s="146">
        <v>1912.36</v>
      </c>
      <c r="AU15" s="146">
        <v>18000</v>
      </c>
      <c r="AV15" s="145">
        <v>40</v>
      </c>
      <c r="AW15" s="145">
        <v>769</v>
      </c>
      <c r="AX15" s="145" t="s">
        <v>297</v>
      </c>
      <c r="AY15" s="145"/>
      <c r="AZ15" s="145"/>
      <c r="BA15" s="145"/>
      <c r="BB15" s="145" t="s">
        <v>298</v>
      </c>
      <c r="BC15" s="145" t="s">
        <v>299</v>
      </c>
      <c r="BD15" s="145" t="s">
        <v>388</v>
      </c>
      <c r="BE15" s="146">
        <v>33602</v>
      </c>
      <c r="BF15" s="145" t="s">
        <v>392</v>
      </c>
      <c r="BG15" s="145" t="s">
        <v>400</v>
      </c>
      <c r="BH15" s="130" t="s">
        <v>578</v>
      </c>
      <c r="BI15" s="94" t="s">
        <v>100</v>
      </c>
      <c r="BJ15" s="130">
        <v>46219</v>
      </c>
      <c r="BK15" s="93" t="s">
        <v>104</v>
      </c>
      <c r="BL15" s="94" t="s">
        <v>109</v>
      </c>
      <c r="BM15" s="95" t="s">
        <v>181</v>
      </c>
      <c r="BN15" s="93" t="s">
        <v>223</v>
      </c>
      <c r="BO15" s="93"/>
      <c r="BP15" s="42"/>
      <c r="BQ15" s="148" t="s">
        <v>582</v>
      </c>
    </row>
    <row r="16" spans="1:69" ht="23" hidden="1" x14ac:dyDescent="0.35">
      <c r="A16" s="147">
        <v>12</v>
      </c>
      <c r="B16" s="145" t="s">
        <v>255</v>
      </c>
      <c r="C16" s="145" t="s">
        <v>256</v>
      </c>
      <c r="D16" s="145" t="s">
        <v>265</v>
      </c>
      <c r="E16" s="145" t="s">
        <v>264</v>
      </c>
      <c r="F16" s="145" t="s">
        <v>264</v>
      </c>
      <c r="G16" s="145" t="s">
        <v>262</v>
      </c>
      <c r="H16" s="145" t="s">
        <v>263</v>
      </c>
      <c r="I16" s="145">
        <v>124084</v>
      </c>
      <c r="J16" s="145" t="s">
        <v>321</v>
      </c>
      <c r="K16" s="145">
        <v>124084</v>
      </c>
      <c r="L16" s="145" t="s">
        <v>267</v>
      </c>
      <c r="M16" s="145" t="s">
        <v>266</v>
      </c>
      <c r="N16" s="145">
        <v>373916</v>
      </c>
      <c r="O16" s="145" t="s">
        <v>401</v>
      </c>
      <c r="P16" s="145">
        <v>545310</v>
      </c>
      <c r="Q16" s="145" t="s">
        <v>402</v>
      </c>
      <c r="R16" s="145" t="s">
        <v>369</v>
      </c>
      <c r="S16" s="145" t="s">
        <v>403</v>
      </c>
      <c r="T16" s="145" t="s">
        <v>403</v>
      </c>
      <c r="U16" s="145" t="s">
        <v>380</v>
      </c>
      <c r="V16" s="145" t="s">
        <v>348</v>
      </c>
      <c r="W16" s="145">
        <v>541</v>
      </c>
      <c r="X16" s="145" t="s">
        <v>393</v>
      </c>
      <c r="Y16" s="145">
        <v>350630291</v>
      </c>
      <c r="Z16" s="145" t="s">
        <v>404</v>
      </c>
      <c r="AA16" s="145" t="s">
        <v>405</v>
      </c>
      <c r="AB16" s="146">
        <v>33602</v>
      </c>
      <c r="AC16" s="145" t="s">
        <v>328</v>
      </c>
      <c r="AD16" s="145">
        <v>24</v>
      </c>
      <c r="AE16" s="145" t="s">
        <v>292</v>
      </c>
      <c r="AF16" s="145" t="s">
        <v>406</v>
      </c>
      <c r="AG16" s="145" t="s">
        <v>407</v>
      </c>
      <c r="AH16" s="145" t="s">
        <v>370</v>
      </c>
      <c r="AI16" s="145" t="s">
        <v>408</v>
      </c>
      <c r="AJ16" s="146">
        <v>2030</v>
      </c>
      <c r="AK16" s="146">
        <v>1800</v>
      </c>
      <c r="AL16" s="145" t="s">
        <v>409</v>
      </c>
      <c r="AM16" s="146">
        <v>18972.77</v>
      </c>
      <c r="AN16" s="146">
        <v>8257.23</v>
      </c>
      <c r="AO16" s="146">
        <v>27230</v>
      </c>
      <c r="AP16" s="146">
        <v>14629.23</v>
      </c>
      <c r="AQ16" s="146">
        <v>1570.77</v>
      </c>
      <c r="AR16" s="146">
        <v>16200</v>
      </c>
      <c r="AS16" s="146">
        <v>14629.23</v>
      </c>
      <c r="AT16" s="146">
        <v>1570.77</v>
      </c>
      <c r="AU16" s="146">
        <v>16200</v>
      </c>
      <c r="AV16" s="145">
        <v>41</v>
      </c>
      <c r="AW16" s="145">
        <v>741</v>
      </c>
      <c r="AX16" s="145" t="s">
        <v>297</v>
      </c>
      <c r="AY16" s="145"/>
      <c r="AZ16" s="145"/>
      <c r="BA16" s="145"/>
      <c r="BB16" s="145" t="s">
        <v>298</v>
      </c>
      <c r="BC16" s="145" t="s">
        <v>299</v>
      </c>
      <c r="BD16" s="145"/>
      <c r="BE16" s="146">
        <v>0</v>
      </c>
      <c r="BF16" s="145" t="s">
        <v>403</v>
      </c>
      <c r="BG16" s="145" t="s">
        <v>410</v>
      </c>
      <c r="BH16" s="130" t="s">
        <v>578</v>
      </c>
      <c r="BI16" s="94" t="s">
        <v>100</v>
      </c>
      <c r="BJ16" s="130">
        <v>46219</v>
      </c>
      <c r="BK16" s="93" t="s">
        <v>103</v>
      </c>
      <c r="BL16" s="94" t="s">
        <v>108</v>
      </c>
      <c r="BM16" s="95" t="s">
        <v>181</v>
      </c>
      <c r="BN16" s="93" t="s">
        <v>222</v>
      </c>
      <c r="BO16" s="93"/>
      <c r="BP16" s="42"/>
      <c r="BQ16" s="148" t="s">
        <v>584</v>
      </c>
    </row>
    <row r="17" spans="1:69" ht="23" hidden="1" x14ac:dyDescent="0.35">
      <c r="A17" s="147">
        <v>13</v>
      </c>
      <c r="B17" s="145" t="s">
        <v>255</v>
      </c>
      <c r="C17" s="145" t="s">
        <v>256</v>
      </c>
      <c r="D17" s="145" t="s">
        <v>265</v>
      </c>
      <c r="E17" s="145" t="s">
        <v>264</v>
      </c>
      <c r="F17" s="145" t="s">
        <v>264</v>
      </c>
      <c r="G17" s="145" t="s">
        <v>262</v>
      </c>
      <c r="H17" s="145" t="s">
        <v>263</v>
      </c>
      <c r="I17" s="145">
        <v>118949</v>
      </c>
      <c r="J17" s="145" t="s">
        <v>307</v>
      </c>
      <c r="K17" s="145">
        <v>118949</v>
      </c>
      <c r="L17" s="145" t="s">
        <v>375</v>
      </c>
      <c r="M17" s="145" t="s">
        <v>376</v>
      </c>
      <c r="N17" s="145">
        <v>373971</v>
      </c>
      <c r="O17" s="145" t="s">
        <v>377</v>
      </c>
      <c r="P17" s="145">
        <v>545416</v>
      </c>
      <c r="Q17" s="145" t="s">
        <v>378</v>
      </c>
      <c r="R17" s="145" t="s">
        <v>369</v>
      </c>
      <c r="S17" s="145" t="s">
        <v>411</v>
      </c>
      <c r="T17" s="145" t="s">
        <v>411</v>
      </c>
      <c r="U17" s="145" t="s">
        <v>312</v>
      </c>
      <c r="V17" s="145" t="s">
        <v>287</v>
      </c>
      <c r="W17" s="145">
        <v>541</v>
      </c>
      <c r="X17" s="145" t="s">
        <v>333</v>
      </c>
      <c r="Y17" s="145">
        <v>350817241</v>
      </c>
      <c r="Z17" s="145" t="s">
        <v>412</v>
      </c>
      <c r="AA17" s="145" t="s">
        <v>413</v>
      </c>
      <c r="AB17" s="146">
        <v>33602</v>
      </c>
      <c r="AC17" s="145" t="s">
        <v>316</v>
      </c>
      <c r="AD17" s="145">
        <v>24</v>
      </c>
      <c r="AE17" s="145" t="s">
        <v>292</v>
      </c>
      <c r="AF17" s="145" t="s">
        <v>414</v>
      </c>
      <c r="AG17" s="145" t="s">
        <v>415</v>
      </c>
      <c r="AH17" s="145" t="s">
        <v>370</v>
      </c>
      <c r="AI17" s="145" t="s">
        <v>416</v>
      </c>
      <c r="AJ17" s="146">
        <v>1915</v>
      </c>
      <c r="AK17" s="146">
        <v>1800</v>
      </c>
      <c r="AL17" s="145" t="s">
        <v>417</v>
      </c>
      <c r="AM17" s="146">
        <v>21993.39</v>
      </c>
      <c r="AN17" s="146">
        <v>8721.61</v>
      </c>
      <c r="AO17" s="146">
        <v>30715</v>
      </c>
      <c r="AP17" s="146">
        <v>11608.61</v>
      </c>
      <c r="AQ17" s="146">
        <v>991.39</v>
      </c>
      <c r="AR17" s="146">
        <v>12600</v>
      </c>
      <c r="AS17" s="146">
        <v>11608.61</v>
      </c>
      <c r="AT17" s="146">
        <v>991.39</v>
      </c>
      <c r="AU17" s="146">
        <v>12600</v>
      </c>
      <c r="AV17" s="145">
        <v>41</v>
      </c>
      <c r="AW17" s="145">
        <v>670</v>
      </c>
      <c r="AX17" s="145" t="s">
        <v>297</v>
      </c>
      <c r="AY17" s="145"/>
      <c r="AZ17" s="145"/>
      <c r="BA17" s="145"/>
      <c r="BB17" s="145" t="s">
        <v>298</v>
      </c>
      <c r="BC17" s="145" t="s">
        <v>299</v>
      </c>
      <c r="BD17" s="145" t="s">
        <v>388</v>
      </c>
      <c r="BE17" s="146">
        <v>33602</v>
      </c>
      <c r="BF17" s="145" t="s">
        <v>411</v>
      </c>
      <c r="BG17" s="145" t="s">
        <v>418</v>
      </c>
      <c r="BH17" s="130" t="s">
        <v>578</v>
      </c>
      <c r="BI17" s="94" t="s">
        <v>100</v>
      </c>
      <c r="BJ17" s="130">
        <v>46218</v>
      </c>
      <c r="BK17" s="93" t="s">
        <v>104</v>
      </c>
      <c r="BL17" s="94" t="s">
        <v>109</v>
      </c>
      <c r="BM17" s="95" t="s">
        <v>181</v>
      </c>
      <c r="BN17" s="93" t="s">
        <v>223</v>
      </c>
      <c r="BO17" s="93"/>
      <c r="BP17" s="42"/>
      <c r="BQ17" s="148" t="s">
        <v>582</v>
      </c>
    </row>
    <row r="18" spans="1:69" ht="23" hidden="1" x14ac:dyDescent="0.35">
      <c r="A18" s="147">
        <v>14</v>
      </c>
      <c r="B18" s="145" t="s">
        <v>255</v>
      </c>
      <c r="C18" s="145" t="s">
        <v>256</v>
      </c>
      <c r="D18" s="145" t="s">
        <v>265</v>
      </c>
      <c r="E18" s="145" t="s">
        <v>264</v>
      </c>
      <c r="F18" s="145" t="s">
        <v>264</v>
      </c>
      <c r="G18" s="145" t="s">
        <v>262</v>
      </c>
      <c r="H18" s="145" t="s">
        <v>263</v>
      </c>
      <c r="I18" s="145">
        <v>124084</v>
      </c>
      <c r="J18" s="145" t="s">
        <v>321</v>
      </c>
      <c r="K18" s="145">
        <v>124084</v>
      </c>
      <c r="L18" s="145" t="s">
        <v>267</v>
      </c>
      <c r="M18" s="145" t="s">
        <v>266</v>
      </c>
      <c r="N18" s="145">
        <v>382075</v>
      </c>
      <c r="O18" s="145" t="s">
        <v>390</v>
      </c>
      <c r="P18" s="145">
        <v>612441</v>
      </c>
      <c r="Q18" s="145" t="s">
        <v>419</v>
      </c>
      <c r="R18" s="145" t="s">
        <v>369</v>
      </c>
      <c r="S18" s="145" t="s">
        <v>420</v>
      </c>
      <c r="T18" s="145" t="s">
        <v>420</v>
      </c>
      <c r="U18" s="145" t="s">
        <v>312</v>
      </c>
      <c r="V18" s="145" t="s">
        <v>287</v>
      </c>
      <c r="W18" s="145">
        <v>541</v>
      </c>
      <c r="X18" s="145" t="s">
        <v>421</v>
      </c>
      <c r="Y18" s="145">
        <v>351501902</v>
      </c>
      <c r="Z18" s="145" t="s">
        <v>422</v>
      </c>
      <c r="AA18" s="145" t="s">
        <v>423</v>
      </c>
      <c r="AB18" s="146">
        <v>32000</v>
      </c>
      <c r="AC18" s="145" t="s">
        <v>328</v>
      </c>
      <c r="AD18" s="145">
        <v>24</v>
      </c>
      <c r="AE18" s="145" t="s">
        <v>292</v>
      </c>
      <c r="AF18" s="145" t="s">
        <v>424</v>
      </c>
      <c r="AG18" s="145" t="s">
        <v>425</v>
      </c>
      <c r="AH18" s="145" t="s">
        <v>370</v>
      </c>
      <c r="AI18" s="145" t="s">
        <v>426</v>
      </c>
      <c r="AJ18" s="146">
        <v>1750</v>
      </c>
      <c r="AK18" s="146">
        <v>1750</v>
      </c>
      <c r="AL18" s="145" t="s">
        <v>427</v>
      </c>
      <c r="AM18" s="146">
        <v>14431.38</v>
      </c>
      <c r="AN18" s="146">
        <v>6568.62</v>
      </c>
      <c r="AO18" s="146">
        <v>21000</v>
      </c>
      <c r="AP18" s="146">
        <v>17568.62</v>
      </c>
      <c r="AQ18" s="146">
        <v>2365.38</v>
      </c>
      <c r="AR18" s="146">
        <v>19934</v>
      </c>
      <c r="AS18" s="146">
        <v>17568.62</v>
      </c>
      <c r="AT18" s="146">
        <v>2365.38</v>
      </c>
      <c r="AU18" s="146">
        <v>19934</v>
      </c>
      <c r="AV18" s="145">
        <v>39</v>
      </c>
      <c r="AW18" s="145">
        <v>769</v>
      </c>
      <c r="AX18" s="145" t="s">
        <v>297</v>
      </c>
      <c r="AY18" s="145"/>
      <c r="AZ18" s="145"/>
      <c r="BA18" s="145"/>
      <c r="BB18" s="145" t="s">
        <v>298</v>
      </c>
      <c r="BC18" s="145" t="s">
        <v>299</v>
      </c>
      <c r="BD18" s="145" t="s">
        <v>374</v>
      </c>
      <c r="BE18" s="146">
        <v>32000</v>
      </c>
      <c r="BF18" s="145" t="s">
        <v>420</v>
      </c>
      <c r="BG18" s="145" t="s">
        <v>428</v>
      </c>
      <c r="BH18" s="130" t="s">
        <v>578</v>
      </c>
      <c r="BI18" s="94" t="s">
        <v>100</v>
      </c>
      <c r="BJ18" s="130">
        <v>46220</v>
      </c>
      <c r="BK18" s="93" t="s">
        <v>104</v>
      </c>
      <c r="BL18" s="94" t="s">
        <v>109</v>
      </c>
      <c r="BM18" s="95" t="s">
        <v>181</v>
      </c>
      <c r="BN18" s="93" t="s">
        <v>223</v>
      </c>
      <c r="BO18" s="93"/>
      <c r="BP18" s="42"/>
      <c r="BQ18" s="148" t="s">
        <v>582</v>
      </c>
    </row>
    <row r="19" spans="1:69" ht="23" hidden="1" x14ac:dyDescent="0.35">
      <c r="A19" s="147">
        <v>15</v>
      </c>
      <c r="B19" s="145" t="s">
        <v>255</v>
      </c>
      <c r="C19" s="145" t="s">
        <v>256</v>
      </c>
      <c r="D19" s="145" t="s">
        <v>265</v>
      </c>
      <c r="E19" s="145" t="s">
        <v>264</v>
      </c>
      <c r="F19" s="145" t="s">
        <v>264</v>
      </c>
      <c r="G19" s="145" t="s">
        <v>262</v>
      </c>
      <c r="H19" s="145" t="s">
        <v>263</v>
      </c>
      <c r="I19" s="145">
        <v>124084</v>
      </c>
      <c r="J19" s="145" t="s">
        <v>321</v>
      </c>
      <c r="K19" s="145">
        <v>124084</v>
      </c>
      <c r="L19" s="145" t="s">
        <v>267</v>
      </c>
      <c r="M19" s="145" t="s">
        <v>266</v>
      </c>
      <c r="N19" s="145">
        <v>373916</v>
      </c>
      <c r="O19" s="145" t="s">
        <v>401</v>
      </c>
      <c r="P19" s="145">
        <v>580684</v>
      </c>
      <c r="Q19" s="145" t="s">
        <v>429</v>
      </c>
      <c r="R19" s="145" t="s">
        <v>369</v>
      </c>
      <c r="S19" s="145" t="s">
        <v>430</v>
      </c>
      <c r="T19" s="145" t="s">
        <v>430</v>
      </c>
      <c r="U19" s="145" t="s">
        <v>312</v>
      </c>
      <c r="V19" s="145" t="s">
        <v>348</v>
      </c>
      <c r="W19" s="145">
        <v>541</v>
      </c>
      <c r="X19" s="145" t="s">
        <v>372</v>
      </c>
      <c r="Y19" s="145">
        <v>351589889</v>
      </c>
      <c r="Z19" s="145" t="s">
        <v>431</v>
      </c>
      <c r="AA19" s="145" t="s">
        <v>432</v>
      </c>
      <c r="AB19" s="146">
        <v>32000</v>
      </c>
      <c r="AC19" s="145" t="s">
        <v>328</v>
      </c>
      <c r="AD19" s="145">
        <v>24</v>
      </c>
      <c r="AE19" s="145" t="s">
        <v>292</v>
      </c>
      <c r="AF19" s="145" t="s">
        <v>433</v>
      </c>
      <c r="AG19" s="145" t="s">
        <v>434</v>
      </c>
      <c r="AH19" s="145" t="s">
        <v>370</v>
      </c>
      <c r="AI19" s="145" t="s">
        <v>435</v>
      </c>
      <c r="AJ19" s="146">
        <v>1750</v>
      </c>
      <c r="AK19" s="146">
        <v>1750</v>
      </c>
      <c r="AL19" s="145" t="s">
        <v>436</v>
      </c>
      <c r="AM19" s="146">
        <v>12686.4</v>
      </c>
      <c r="AN19" s="146">
        <v>6563.6</v>
      </c>
      <c r="AO19" s="146">
        <v>19250</v>
      </c>
      <c r="AP19" s="146">
        <v>19313.599999999999</v>
      </c>
      <c r="AQ19" s="146">
        <v>2879.4</v>
      </c>
      <c r="AR19" s="146">
        <v>22193</v>
      </c>
      <c r="AS19" s="146">
        <v>19313.599999999999</v>
      </c>
      <c r="AT19" s="146">
        <v>2879.4</v>
      </c>
      <c r="AU19" s="146">
        <v>22193</v>
      </c>
      <c r="AV19" s="145">
        <v>38</v>
      </c>
      <c r="AW19" s="145">
        <v>769</v>
      </c>
      <c r="AX19" s="145" t="s">
        <v>297</v>
      </c>
      <c r="AY19" s="145"/>
      <c r="AZ19" s="145"/>
      <c r="BA19" s="145"/>
      <c r="BB19" s="145" t="s">
        <v>298</v>
      </c>
      <c r="BC19" s="145" t="s">
        <v>299</v>
      </c>
      <c r="BD19" s="145" t="s">
        <v>437</v>
      </c>
      <c r="BE19" s="146">
        <v>32000</v>
      </c>
      <c r="BF19" s="145" t="s">
        <v>430</v>
      </c>
      <c r="BG19" s="145" t="s">
        <v>438</v>
      </c>
      <c r="BH19" s="130" t="s">
        <v>578</v>
      </c>
      <c r="BI19" s="94" t="s">
        <v>100</v>
      </c>
      <c r="BJ19" s="130">
        <v>46220</v>
      </c>
      <c r="BK19" s="93" t="s">
        <v>103</v>
      </c>
      <c r="BL19" s="94" t="s">
        <v>108</v>
      </c>
      <c r="BM19" s="95" t="s">
        <v>181</v>
      </c>
      <c r="BN19" s="93" t="s">
        <v>222</v>
      </c>
      <c r="BO19" s="93"/>
      <c r="BP19" s="42"/>
      <c r="BQ19" s="148" t="s">
        <v>584</v>
      </c>
    </row>
    <row r="20" spans="1:69" ht="23" hidden="1" x14ac:dyDescent="0.35">
      <c r="A20" s="147">
        <v>16</v>
      </c>
      <c r="B20" s="145" t="s">
        <v>255</v>
      </c>
      <c r="C20" s="145" t="s">
        <v>256</v>
      </c>
      <c r="D20" s="145" t="s">
        <v>265</v>
      </c>
      <c r="E20" s="145" t="s">
        <v>264</v>
      </c>
      <c r="F20" s="145" t="s">
        <v>264</v>
      </c>
      <c r="G20" s="145" t="s">
        <v>262</v>
      </c>
      <c r="H20" s="145" t="s">
        <v>263</v>
      </c>
      <c r="I20" s="145">
        <v>118949</v>
      </c>
      <c r="J20" s="145" t="s">
        <v>307</v>
      </c>
      <c r="K20" s="145">
        <v>118949</v>
      </c>
      <c r="L20" s="145" t="s">
        <v>267</v>
      </c>
      <c r="M20" s="145" t="s">
        <v>266</v>
      </c>
      <c r="N20" s="145">
        <v>216516</v>
      </c>
      <c r="O20" s="145" t="s">
        <v>439</v>
      </c>
      <c r="P20" s="145">
        <v>285857</v>
      </c>
      <c r="Q20" s="145" t="s">
        <v>440</v>
      </c>
      <c r="R20" s="145" t="s">
        <v>441</v>
      </c>
      <c r="S20" s="145" t="s">
        <v>442</v>
      </c>
      <c r="T20" s="145" t="s">
        <v>442</v>
      </c>
      <c r="U20" s="145" t="s">
        <v>312</v>
      </c>
      <c r="V20" s="145" t="s">
        <v>287</v>
      </c>
      <c r="W20" s="145">
        <v>541</v>
      </c>
      <c r="X20" s="145" t="s">
        <v>333</v>
      </c>
      <c r="Y20" s="145">
        <v>351761530</v>
      </c>
      <c r="Z20" s="145" t="s">
        <v>443</v>
      </c>
      <c r="AA20" s="145" t="s">
        <v>444</v>
      </c>
      <c r="AB20" s="146">
        <v>24000</v>
      </c>
      <c r="AC20" s="145" t="s">
        <v>316</v>
      </c>
      <c r="AD20" s="145">
        <v>18</v>
      </c>
      <c r="AE20" s="145" t="s">
        <v>445</v>
      </c>
      <c r="AF20" s="145" t="s">
        <v>446</v>
      </c>
      <c r="AG20" s="145" t="s">
        <v>447</v>
      </c>
      <c r="AH20" s="145" t="s">
        <v>373</v>
      </c>
      <c r="AI20" s="145" t="s">
        <v>448</v>
      </c>
      <c r="AJ20" s="146">
        <v>1610</v>
      </c>
      <c r="AK20" s="146">
        <v>1610</v>
      </c>
      <c r="AL20" s="145" t="s">
        <v>449</v>
      </c>
      <c r="AM20" s="146">
        <v>5305.33</v>
      </c>
      <c r="AN20" s="146">
        <v>2744.67</v>
      </c>
      <c r="AO20" s="146">
        <v>8050</v>
      </c>
      <c r="AP20" s="146">
        <v>18694.669999999998</v>
      </c>
      <c r="AQ20" s="146">
        <v>2932.33</v>
      </c>
      <c r="AR20" s="146">
        <v>21627</v>
      </c>
      <c r="AS20" s="146">
        <v>18694.669999999998</v>
      </c>
      <c r="AT20" s="146">
        <v>2932.33</v>
      </c>
      <c r="AU20" s="146">
        <v>21627</v>
      </c>
      <c r="AV20" s="145">
        <v>36</v>
      </c>
      <c r="AW20" s="145">
        <v>914</v>
      </c>
      <c r="AX20" s="145" t="s">
        <v>297</v>
      </c>
      <c r="AY20" s="145"/>
      <c r="AZ20" s="145"/>
      <c r="BA20" s="145"/>
      <c r="BB20" s="145" t="s">
        <v>298</v>
      </c>
      <c r="BC20" s="145" t="s">
        <v>299</v>
      </c>
      <c r="BD20" s="145" t="s">
        <v>371</v>
      </c>
      <c r="BE20" s="146">
        <v>24000</v>
      </c>
      <c r="BF20" s="145" t="s">
        <v>442</v>
      </c>
      <c r="BG20" s="145" t="s">
        <v>450</v>
      </c>
      <c r="BH20" s="130" t="s">
        <v>578</v>
      </c>
      <c r="BI20" s="94" t="s">
        <v>100</v>
      </c>
      <c r="BJ20" s="130">
        <v>46218</v>
      </c>
      <c r="BK20" s="93" t="s">
        <v>103</v>
      </c>
      <c r="BL20" s="94" t="s">
        <v>108</v>
      </c>
      <c r="BM20" s="95" t="s">
        <v>181</v>
      </c>
      <c r="BN20" s="93" t="s">
        <v>222</v>
      </c>
      <c r="BO20" s="93"/>
      <c r="BP20" s="42"/>
      <c r="BQ20" s="148" t="s">
        <v>584</v>
      </c>
    </row>
    <row r="21" spans="1:69" ht="23" hidden="1" x14ac:dyDescent="0.35">
      <c r="A21" s="147">
        <v>17</v>
      </c>
      <c r="B21" s="145" t="s">
        <v>255</v>
      </c>
      <c r="C21" s="145" t="s">
        <v>256</v>
      </c>
      <c r="D21" s="145" t="s">
        <v>265</v>
      </c>
      <c r="E21" s="145" t="s">
        <v>264</v>
      </c>
      <c r="F21" s="145" t="s">
        <v>264</v>
      </c>
      <c r="G21" s="145" t="s">
        <v>262</v>
      </c>
      <c r="H21" s="145" t="s">
        <v>263</v>
      </c>
      <c r="I21" s="145">
        <v>118949</v>
      </c>
      <c r="J21" s="145" t="s">
        <v>307</v>
      </c>
      <c r="K21" s="145">
        <v>118949</v>
      </c>
      <c r="L21" s="145" t="s">
        <v>267</v>
      </c>
      <c r="M21" s="145" t="s">
        <v>266</v>
      </c>
      <c r="N21" s="145">
        <v>216516</v>
      </c>
      <c r="O21" s="145" t="s">
        <v>439</v>
      </c>
      <c r="P21" s="145">
        <v>285857</v>
      </c>
      <c r="Q21" s="145" t="s">
        <v>440</v>
      </c>
      <c r="R21" s="145" t="s">
        <v>369</v>
      </c>
      <c r="S21" s="145" t="s">
        <v>451</v>
      </c>
      <c r="T21" s="145" t="s">
        <v>451</v>
      </c>
      <c r="U21" s="145" t="s">
        <v>312</v>
      </c>
      <c r="V21" s="145" t="s">
        <v>287</v>
      </c>
      <c r="W21" s="145">
        <v>541</v>
      </c>
      <c r="X21" s="145" t="s">
        <v>333</v>
      </c>
      <c r="Y21" s="145">
        <v>351796698</v>
      </c>
      <c r="Z21" s="145" t="s">
        <v>452</v>
      </c>
      <c r="AA21" s="145" t="s">
        <v>453</v>
      </c>
      <c r="AB21" s="146">
        <v>73000</v>
      </c>
      <c r="AC21" s="145" t="s">
        <v>316</v>
      </c>
      <c r="AD21" s="145">
        <v>24</v>
      </c>
      <c r="AE21" s="145" t="s">
        <v>454</v>
      </c>
      <c r="AF21" s="145" t="s">
        <v>455</v>
      </c>
      <c r="AG21" s="145" t="s">
        <v>456</v>
      </c>
      <c r="AH21" s="145" t="s">
        <v>295</v>
      </c>
      <c r="AI21" s="145" t="s">
        <v>448</v>
      </c>
      <c r="AJ21" s="146">
        <v>3900</v>
      </c>
      <c r="AK21" s="146">
        <v>3900</v>
      </c>
      <c r="AL21" s="145" t="s">
        <v>457</v>
      </c>
      <c r="AM21" s="146">
        <v>11048.3</v>
      </c>
      <c r="AN21" s="146">
        <v>8451.7000000000007</v>
      </c>
      <c r="AO21" s="146">
        <v>19500</v>
      </c>
      <c r="AP21" s="146">
        <v>61951.7</v>
      </c>
      <c r="AQ21" s="146">
        <v>14069.3</v>
      </c>
      <c r="AR21" s="146">
        <v>76021</v>
      </c>
      <c r="AS21" s="146">
        <v>61951.7</v>
      </c>
      <c r="AT21" s="146">
        <v>14069.3</v>
      </c>
      <c r="AU21" s="146">
        <v>76021</v>
      </c>
      <c r="AV21" s="145">
        <v>37</v>
      </c>
      <c r="AW21" s="145">
        <v>914</v>
      </c>
      <c r="AX21" s="145" t="s">
        <v>297</v>
      </c>
      <c r="AY21" s="145"/>
      <c r="AZ21" s="145"/>
      <c r="BA21" s="145"/>
      <c r="BB21" s="145" t="s">
        <v>298</v>
      </c>
      <c r="BC21" s="145" t="s">
        <v>299</v>
      </c>
      <c r="BD21" s="145"/>
      <c r="BE21" s="146">
        <v>0</v>
      </c>
      <c r="BF21" s="145" t="s">
        <v>451</v>
      </c>
      <c r="BG21" s="145" t="s">
        <v>458</v>
      </c>
      <c r="BH21" s="130" t="s">
        <v>578</v>
      </c>
      <c r="BI21" s="94" t="s">
        <v>100</v>
      </c>
      <c r="BJ21" s="130">
        <v>46218</v>
      </c>
      <c r="BK21" s="93" t="s">
        <v>103</v>
      </c>
      <c r="BL21" s="94" t="s">
        <v>108</v>
      </c>
      <c r="BM21" s="95" t="s">
        <v>181</v>
      </c>
      <c r="BN21" s="93" t="s">
        <v>222</v>
      </c>
      <c r="BO21" s="93"/>
      <c r="BP21" s="42"/>
      <c r="BQ21" s="148" t="s">
        <v>584</v>
      </c>
    </row>
    <row r="22" spans="1:69" ht="23" x14ac:dyDescent="0.35">
      <c r="A22" s="147">
        <v>18</v>
      </c>
      <c r="B22" s="145" t="s">
        <v>255</v>
      </c>
      <c r="C22" s="145" t="s">
        <v>256</v>
      </c>
      <c r="D22" s="145" t="s">
        <v>265</v>
      </c>
      <c r="E22" s="145" t="s">
        <v>264</v>
      </c>
      <c r="F22" s="145" t="s">
        <v>264</v>
      </c>
      <c r="G22" s="145" t="s">
        <v>262</v>
      </c>
      <c r="H22" s="145" t="s">
        <v>263</v>
      </c>
      <c r="I22" s="145">
        <v>119897</v>
      </c>
      <c r="J22" s="145" t="s">
        <v>279</v>
      </c>
      <c r="K22" s="145">
        <v>119897</v>
      </c>
      <c r="L22" s="145" t="s">
        <v>280</v>
      </c>
      <c r="M22" s="145" t="s">
        <v>281</v>
      </c>
      <c r="N22" s="145">
        <v>202404</v>
      </c>
      <c r="O22" s="145" t="s">
        <v>282</v>
      </c>
      <c r="P22" s="145">
        <v>268086</v>
      </c>
      <c r="Q22" s="145" t="s">
        <v>283</v>
      </c>
      <c r="R22" s="145" t="s">
        <v>369</v>
      </c>
      <c r="S22" s="145" t="s">
        <v>459</v>
      </c>
      <c r="T22" s="145" t="s">
        <v>459</v>
      </c>
      <c r="U22" s="145" t="s">
        <v>312</v>
      </c>
      <c r="V22" s="145" t="s">
        <v>287</v>
      </c>
      <c r="W22" s="145">
        <v>541</v>
      </c>
      <c r="X22" s="145" t="s">
        <v>393</v>
      </c>
      <c r="Y22" s="145">
        <v>352423316</v>
      </c>
      <c r="Z22" s="145" t="s">
        <v>460</v>
      </c>
      <c r="AA22" s="145" t="s">
        <v>461</v>
      </c>
      <c r="AB22" s="146">
        <v>53000</v>
      </c>
      <c r="AC22" s="145" t="s">
        <v>291</v>
      </c>
      <c r="AD22" s="145">
        <v>24</v>
      </c>
      <c r="AE22" s="145" t="s">
        <v>454</v>
      </c>
      <c r="AF22" s="145" t="s">
        <v>293</v>
      </c>
      <c r="AG22" s="145" t="s">
        <v>462</v>
      </c>
      <c r="AH22" s="145" t="s">
        <v>295</v>
      </c>
      <c r="AI22" s="145" t="s">
        <v>463</v>
      </c>
      <c r="AJ22" s="146">
        <v>2830</v>
      </c>
      <c r="AK22" s="146">
        <v>2830</v>
      </c>
      <c r="AL22" s="145" t="s">
        <v>464</v>
      </c>
      <c r="AM22" s="146">
        <v>50220</v>
      </c>
      <c r="AN22" s="146">
        <v>16528</v>
      </c>
      <c r="AO22" s="146">
        <v>66748</v>
      </c>
      <c r="AP22" s="146">
        <v>2780</v>
      </c>
      <c r="AQ22" s="146">
        <v>0</v>
      </c>
      <c r="AR22" s="146">
        <v>2780</v>
      </c>
      <c r="AS22" s="146">
        <v>2780</v>
      </c>
      <c r="AT22" s="146">
        <v>0</v>
      </c>
      <c r="AU22" s="146">
        <v>2780</v>
      </c>
      <c r="AV22" s="145">
        <v>35</v>
      </c>
      <c r="AW22" s="145">
        <v>315</v>
      </c>
      <c r="AX22" s="145" t="s">
        <v>297</v>
      </c>
      <c r="AY22" s="145"/>
      <c r="AZ22" s="145"/>
      <c r="BA22" s="145"/>
      <c r="BB22" s="145" t="s">
        <v>298</v>
      </c>
      <c r="BC22" s="145" t="s">
        <v>299</v>
      </c>
      <c r="BD22" s="145"/>
      <c r="BE22" s="146">
        <v>0</v>
      </c>
      <c r="BF22" s="145" t="s">
        <v>459</v>
      </c>
      <c r="BG22" s="145" t="s">
        <v>465</v>
      </c>
      <c r="BH22" s="130" t="s">
        <v>578</v>
      </c>
      <c r="BI22" s="94" t="s">
        <v>100</v>
      </c>
      <c r="BJ22" s="130">
        <v>46217</v>
      </c>
      <c r="BK22" s="93" t="s">
        <v>103</v>
      </c>
      <c r="BL22" s="94" t="s">
        <v>108</v>
      </c>
      <c r="BM22" s="95" t="s">
        <v>180</v>
      </c>
      <c r="BN22" s="93" t="s">
        <v>221</v>
      </c>
      <c r="BO22" s="93">
        <v>2830</v>
      </c>
      <c r="BP22" s="42" t="s">
        <v>182</v>
      </c>
      <c r="BQ22" s="185" t="s">
        <v>589</v>
      </c>
    </row>
    <row r="23" spans="1:69" ht="23" hidden="1" x14ac:dyDescent="0.35">
      <c r="A23" s="147">
        <v>19</v>
      </c>
      <c r="B23" s="145" t="s">
        <v>255</v>
      </c>
      <c r="C23" s="145" t="s">
        <v>256</v>
      </c>
      <c r="D23" s="145" t="s">
        <v>265</v>
      </c>
      <c r="E23" s="145" t="s">
        <v>264</v>
      </c>
      <c r="F23" s="145" t="s">
        <v>264</v>
      </c>
      <c r="G23" s="145" t="s">
        <v>262</v>
      </c>
      <c r="H23" s="145" t="s">
        <v>263</v>
      </c>
      <c r="I23" s="145">
        <v>124084</v>
      </c>
      <c r="J23" s="145" t="s">
        <v>321</v>
      </c>
      <c r="K23" s="145">
        <v>124084</v>
      </c>
      <c r="L23" s="145" t="s">
        <v>267</v>
      </c>
      <c r="M23" s="145" t="s">
        <v>266</v>
      </c>
      <c r="N23" s="145">
        <v>373916</v>
      </c>
      <c r="O23" s="145" t="s">
        <v>401</v>
      </c>
      <c r="P23" s="145">
        <v>545310</v>
      </c>
      <c r="Q23" s="145" t="s">
        <v>402</v>
      </c>
      <c r="R23" s="145" t="s">
        <v>441</v>
      </c>
      <c r="S23" s="145" t="s">
        <v>466</v>
      </c>
      <c r="T23" s="145" t="s">
        <v>466</v>
      </c>
      <c r="U23" s="145" t="s">
        <v>380</v>
      </c>
      <c r="V23" s="145" t="s">
        <v>348</v>
      </c>
      <c r="W23" s="145">
        <v>541</v>
      </c>
      <c r="X23" s="145" t="s">
        <v>467</v>
      </c>
      <c r="Y23" s="145">
        <v>353001356</v>
      </c>
      <c r="Z23" s="145" t="s">
        <v>468</v>
      </c>
      <c r="AA23" s="145" t="s">
        <v>469</v>
      </c>
      <c r="AB23" s="146">
        <v>20000</v>
      </c>
      <c r="AC23" s="145" t="s">
        <v>328</v>
      </c>
      <c r="AD23" s="145">
        <v>18</v>
      </c>
      <c r="AE23" s="145" t="s">
        <v>445</v>
      </c>
      <c r="AF23" s="145" t="s">
        <v>470</v>
      </c>
      <c r="AG23" s="145" t="s">
        <v>471</v>
      </c>
      <c r="AH23" s="145" t="s">
        <v>370</v>
      </c>
      <c r="AI23" s="145" t="s">
        <v>472</v>
      </c>
      <c r="AJ23" s="146">
        <v>1340</v>
      </c>
      <c r="AK23" s="146">
        <v>1340</v>
      </c>
      <c r="AL23" s="145" t="s">
        <v>473</v>
      </c>
      <c r="AM23" s="146">
        <v>8748.7900000000009</v>
      </c>
      <c r="AN23" s="146">
        <v>3311.21</v>
      </c>
      <c r="AO23" s="146">
        <v>12060</v>
      </c>
      <c r="AP23" s="146">
        <v>11251.21</v>
      </c>
      <c r="AQ23" s="146">
        <v>1255.6199999999999</v>
      </c>
      <c r="AR23" s="146">
        <v>12506.83</v>
      </c>
      <c r="AS23" s="146">
        <v>11251.21</v>
      </c>
      <c r="AT23" s="146">
        <v>1255.6199999999999</v>
      </c>
      <c r="AU23" s="146">
        <v>12506.83</v>
      </c>
      <c r="AV23" s="145">
        <v>33</v>
      </c>
      <c r="AW23" s="145">
        <v>706</v>
      </c>
      <c r="AX23" s="145" t="s">
        <v>297</v>
      </c>
      <c r="AY23" s="145"/>
      <c r="AZ23" s="145"/>
      <c r="BA23" s="145"/>
      <c r="BB23" s="145" t="s">
        <v>298</v>
      </c>
      <c r="BC23" s="145" t="s">
        <v>299</v>
      </c>
      <c r="BD23" s="145" t="s">
        <v>371</v>
      </c>
      <c r="BE23" s="146">
        <v>20000</v>
      </c>
      <c r="BF23" s="145" t="s">
        <v>466</v>
      </c>
      <c r="BG23" s="145" t="s">
        <v>481</v>
      </c>
      <c r="BH23" s="130" t="s">
        <v>578</v>
      </c>
      <c r="BI23" s="94" t="s">
        <v>100</v>
      </c>
      <c r="BJ23" s="130">
        <v>46220</v>
      </c>
      <c r="BK23" s="93" t="s">
        <v>104</v>
      </c>
      <c r="BL23" s="94" t="s">
        <v>109</v>
      </c>
      <c r="BM23" s="95" t="s">
        <v>181</v>
      </c>
      <c r="BN23" s="93" t="s">
        <v>223</v>
      </c>
      <c r="BO23" s="93"/>
      <c r="BP23" s="42"/>
      <c r="BQ23" s="148" t="s">
        <v>582</v>
      </c>
    </row>
    <row r="24" spans="1:69" ht="23" hidden="1" x14ac:dyDescent="0.35">
      <c r="A24" s="147">
        <v>20</v>
      </c>
      <c r="B24" s="145" t="s">
        <v>255</v>
      </c>
      <c r="C24" s="145" t="s">
        <v>256</v>
      </c>
      <c r="D24" s="145" t="s">
        <v>265</v>
      </c>
      <c r="E24" s="145" t="s">
        <v>264</v>
      </c>
      <c r="F24" s="145" t="s">
        <v>264</v>
      </c>
      <c r="G24" s="145" t="s">
        <v>262</v>
      </c>
      <c r="H24" s="145" t="s">
        <v>263</v>
      </c>
      <c r="I24" s="145">
        <v>119125</v>
      </c>
      <c r="J24" s="145" t="s">
        <v>307</v>
      </c>
      <c r="K24" s="145">
        <v>119125</v>
      </c>
      <c r="L24" s="145" t="s">
        <v>267</v>
      </c>
      <c r="M24" s="145" t="s">
        <v>266</v>
      </c>
      <c r="N24" s="145">
        <v>204512</v>
      </c>
      <c r="O24" s="145" t="s">
        <v>308</v>
      </c>
      <c r="P24" s="145">
        <v>270702</v>
      </c>
      <c r="Q24" s="145" t="s">
        <v>309</v>
      </c>
      <c r="R24" s="145" t="s">
        <v>369</v>
      </c>
      <c r="S24" s="145" t="s">
        <v>474</v>
      </c>
      <c r="T24" s="145" t="s">
        <v>474</v>
      </c>
      <c r="U24" s="145" t="s">
        <v>312</v>
      </c>
      <c r="V24" s="145" t="s">
        <v>287</v>
      </c>
      <c r="W24" s="145">
        <v>541</v>
      </c>
      <c r="X24" s="145" t="s">
        <v>333</v>
      </c>
      <c r="Y24" s="145">
        <v>353013506</v>
      </c>
      <c r="Z24" s="145" t="s">
        <v>475</v>
      </c>
      <c r="AA24" s="145" t="s">
        <v>469</v>
      </c>
      <c r="AB24" s="146">
        <v>65000</v>
      </c>
      <c r="AC24" s="145" t="s">
        <v>316</v>
      </c>
      <c r="AD24" s="145">
        <v>24</v>
      </c>
      <c r="AE24" s="145" t="s">
        <v>454</v>
      </c>
      <c r="AF24" s="145" t="s">
        <v>476</v>
      </c>
      <c r="AG24" s="145" t="s">
        <v>477</v>
      </c>
      <c r="AH24" s="145" t="s">
        <v>295</v>
      </c>
      <c r="AI24" s="145" t="s">
        <v>478</v>
      </c>
      <c r="AJ24" s="146">
        <v>3470</v>
      </c>
      <c r="AK24" s="146">
        <v>3470</v>
      </c>
      <c r="AL24" s="145" t="s">
        <v>479</v>
      </c>
      <c r="AM24" s="146">
        <v>58737.98</v>
      </c>
      <c r="AN24" s="146">
        <v>19402.02</v>
      </c>
      <c r="AO24" s="146">
        <v>78140</v>
      </c>
      <c r="AP24" s="146">
        <v>6262.02</v>
      </c>
      <c r="AQ24" s="146">
        <v>-1976.02</v>
      </c>
      <c r="AR24" s="146">
        <v>4286</v>
      </c>
      <c r="AS24" s="146">
        <v>4236.4799999999996</v>
      </c>
      <c r="AT24" s="146">
        <v>49.52</v>
      </c>
      <c r="AU24" s="146">
        <v>4286</v>
      </c>
      <c r="AV24" s="145">
        <v>34</v>
      </c>
      <c r="AW24" s="145">
        <v>305</v>
      </c>
      <c r="AX24" s="145" t="s">
        <v>297</v>
      </c>
      <c r="AY24" s="145"/>
      <c r="AZ24" s="145"/>
      <c r="BA24" s="145"/>
      <c r="BB24" s="145" t="s">
        <v>298</v>
      </c>
      <c r="BC24" s="145" t="s">
        <v>299</v>
      </c>
      <c r="BD24" s="145" t="s">
        <v>480</v>
      </c>
      <c r="BE24" s="146">
        <v>65000</v>
      </c>
      <c r="BF24" s="145" t="s">
        <v>474</v>
      </c>
      <c r="BG24" s="145" t="s">
        <v>482</v>
      </c>
      <c r="BH24" s="130" t="s">
        <v>578</v>
      </c>
      <c r="BI24" s="94" t="s">
        <v>100</v>
      </c>
      <c r="BJ24" s="130">
        <v>46218</v>
      </c>
      <c r="BK24" s="93" t="s">
        <v>104</v>
      </c>
      <c r="BL24" s="94" t="s">
        <v>109</v>
      </c>
      <c r="BM24" s="95" t="s">
        <v>181</v>
      </c>
      <c r="BN24" s="93" t="s">
        <v>223</v>
      </c>
      <c r="BO24" s="93"/>
      <c r="BP24" s="42"/>
      <c r="BQ24" s="148" t="s">
        <v>582</v>
      </c>
    </row>
    <row r="25" spans="1:69" ht="23" hidden="1" x14ac:dyDescent="0.35">
      <c r="A25" s="147">
        <v>21</v>
      </c>
      <c r="B25" s="145" t="s">
        <v>255</v>
      </c>
      <c r="C25" s="145" t="s">
        <v>256</v>
      </c>
      <c r="D25" s="145" t="s">
        <v>265</v>
      </c>
      <c r="E25" s="145" t="s">
        <v>264</v>
      </c>
      <c r="F25" s="145" t="s">
        <v>264</v>
      </c>
      <c r="G25" s="145" t="s">
        <v>262</v>
      </c>
      <c r="H25" s="145" t="s">
        <v>263</v>
      </c>
      <c r="I25" s="145">
        <v>124084</v>
      </c>
      <c r="J25" s="145" t="s">
        <v>321</v>
      </c>
      <c r="K25" s="145">
        <v>124084</v>
      </c>
      <c r="L25" s="145" t="s">
        <v>267</v>
      </c>
      <c r="M25" s="145" t="s">
        <v>266</v>
      </c>
      <c r="N25" s="145">
        <v>366043</v>
      </c>
      <c r="O25" s="145" t="s">
        <v>483</v>
      </c>
      <c r="P25" s="145">
        <v>530417</v>
      </c>
      <c r="Q25" s="145" t="s">
        <v>484</v>
      </c>
      <c r="R25" s="145" t="s">
        <v>441</v>
      </c>
      <c r="S25" s="145" t="s">
        <v>485</v>
      </c>
      <c r="T25" s="145" t="s">
        <v>485</v>
      </c>
      <c r="U25" s="145" t="s">
        <v>312</v>
      </c>
      <c r="V25" s="145" t="s">
        <v>348</v>
      </c>
      <c r="W25" s="145">
        <v>541</v>
      </c>
      <c r="X25" s="145" t="s">
        <v>486</v>
      </c>
      <c r="Y25" s="145">
        <v>353413332</v>
      </c>
      <c r="Z25" s="145" t="s">
        <v>487</v>
      </c>
      <c r="AA25" s="145" t="s">
        <v>488</v>
      </c>
      <c r="AB25" s="146">
        <v>20000</v>
      </c>
      <c r="AC25" s="145" t="s">
        <v>328</v>
      </c>
      <c r="AD25" s="145">
        <v>18</v>
      </c>
      <c r="AE25" s="145" t="s">
        <v>445</v>
      </c>
      <c r="AF25" s="145" t="s">
        <v>489</v>
      </c>
      <c r="AG25" s="145" t="s">
        <v>490</v>
      </c>
      <c r="AH25" s="145" t="s">
        <v>370</v>
      </c>
      <c r="AI25" s="145" t="s">
        <v>491</v>
      </c>
      <c r="AJ25" s="146">
        <v>1340</v>
      </c>
      <c r="AK25" s="146">
        <v>1340</v>
      </c>
      <c r="AL25" s="145" t="s">
        <v>399</v>
      </c>
      <c r="AM25" s="146">
        <v>6652.93</v>
      </c>
      <c r="AN25" s="146">
        <v>2727.07</v>
      </c>
      <c r="AO25" s="146">
        <v>9380</v>
      </c>
      <c r="AP25" s="146">
        <v>13347.07</v>
      </c>
      <c r="AQ25" s="146">
        <v>1757.93</v>
      </c>
      <c r="AR25" s="146">
        <v>15105</v>
      </c>
      <c r="AS25" s="146">
        <v>13347.07</v>
      </c>
      <c r="AT25" s="146">
        <v>1757.93</v>
      </c>
      <c r="AU25" s="146">
        <v>15105</v>
      </c>
      <c r="AV25" s="145">
        <v>32</v>
      </c>
      <c r="AW25" s="145">
        <v>741</v>
      </c>
      <c r="AX25" s="145" t="s">
        <v>297</v>
      </c>
      <c r="AY25" s="145"/>
      <c r="AZ25" s="145"/>
      <c r="BA25" s="145"/>
      <c r="BB25" s="145" t="s">
        <v>298</v>
      </c>
      <c r="BC25" s="145" t="s">
        <v>299</v>
      </c>
      <c r="BD25" s="145" t="s">
        <v>371</v>
      </c>
      <c r="BE25" s="146">
        <v>20000</v>
      </c>
      <c r="BF25" s="145" t="s">
        <v>485</v>
      </c>
      <c r="BG25" s="145" t="s">
        <v>492</v>
      </c>
      <c r="BH25" s="130" t="s">
        <v>578</v>
      </c>
      <c r="BI25" s="94" t="s">
        <v>100</v>
      </c>
      <c r="BJ25" s="130">
        <v>46220</v>
      </c>
      <c r="BK25" s="93" t="s">
        <v>104</v>
      </c>
      <c r="BL25" s="94" t="s">
        <v>109</v>
      </c>
      <c r="BM25" s="95" t="s">
        <v>181</v>
      </c>
      <c r="BN25" s="93" t="s">
        <v>223</v>
      </c>
      <c r="BO25" s="93"/>
      <c r="BP25" s="42"/>
      <c r="BQ25" s="148" t="s">
        <v>582</v>
      </c>
    </row>
    <row r="26" spans="1:69" ht="23" hidden="1" x14ac:dyDescent="0.35">
      <c r="A26" s="147">
        <v>22</v>
      </c>
      <c r="B26" s="145" t="s">
        <v>255</v>
      </c>
      <c r="C26" s="145" t="s">
        <v>256</v>
      </c>
      <c r="D26" s="145" t="s">
        <v>265</v>
      </c>
      <c r="E26" s="145" t="s">
        <v>264</v>
      </c>
      <c r="F26" s="145" t="s">
        <v>264</v>
      </c>
      <c r="G26" s="145" t="s">
        <v>262</v>
      </c>
      <c r="H26" s="145" t="s">
        <v>263</v>
      </c>
      <c r="I26" s="145">
        <v>124084</v>
      </c>
      <c r="J26" s="145" t="s">
        <v>321</v>
      </c>
      <c r="K26" s="145">
        <v>124084</v>
      </c>
      <c r="L26" s="145" t="s">
        <v>267</v>
      </c>
      <c r="M26" s="145" t="s">
        <v>266</v>
      </c>
      <c r="N26" s="145">
        <v>382075</v>
      </c>
      <c r="O26" s="145" t="s">
        <v>390</v>
      </c>
      <c r="P26" s="145">
        <v>561460</v>
      </c>
      <c r="Q26" s="145" t="s">
        <v>391</v>
      </c>
      <c r="R26" s="145" t="s">
        <v>441</v>
      </c>
      <c r="S26" s="145" t="s">
        <v>392</v>
      </c>
      <c r="T26" s="145" t="s">
        <v>392</v>
      </c>
      <c r="U26" s="145" t="s">
        <v>312</v>
      </c>
      <c r="V26" s="145" t="s">
        <v>348</v>
      </c>
      <c r="W26" s="145">
        <v>541</v>
      </c>
      <c r="X26" s="145" t="s">
        <v>333</v>
      </c>
      <c r="Y26" s="145">
        <v>353568281</v>
      </c>
      <c r="Z26" s="145" t="s">
        <v>394</v>
      </c>
      <c r="AA26" s="145" t="s">
        <v>472</v>
      </c>
      <c r="AB26" s="146">
        <v>20000</v>
      </c>
      <c r="AC26" s="145" t="s">
        <v>328</v>
      </c>
      <c r="AD26" s="145">
        <v>18</v>
      </c>
      <c r="AE26" s="145" t="s">
        <v>445</v>
      </c>
      <c r="AF26" s="145" t="s">
        <v>396</v>
      </c>
      <c r="AG26" s="145" t="s">
        <v>397</v>
      </c>
      <c r="AH26" s="145" t="s">
        <v>370</v>
      </c>
      <c r="AI26" s="145" t="s">
        <v>491</v>
      </c>
      <c r="AJ26" s="146">
        <v>1340</v>
      </c>
      <c r="AK26" s="146">
        <v>1340</v>
      </c>
      <c r="AL26" s="145" t="s">
        <v>399</v>
      </c>
      <c r="AM26" s="146">
        <v>5823.26</v>
      </c>
      <c r="AN26" s="146">
        <v>2216.7399999999998</v>
      </c>
      <c r="AO26" s="146">
        <v>8040</v>
      </c>
      <c r="AP26" s="146">
        <v>14176.74</v>
      </c>
      <c r="AQ26" s="146">
        <v>2054.2600000000002</v>
      </c>
      <c r="AR26" s="146">
        <v>16231</v>
      </c>
      <c r="AS26" s="146">
        <v>14176.74</v>
      </c>
      <c r="AT26" s="146">
        <v>2054.2600000000002</v>
      </c>
      <c r="AU26" s="146">
        <v>16231</v>
      </c>
      <c r="AV26" s="145">
        <v>32</v>
      </c>
      <c r="AW26" s="145">
        <v>769</v>
      </c>
      <c r="AX26" s="145" t="s">
        <v>297</v>
      </c>
      <c r="AY26" s="145"/>
      <c r="AZ26" s="145"/>
      <c r="BA26" s="145"/>
      <c r="BB26" s="145" t="s">
        <v>298</v>
      </c>
      <c r="BC26" s="145" t="s">
        <v>299</v>
      </c>
      <c r="BD26" s="145" t="s">
        <v>371</v>
      </c>
      <c r="BE26" s="146">
        <v>20000</v>
      </c>
      <c r="BF26" s="145" t="s">
        <v>392</v>
      </c>
      <c r="BG26" s="145" t="s">
        <v>400</v>
      </c>
      <c r="BH26" s="130" t="s">
        <v>578</v>
      </c>
      <c r="BI26" s="94" t="s">
        <v>100</v>
      </c>
      <c r="BJ26" s="130">
        <v>46220</v>
      </c>
      <c r="BK26" s="93" t="s">
        <v>104</v>
      </c>
      <c r="BL26" s="94" t="s">
        <v>109</v>
      </c>
      <c r="BM26" s="95" t="s">
        <v>181</v>
      </c>
      <c r="BN26" s="93" t="s">
        <v>223</v>
      </c>
      <c r="BO26" s="93"/>
      <c r="BP26" s="42"/>
      <c r="BQ26" s="148" t="s">
        <v>582</v>
      </c>
    </row>
    <row r="27" spans="1:69" ht="23" hidden="1" x14ac:dyDescent="0.35">
      <c r="A27" s="147">
        <v>23</v>
      </c>
      <c r="B27" s="145" t="s">
        <v>255</v>
      </c>
      <c r="C27" s="145" t="s">
        <v>256</v>
      </c>
      <c r="D27" s="145" t="s">
        <v>265</v>
      </c>
      <c r="E27" s="145" t="s">
        <v>264</v>
      </c>
      <c r="F27" s="145" t="s">
        <v>264</v>
      </c>
      <c r="G27" s="145" t="s">
        <v>262</v>
      </c>
      <c r="H27" s="145" t="s">
        <v>263</v>
      </c>
      <c r="I27" s="145">
        <v>124084</v>
      </c>
      <c r="J27" s="145" t="s">
        <v>321</v>
      </c>
      <c r="K27" s="145">
        <v>124084</v>
      </c>
      <c r="L27" s="145" t="s">
        <v>267</v>
      </c>
      <c r="M27" s="145" t="s">
        <v>266</v>
      </c>
      <c r="N27" s="145">
        <v>382075</v>
      </c>
      <c r="O27" s="145" t="s">
        <v>390</v>
      </c>
      <c r="P27" s="145">
        <v>612441</v>
      </c>
      <c r="Q27" s="145" t="s">
        <v>419</v>
      </c>
      <c r="R27" s="145" t="s">
        <v>441</v>
      </c>
      <c r="S27" s="145" t="s">
        <v>493</v>
      </c>
      <c r="T27" s="145" t="s">
        <v>493</v>
      </c>
      <c r="U27" s="145" t="s">
        <v>312</v>
      </c>
      <c r="V27" s="145" t="s">
        <v>287</v>
      </c>
      <c r="W27" s="145">
        <v>541</v>
      </c>
      <c r="X27" s="145" t="s">
        <v>333</v>
      </c>
      <c r="Y27" s="145">
        <v>353639428</v>
      </c>
      <c r="Z27" s="145" t="s">
        <v>494</v>
      </c>
      <c r="AA27" s="145" t="s">
        <v>495</v>
      </c>
      <c r="AB27" s="146">
        <v>20000</v>
      </c>
      <c r="AC27" s="145" t="s">
        <v>328</v>
      </c>
      <c r="AD27" s="145">
        <v>18</v>
      </c>
      <c r="AE27" s="145" t="s">
        <v>445</v>
      </c>
      <c r="AF27" s="145" t="s">
        <v>424</v>
      </c>
      <c r="AG27" s="145" t="s">
        <v>425</v>
      </c>
      <c r="AH27" s="145" t="s">
        <v>370</v>
      </c>
      <c r="AI27" s="145" t="s">
        <v>496</v>
      </c>
      <c r="AJ27" s="146">
        <v>1340</v>
      </c>
      <c r="AK27" s="146">
        <v>1340</v>
      </c>
      <c r="AL27" s="145" t="s">
        <v>497</v>
      </c>
      <c r="AM27" s="146">
        <v>12117.36</v>
      </c>
      <c r="AN27" s="146">
        <v>3962.64</v>
      </c>
      <c r="AO27" s="146">
        <v>16080</v>
      </c>
      <c r="AP27" s="146">
        <v>7882.64</v>
      </c>
      <c r="AQ27" s="146">
        <v>606.36</v>
      </c>
      <c r="AR27" s="146">
        <v>8489</v>
      </c>
      <c r="AS27" s="146">
        <v>7882.64</v>
      </c>
      <c r="AT27" s="146">
        <v>606.36</v>
      </c>
      <c r="AU27" s="146">
        <v>8489</v>
      </c>
      <c r="AV27" s="145">
        <v>31</v>
      </c>
      <c r="AW27" s="145">
        <v>559</v>
      </c>
      <c r="AX27" s="145" t="s">
        <v>297</v>
      </c>
      <c r="AY27" s="145"/>
      <c r="AZ27" s="145"/>
      <c r="BA27" s="145"/>
      <c r="BB27" s="145" t="s">
        <v>298</v>
      </c>
      <c r="BC27" s="145" t="s">
        <v>299</v>
      </c>
      <c r="BD27" s="145" t="s">
        <v>437</v>
      </c>
      <c r="BE27" s="146">
        <v>20000</v>
      </c>
      <c r="BF27" s="145" t="s">
        <v>493</v>
      </c>
      <c r="BG27" s="145" t="s">
        <v>498</v>
      </c>
      <c r="BH27" s="130" t="s">
        <v>578</v>
      </c>
      <c r="BI27" s="94" t="s">
        <v>100</v>
      </c>
      <c r="BJ27" s="130">
        <v>46220</v>
      </c>
      <c r="BK27" s="93" t="s">
        <v>103</v>
      </c>
      <c r="BL27" s="94" t="s">
        <v>108</v>
      </c>
      <c r="BM27" s="95" t="s">
        <v>181</v>
      </c>
      <c r="BN27" s="93" t="s">
        <v>222</v>
      </c>
      <c r="BO27" s="93"/>
      <c r="BP27" s="42"/>
      <c r="BQ27" s="148" t="s">
        <v>584</v>
      </c>
    </row>
    <row r="28" spans="1:69" ht="23" hidden="1" x14ac:dyDescent="0.35">
      <c r="A28" s="147">
        <v>24</v>
      </c>
      <c r="B28" s="145" t="s">
        <v>255</v>
      </c>
      <c r="C28" s="145" t="s">
        <v>256</v>
      </c>
      <c r="D28" s="145" t="s">
        <v>265</v>
      </c>
      <c r="E28" s="145" t="s">
        <v>264</v>
      </c>
      <c r="F28" s="145" t="s">
        <v>264</v>
      </c>
      <c r="G28" s="145" t="s">
        <v>262</v>
      </c>
      <c r="H28" s="145" t="s">
        <v>263</v>
      </c>
      <c r="I28" s="145">
        <v>118949</v>
      </c>
      <c r="J28" s="145" t="s">
        <v>307</v>
      </c>
      <c r="K28" s="145">
        <v>118949</v>
      </c>
      <c r="L28" s="145" t="s">
        <v>280</v>
      </c>
      <c r="M28" s="145" t="s">
        <v>281</v>
      </c>
      <c r="N28" s="145">
        <v>242876</v>
      </c>
      <c r="O28" s="145" t="s">
        <v>499</v>
      </c>
      <c r="P28" s="145">
        <v>718349</v>
      </c>
      <c r="Q28" s="145" t="s">
        <v>500</v>
      </c>
      <c r="R28" s="145" t="s">
        <v>369</v>
      </c>
      <c r="S28" s="145" t="s">
        <v>501</v>
      </c>
      <c r="T28" s="145" t="s">
        <v>501</v>
      </c>
      <c r="U28" s="145" t="s">
        <v>312</v>
      </c>
      <c r="V28" s="145" t="s">
        <v>348</v>
      </c>
      <c r="W28" s="145">
        <v>541</v>
      </c>
      <c r="X28" s="145" t="s">
        <v>333</v>
      </c>
      <c r="Y28" s="145">
        <v>353863892</v>
      </c>
      <c r="Z28" s="145" t="s">
        <v>502</v>
      </c>
      <c r="AA28" s="145" t="s">
        <v>503</v>
      </c>
      <c r="AB28" s="146">
        <v>32000</v>
      </c>
      <c r="AC28" s="145" t="s">
        <v>316</v>
      </c>
      <c r="AD28" s="145">
        <v>24</v>
      </c>
      <c r="AE28" s="145" t="s">
        <v>292</v>
      </c>
      <c r="AF28" s="145" t="s">
        <v>504</v>
      </c>
      <c r="AG28" s="145" t="s">
        <v>505</v>
      </c>
      <c r="AH28" s="145" t="s">
        <v>370</v>
      </c>
      <c r="AI28" s="145" t="s">
        <v>506</v>
      </c>
      <c r="AJ28" s="146">
        <v>1710</v>
      </c>
      <c r="AK28" s="146">
        <v>1710</v>
      </c>
      <c r="AL28" s="145" t="s">
        <v>507</v>
      </c>
      <c r="AM28" s="146">
        <v>23945.69</v>
      </c>
      <c r="AN28" s="146">
        <v>8544.31</v>
      </c>
      <c r="AO28" s="146">
        <v>32490</v>
      </c>
      <c r="AP28" s="146">
        <v>8054.31</v>
      </c>
      <c r="AQ28" s="146">
        <v>526.69000000000005</v>
      </c>
      <c r="AR28" s="146">
        <v>8581</v>
      </c>
      <c r="AS28" s="146">
        <v>8054.31</v>
      </c>
      <c r="AT28" s="146">
        <v>526.69000000000005</v>
      </c>
      <c r="AU28" s="146">
        <v>8581</v>
      </c>
      <c r="AV28" s="145">
        <v>32</v>
      </c>
      <c r="AW28" s="145">
        <v>341</v>
      </c>
      <c r="AX28" s="145" t="s">
        <v>297</v>
      </c>
      <c r="AY28" s="145"/>
      <c r="AZ28" s="145"/>
      <c r="BA28" s="145"/>
      <c r="BB28" s="145" t="s">
        <v>298</v>
      </c>
      <c r="BC28" s="145" t="s">
        <v>299</v>
      </c>
      <c r="BD28" s="145" t="s">
        <v>480</v>
      </c>
      <c r="BE28" s="146">
        <v>32000</v>
      </c>
      <c r="BF28" s="145" t="s">
        <v>501</v>
      </c>
      <c r="BG28" s="145" t="s">
        <v>508</v>
      </c>
      <c r="BH28" s="130" t="s">
        <v>578</v>
      </c>
      <c r="BI28" s="94" t="s">
        <v>100</v>
      </c>
      <c r="BJ28" s="130">
        <v>46218</v>
      </c>
      <c r="BK28" s="93" t="s">
        <v>104</v>
      </c>
      <c r="BL28" s="94" t="s">
        <v>109</v>
      </c>
      <c r="BM28" s="95" t="s">
        <v>181</v>
      </c>
      <c r="BN28" s="93" t="s">
        <v>223</v>
      </c>
      <c r="BO28" s="93"/>
      <c r="BP28" s="42"/>
      <c r="BQ28" s="148" t="s">
        <v>582</v>
      </c>
    </row>
    <row r="29" spans="1:69" ht="23" hidden="1" x14ac:dyDescent="0.35">
      <c r="A29" s="147">
        <v>25</v>
      </c>
      <c r="B29" s="145" t="s">
        <v>255</v>
      </c>
      <c r="C29" s="145" t="s">
        <v>256</v>
      </c>
      <c r="D29" s="145" t="s">
        <v>265</v>
      </c>
      <c r="E29" s="145" t="s">
        <v>264</v>
      </c>
      <c r="F29" s="145" t="s">
        <v>264</v>
      </c>
      <c r="G29" s="145" t="s">
        <v>262</v>
      </c>
      <c r="H29" s="145" t="s">
        <v>263</v>
      </c>
      <c r="I29" s="145">
        <v>118949</v>
      </c>
      <c r="J29" s="145" t="s">
        <v>307</v>
      </c>
      <c r="K29" s="145">
        <v>118949</v>
      </c>
      <c r="L29" s="145" t="s">
        <v>280</v>
      </c>
      <c r="M29" s="145" t="s">
        <v>281</v>
      </c>
      <c r="N29" s="145">
        <v>242876</v>
      </c>
      <c r="O29" s="145" t="s">
        <v>499</v>
      </c>
      <c r="P29" s="145">
        <v>718349</v>
      </c>
      <c r="Q29" s="145" t="s">
        <v>500</v>
      </c>
      <c r="R29" s="145" t="s">
        <v>369</v>
      </c>
      <c r="S29" s="145" t="s">
        <v>509</v>
      </c>
      <c r="T29" s="145" t="s">
        <v>509</v>
      </c>
      <c r="U29" s="145" t="s">
        <v>312</v>
      </c>
      <c r="V29" s="145" t="s">
        <v>348</v>
      </c>
      <c r="W29" s="145">
        <v>541</v>
      </c>
      <c r="X29" s="145" t="s">
        <v>333</v>
      </c>
      <c r="Y29" s="145">
        <v>353947257</v>
      </c>
      <c r="Z29" s="145" t="s">
        <v>510</v>
      </c>
      <c r="AA29" s="145" t="s">
        <v>511</v>
      </c>
      <c r="AB29" s="146">
        <v>32000</v>
      </c>
      <c r="AC29" s="145" t="s">
        <v>316</v>
      </c>
      <c r="AD29" s="145">
        <v>24</v>
      </c>
      <c r="AE29" s="145" t="s">
        <v>292</v>
      </c>
      <c r="AF29" s="145" t="s">
        <v>512</v>
      </c>
      <c r="AG29" s="145" t="s">
        <v>513</v>
      </c>
      <c r="AH29" s="145" t="s">
        <v>370</v>
      </c>
      <c r="AI29" s="145" t="s">
        <v>506</v>
      </c>
      <c r="AJ29" s="146">
        <v>1710</v>
      </c>
      <c r="AK29" s="146">
        <v>1710</v>
      </c>
      <c r="AL29" s="145" t="s">
        <v>514</v>
      </c>
      <c r="AM29" s="146">
        <v>19533.27</v>
      </c>
      <c r="AN29" s="146">
        <v>7826.73</v>
      </c>
      <c r="AO29" s="146">
        <v>27360</v>
      </c>
      <c r="AP29" s="146">
        <v>12466.73</v>
      </c>
      <c r="AQ29" s="146">
        <v>1209.27</v>
      </c>
      <c r="AR29" s="146">
        <v>13676</v>
      </c>
      <c r="AS29" s="146">
        <v>12466.73</v>
      </c>
      <c r="AT29" s="146">
        <v>1209.27</v>
      </c>
      <c r="AU29" s="146">
        <v>13676</v>
      </c>
      <c r="AV29" s="145">
        <v>32</v>
      </c>
      <c r="AW29" s="145">
        <v>439</v>
      </c>
      <c r="AX29" s="145" t="s">
        <v>297</v>
      </c>
      <c r="AY29" s="145"/>
      <c r="AZ29" s="145"/>
      <c r="BA29" s="145"/>
      <c r="BB29" s="145" t="s">
        <v>298</v>
      </c>
      <c r="BC29" s="145" t="s">
        <v>299</v>
      </c>
      <c r="BD29" s="145" t="s">
        <v>374</v>
      </c>
      <c r="BE29" s="146">
        <v>32000</v>
      </c>
      <c r="BF29" s="145" t="s">
        <v>509</v>
      </c>
      <c r="BG29" s="145" t="s">
        <v>515</v>
      </c>
      <c r="BH29" s="130" t="s">
        <v>578</v>
      </c>
      <c r="BI29" s="94" t="s">
        <v>100</v>
      </c>
      <c r="BJ29" s="130">
        <v>46218</v>
      </c>
      <c r="BK29" s="93" t="s">
        <v>103</v>
      </c>
      <c r="BL29" s="94" t="s">
        <v>108</v>
      </c>
      <c r="BM29" s="95" t="s">
        <v>181</v>
      </c>
      <c r="BN29" s="93" t="s">
        <v>222</v>
      </c>
      <c r="BO29" s="93"/>
      <c r="BP29" s="42"/>
      <c r="BQ29" s="148" t="s">
        <v>584</v>
      </c>
    </row>
    <row r="30" spans="1:69" ht="23" hidden="1" x14ac:dyDescent="0.35">
      <c r="A30" s="147">
        <v>26</v>
      </c>
      <c r="B30" s="145" t="s">
        <v>255</v>
      </c>
      <c r="C30" s="145" t="s">
        <v>256</v>
      </c>
      <c r="D30" s="145" t="s">
        <v>265</v>
      </c>
      <c r="E30" s="145" t="s">
        <v>264</v>
      </c>
      <c r="F30" s="145" t="s">
        <v>264</v>
      </c>
      <c r="G30" s="145" t="s">
        <v>262</v>
      </c>
      <c r="H30" s="145" t="s">
        <v>263</v>
      </c>
      <c r="I30" s="145">
        <v>119897</v>
      </c>
      <c r="J30" s="145" t="s">
        <v>279</v>
      </c>
      <c r="K30" s="145">
        <v>119897</v>
      </c>
      <c r="L30" s="145" t="s">
        <v>280</v>
      </c>
      <c r="M30" s="145" t="s">
        <v>281</v>
      </c>
      <c r="N30" s="145">
        <v>220316</v>
      </c>
      <c r="O30" s="145" t="s">
        <v>516</v>
      </c>
      <c r="P30" s="145">
        <v>290690</v>
      </c>
      <c r="Q30" s="145" t="s">
        <v>517</v>
      </c>
      <c r="R30" s="145" t="s">
        <v>369</v>
      </c>
      <c r="S30" s="145" t="s">
        <v>518</v>
      </c>
      <c r="T30" s="145" t="s">
        <v>518</v>
      </c>
      <c r="U30" s="145" t="s">
        <v>312</v>
      </c>
      <c r="V30" s="145" t="s">
        <v>287</v>
      </c>
      <c r="W30" s="145">
        <v>0</v>
      </c>
      <c r="X30" s="145" t="s">
        <v>333</v>
      </c>
      <c r="Y30" s="145">
        <v>354193058</v>
      </c>
      <c r="Z30" s="145" t="s">
        <v>519</v>
      </c>
      <c r="AA30" s="145" t="s">
        <v>520</v>
      </c>
      <c r="AB30" s="146">
        <v>73000</v>
      </c>
      <c r="AC30" s="145" t="s">
        <v>291</v>
      </c>
      <c r="AD30" s="145">
        <v>24</v>
      </c>
      <c r="AE30" s="145" t="s">
        <v>454</v>
      </c>
      <c r="AF30" s="145" t="s">
        <v>521</v>
      </c>
      <c r="AG30" s="145" t="s">
        <v>522</v>
      </c>
      <c r="AH30" s="145" t="s">
        <v>295</v>
      </c>
      <c r="AI30" s="145" t="s">
        <v>523</v>
      </c>
      <c r="AJ30" s="146">
        <v>3900</v>
      </c>
      <c r="AK30" s="146">
        <v>3900</v>
      </c>
      <c r="AL30" s="145" t="s">
        <v>524</v>
      </c>
      <c r="AM30" s="146">
        <v>9339.84</v>
      </c>
      <c r="AN30" s="146">
        <v>6260.16</v>
      </c>
      <c r="AO30" s="146">
        <v>15600</v>
      </c>
      <c r="AP30" s="146">
        <v>63660.160000000003</v>
      </c>
      <c r="AQ30" s="146">
        <v>14793.84</v>
      </c>
      <c r="AR30" s="146">
        <v>78454</v>
      </c>
      <c r="AS30" s="146">
        <v>63660.160000000003</v>
      </c>
      <c r="AT30" s="146">
        <v>14793.84</v>
      </c>
      <c r="AU30" s="146">
        <v>78454</v>
      </c>
      <c r="AV30" s="145">
        <v>30</v>
      </c>
      <c r="AW30" s="145">
        <v>770</v>
      </c>
      <c r="AX30" s="145" t="s">
        <v>297</v>
      </c>
      <c r="AY30" s="145"/>
      <c r="AZ30" s="145"/>
      <c r="BA30" s="145"/>
      <c r="BB30" s="145" t="s">
        <v>298</v>
      </c>
      <c r="BC30" s="145" t="s">
        <v>299</v>
      </c>
      <c r="BD30" s="145" t="s">
        <v>371</v>
      </c>
      <c r="BE30" s="146">
        <v>73000</v>
      </c>
      <c r="BF30" s="145" t="s">
        <v>518</v>
      </c>
      <c r="BG30" s="145" t="s">
        <v>525</v>
      </c>
      <c r="BH30" s="130" t="s">
        <v>578</v>
      </c>
      <c r="BI30" s="94" t="s">
        <v>100</v>
      </c>
      <c r="BJ30" s="130">
        <v>46217</v>
      </c>
      <c r="BK30" s="93" t="s">
        <v>104</v>
      </c>
      <c r="BL30" s="94" t="s">
        <v>109</v>
      </c>
      <c r="BM30" s="95" t="s">
        <v>181</v>
      </c>
      <c r="BN30" s="93" t="s">
        <v>223</v>
      </c>
      <c r="BO30" s="93"/>
      <c r="BP30" s="42"/>
      <c r="BQ30" s="148" t="s">
        <v>582</v>
      </c>
    </row>
    <row r="31" spans="1:69" ht="23" hidden="1" x14ac:dyDescent="0.35">
      <c r="A31" s="147">
        <v>27</v>
      </c>
      <c r="B31" s="145" t="s">
        <v>255</v>
      </c>
      <c r="C31" s="145" t="s">
        <v>256</v>
      </c>
      <c r="D31" s="145" t="s">
        <v>265</v>
      </c>
      <c r="E31" s="145" t="s">
        <v>264</v>
      </c>
      <c r="F31" s="145" t="s">
        <v>264</v>
      </c>
      <c r="G31" s="145" t="s">
        <v>262</v>
      </c>
      <c r="H31" s="145" t="s">
        <v>263</v>
      </c>
      <c r="I31" s="145">
        <v>124084</v>
      </c>
      <c r="J31" s="145" t="s">
        <v>321</v>
      </c>
      <c r="K31" s="145">
        <v>124084</v>
      </c>
      <c r="L31" s="145" t="s">
        <v>267</v>
      </c>
      <c r="M31" s="145" t="s">
        <v>266</v>
      </c>
      <c r="N31" s="145">
        <v>220346</v>
      </c>
      <c r="O31" s="145" t="s">
        <v>322</v>
      </c>
      <c r="P31" s="145">
        <v>290729</v>
      </c>
      <c r="Q31" s="145" t="s">
        <v>526</v>
      </c>
      <c r="R31" s="145" t="s">
        <v>369</v>
      </c>
      <c r="S31" s="145" t="s">
        <v>527</v>
      </c>
      <c r="T31" s="145" t="s">
        <v>527</v>
      </c>
      <c r="U31" s="145" t="s">
        <v>312</v>
      </c>
      <c r="V31" s="145" t="s">
        <v>287</v>
      </c>
      <c r="W31" s="145">
        <v>0</v>
      </c>
      <c r="X31" s="145" t="s">
        <v>528</v>
      </c>
      <c r="Y31" s="145">
        <v>354193066</v>
      </c>
      <c r="Z31" s="145" t="s">
        <v>529</v>
      </c>
      <c r="AA31" s="145" t="s">
        <v>530</v>
      </c>
      <c r="AB31" s="146">
        <v>52000</v>
      </c>
      <c r="AC31" s="145" t="s">
        <v>328</v>
      </c>
      <c r="AD31" s="145">
        <v>24</v>
      </c>
      <c r="AE31" s="145" t="s">
        <v>454</v>
      </c>
      <c r="AF31" s="145" t="s">
        <v>531</v>
      </c>
      <c r="AG31" s="145" t="s">
        <v>532</v>
      </c>
      <c r="AH31" s="145" t="s">
        <v>295</v>
      </c>
      <c r="AI31" s="145" t="s">
        <v>533</v>
      </c>
      <c r="AJ31" s="146">
        <v>2780</v>
      </c>
      <c r="AK31" s="146">
        <v>2780</v>
      </c>
      <c r="AL31" s="145" t="s">
        <v>534</v>
      </c>
      <c r="AM31" s="146">
        <v>6395.79</v>
      </c>
      <c r="AN31" s="146">
        <v>4724.21</v>
      </c>
      <c r="AO31" s="146">
        <v>11120</v>
      </c>
      <c r="AP31" s="146">
        <v>45604.21</v>
      </c>
      <c r="AQ31" s="146">
        <v>10741.79</v>
      </c>
      <c r="AR31" s="146">
        <v>56346</v>
      </c>
      <c r="AS31" s="146">
        <v>45604.21</v>
      </c>
      <c r="AT31" s="146">
        <v>10741.79</v>
      </c>
      <c r="AU31" s="146">
        <v>56346</v>
      </c>
      <c r="AV31" s="145">
        <v>29</v>
      </c>
      <c r="AW31" s="145">
        <v>734</v>
      </c>
      <c r="AX31" s="145" t="s">
        <v>297</v>
      </c>
      <c r="AY31" s="145"/>
      <c r="AZ31" s="145"/>
      <c r="BA31" s="145"/>
      <c r="BB31" s="145" t="s">
        <v>298</v>
      </c>
      <c r="BC31" s="145" t="s">
        <v>299</v>
      </c>
      <c r="BD31" s="145"/>
      <c r="BE31" s="146">
        <v>0</v>
      </c>
      <c r="BF31" s="145" t="s">
        <v>527</v>
      </c>
      <c r="BG31" s="145" t="s">
        <v>535</v>
      </c>
      <c r="BH31" s="130" t="s">
        <v>578</v>
      </c>
      <c r="BI31" s="94" t="s">
        <v>100</v>
      </c>
      <c r="BJ31" s="130">
        <v>46220</v>
      </c>
      <c r="BK31" s="93" t="s">
        <v>104</v>
      </c>
      <c r="BL31" s="94" t="s">
        <v>109</v>
      </c>
      <c r="BM31" s="95" t="s">
        <v>181</v>
      </c>
      <c r="BN31" s="93" t="s">
        <v>223</v>
      </c>
      <c r="BO31" s="93"/>
      <c r="BP31" s="42"/>
      <c r="BQ31" s="148" t="s">
        <v>582</v>
      </c>
    </row>
    <row r="32" spans="1:69" ht="23" hidden="1" x14ac:dyDescent="0.35">
      <c r="A32" s="147">
        <v>28</v>
      </c>
      <c r="B32" s="145" t="s">
        <v>255</v>
      </c>
      <c r="C32" s="145" t="s">
        <v>256</v>
      </c>
      <c r="D32" s="145" t="s">
        <v>265</v>
      </c>
      <c r="E32" s="145" t="s">
        <v>264</v>
      </c>
      <c r="F32" s="145" t="s">
        <v>264</v>
      </c>
      <c r="G32" s="145" t="s">
        <v>262</v>
      </c>
      <c r="H32" s="145" t="s">
        <v>263</v>
      </c>
      <c r="I32" s="145">
        <v>118949</v>
      </c>
      <c r="J32" s="145" t="s">
        <v>307</v>
      </c>
      <c r="K32" s="145">
        <v>118949</v>
      </c>
      <c r="L32" s="145" t="s">
        <v>375</v>
      </c>
      <c r="M32" s="145" t="s">
        <v>376</v>
      </c>
      <c r="N32" s="145">
        <v>377270</v>
      </c>
      <c r="O32" s="145" t="s">
        <v>536</v>
      </c>
      <c r="P32" s="145">
        <v>594018</v>
      </c>
      <c r="Q32" s="145" t="s">
        <v>537</v>
      </c>
      <c r="R32" s="145" t="s">
        <v>369</v>
      </c>
      <c r="S32" s="145" t="s">
        <v>538</v>
      </c>
      <c r="T32" s="145" t="s">
        <v>538</v>
      </c>
      <c r="U32" s="145" t="s">
        <v>368</v>
      </c>
      <c r="V32" s="145" t="s">
        <v>287</v>
      </c>
      <c r="W32" s="145">
        <v>0</v>
      </c>
      <c r="X32" s="145" t="s">
        <v>333</v>
      </c>
      <c r="Y32" s="145">
        <v>357862041</v>
      </c>
      <c r="Z32" s="145" t="s">
        <v>539</v>
      </c>
      <c r="AA32" s="145" t="s">
        <v>524</v>
      </c>
      <c r="AB32" s="146">
        <v>63000</v>
      </c>
      <c r="AC32" s="145" t="s">
        <v>316</v>
      </c>
      <c r="AD32" s="145">
        <v>24</v>
      </c>
      <c r="AE32" s="145" t="s">
        <v>540</v>
      </c>
      <c r="AF32" s="145" t="s">
        <v>541</v>
      </c>
      <c r="AG32" s="145" t="s">
        <v>542</v>
      </c>
      <c r="AH32" s="145" t="s">
        <v>370</v>
      </c>
      <c r="AI32" s="145" t="s">
        <v>543</v>
      </c>
      <c r="AJ32" s="146">
        <v>3360</v>
      </c>
      <c r="AK32" s="146">
        <v>3360</v>
      </c>
      <c r="AL32" s="145" t="s">
        <v>544</v>
      </c>
      <c r="AM32" s="146">
        <v>55725.55</v>
      </c>
      <c r="AN32" s="146">
        <v>18194.45</v>
      </c>
      <c r="AO32" s="146">
        <v>73920</v>
      </c>
      <c r="AP32" s="146">
        <v>7274.45</v>
      </c>
      <c r="AQ32" s="146">
        <v>237.55</v>
      </c>
      <c r="AR32" s="146">
        <v>7512</v>
      </c>
      <c r="AS32" s="146">
        <v>3220.49</v>
      </c>
      <c r="AT32" s="146">
        <v>139.51</v>
      </c>
      <c r="AU32" s="146">
        <v>3360</v>
      </c>
      <c r="AV32" s="145">
        <v>23</v>
      </c>
      <c r="AW32" s="145">
        <v>4</v>
      </c>
      <c r="AX32" s="145" t="s">
        <v>545</v>
      </c>
      <c r="AY32" s="145"/>
      <c r="AZ32" s="145"/>
      <c r="BA32" s="145"/>
      <c r="BB32" s="145" t="s">
        <v>298</v>
      </c>
      <c r="BC32" s="145" t="s">
        <v>299</v>
      </c>
      <c r="BD32" s="145"/>
      <c r="BE32" s="146">
        <v>0</v>
      </c>
      <c r="BF32" s="145" t="s">
        <v>538</v>
      </c>
      <c r="BG32" s="145" t="s">
        <v>546</v>
      </c>
      <c r="BH32" s="130" t="s">
        <v>578</v>
      </c>
      <c r="BI32" s="94" t="s">
        <v>100</v>
      </c>
      <c r="BJ32" s="130">
        <v>46218</v>
      </c>
      <c r="BK32" s="93" t="s">
        <v>104</v>
      </c>
      <c r="BL32" s="94" t="s">
        <v>109</v>
      </c>
      <c r="BM32" s="95" t="s">
        <v>181</v>
      </c>
      <c r="BN32" s="93" t="s">
        <v>223</v>
      </c>
      <c r="BO32" s="93"/>
      <c r="BP32" s="42"/>
      <c r="BQ32" s="148" t="s">
        <v>582</v>
      </c>
    </row>
    <row r="33" spans="1:69" ht="23" hidden="1" x14ac:dyDescent="0.35">
      <c r="A33" s="147">
        <v>29</v>
      </c>
      <c r="B33" s="145" t="s">
        <v>255</v>
      </c>
      <c r="C33" s="145" t="s">
        <v>256</v>
      </c>
      <c r="D33" s="145" t="s">
        <v>265</v>
      </c>
      <c r="E33" s="145" t="s">
        <v>264</v>
      </c>
      <c r="F33" s="145" t="s">
        <v>264</v>
      </c>
      <c r="G33" s="145" t="s">
        <v>262</v>
      </c>
      <c r="H33" s="145" t="s">
        <v>263</v>
      </c>
      <c r="I33" s="145">
        <v>118949</v>
      </c>
      <c r="J33" s="145" t="s">
        <v>307</v>
      </c>
      <c r="K33" s="145">
        <v>118949</v>
      </c>
      <c r="L33" s="145" t="s">
        <v>267</v>
      </c>
      <c r="M33" s="145" t="s">
        <v>266</v>
      </c>
      <c r="N33" s="145">
        <v>216516</v>
      </c>
      <c r="O33" s="145" t="s">
        <v>439</v>
      </c>
      <c r="P33" s="145">
        <v>285857</v>
      </c>
      <c r="Q33" s="145" t="s">
        <v>440</v>
      </c>
      <c r="R33" s="145" t="s">
        <v>369</v>
      </c>
      <c r="S33" s="145" t="s">
        <v>547</v>
      </c>
      <c r="T33" s="145" t="s">
        <v>547</v>
      </c>
      <c r="U33" s="145" t="s">
        <v>312</v>
      </c>
      <c r="V33" s="145" t="s">
        <v>287</v>
      </c>
      <c r="W33" s="145">
        <v>0</v>
      </c>
      <c r="X33" s="145" t="s">
        <v>333</v>
      </c>
      <c r="Y33" s="145">
        <v>358472772</v>
      </c>
      <c r="Z33" s="145" t="s">
        <v>548</v>
      </c>
      <c r="AA33" s="145" t="s">
        <v>387</v>
      </c>
      <c r="AB33" s="146">
        <v>63000</v>
      </c>
      <c r="AC33" s="145" t="s">
        <v>316</v>
      </c>
      <c r="AD33" s="145">
        <v>24</v>
      </c>
      <c r="AE33" s="145" t="s">
        <v>549</v>
      </c>
      <c r="AF33" s="145" t="s">
        <v>550</v>
      </c>
      <c r="AG33" s="145" t="s">
        <v>551</v>
      </c>
      <c r="AH33" s="145" t="s">
        <v>295</v>
      </c>
      <c r="AI33" s="145" t="s">
        <v>552</v>
      </c>
      <c r="AJ33" s="146">
        <v>3310</v>
      </c>
      <c r="AK33" s="146">
        <v>3310</v>
      </c>
      <c r="AL33" s="145" t="s">
        <v>553</v>
      </c>
      <c r="AM33" s="146">
        <v>49859.68</v>
      </c>
      <c r="AN33" s="146">
        <v>16340.32</v>
      </c>
      <c r="AO33" s="146">
        <v>66200</v>
      </c>
      <c r="AP33" s="146">
        <v>13140.32</v>
      </c>
      <c r="AQ33" s="146">
        <v>651.67999999999995</v>
      </c>
      <c r="AR33" s="146">
        <v>13792</v>
      </c>
      <c r="AS33" s="146">
        <v>3075.63</v>
      </c>
      <c r="AT33" s="146">
        <v>234.37</v>
      </c>
      <c r="AU33" s="146">
        <v>3310</v>
      </c>
      <c r="AV33" s="145">
        <v>21</v>
      </c>
      <c r="AW33" s="145">
        <v>4</v>
      </c>
      <c r="AX33" s="145" t="s">
        <v>545</v>
      </c>
      <c r="AY33" s="145"/>
      <c r="AZ33" s="145"/>
      <c r="BA33" s="145"/>
      <c r="BB33" s="145" t="s">
        <v>298</v>
      </c>
      <c r="BC33" s="145" t="s">
        <v>299</v>
      </c>
      <c r="BD33" s="145"/>
      <c r="BE33" s="146">
        <v>0</v>
      </c>
      <c r="BF33" s="145" t="s">
        <v>547</v>
      </c>
      <c r="BG33" s="145" t="s">
        <v>554</v>
      </c>
      <c r="BH33" s="130" t="s">
        <v>578</v>
      </c>
      <c r="BI33" s="94" t="s">
        <v>100</v>
      </c>
      <c r="BJ33" s="130">
        <v>46218</v>
      </c>
      <c r="BK33" s="93" t="s">
        <v>103</v>
      </c>
      <c r="BL33" s="94" t="s">
        <v>108</v>
      </c>
      <c r="BM33" s="95" t="s">
        <v>181</v>
      </c>
      <c r="BN33" s="93" t="s">
        <v>222</v>
      </c>
      <c r="BO33" s="93"/>
      <c r="BP33" s="42"/>
      <c r="BQ33" s="148" t="s">
        <v>584</v>
      </c>
    </row>
    <row r="34" spans="1:69" ht="23" hidden="1" x14ac:dyDescent="0.35">
      <c r="A34" s="147">
        <v>30</v>
      </c>
      <c r="B34" s="145" t="s">
        <v>255</v>
      </c>
      <c r="C34" s="145" t="s">
        <v>256</v>
      </c>
      <c r="D34" s="145" t="s">
        <v>265</v>
      </c>
      <c r="E34" s="145" t="s">
        <v>264</v>
      </c>
      <c r="F34" s="145" t="s">
        <v>264</v>
      </c>
      <c r="G34" s="145" t="s">
        <v>262</v>
      </c>
      <c r="H34" s="145" t="s">
        <v>263</v>
      </c>
      <c r="I34" s="145">
        <v>119897</v>
      </c>
      <c r="J34" s="145" t="s">
        <v>279</v>
      </c>
      <c r="K34" s="145">
        <v>119897</v>
      </c>
      <c r="L34" s="145" t="s">
        <v>280</v>
      </c>
      <c r="M34" s="145" t="s">
        <v>281</v>
      </c>
      <c r="N34" s="145">
        <v>211941</v>
      </c>
      <c r="O34" s="145" t="s">
        <v>555</v>
      </c>
      <c r="P34" s="145">
        <v>645142</v>
      </c>
      <c r="Q34" s="145" t="s">
        <v>556</v>
      </c>
      <c r="R34" s="145" t="s">
        <v>369</v>
      </c>
      <c r="S34" s="145" t="s">
        <v>557</v>
      </c>
      <c r="T34" s="145" t="s">
        <v>557</v>
      </c>
      <c r="U34" s="145" t="s">
        <v>312</v>
      </c>
      <c r="V34" s="145" t="s">
        <v>348</v>
      </c>
      <c r="W34" s="145">
        <v>0</v>
      </c>
      <c r="X34" s="145" t="s">
        <v>558</v>
      </c>
      <c r="Y34" s="145">
        <v>359181525</v>
      </c>
      <c r="Z34" s="145" t="s">
        <v>559</v>
      </c>
      <c r="AA34" s="145" t="s">
        <v>560</v>
      </c>
      <c r="AB34" s="146">
        <v>52000</v>
      </c>
      <c r="AC34" s="145" t="s">
        <v>291</v>
      </c>
      <c r="AD34" s="145">
        <v>24</v>
      </c>
      <c r="AE34" s="145" t="s">
        <v>540</v>
      </c>
      <c r="AF34" s="145" t="s">
        <v>561</v>
      </c>
      <c r="AG34" s="145" t="s">
        <v>562</v>
      </c>
      <c r="AH34" s="145" t="s">
        <v>370</v>
      </c>
      <c r="AI34" s="145" t="s">
        <v>563</v>
      </c>
      <c r="AJ34" s="146">
        <v>2770</v>
      </c>
      <c r="AK34" s="146">
        <v>2770</v>
      </c>
      <c r="AL34" s="145" t="s">
        <v>564</v>
      </c>
      <c r="AM34" s="146">
        <v>30997.08</v>
      </c>
      <c r="AN34" s="146">
        <v>13322.92</v>
      </c>
      <c r="AO34" s="146">
        <v>44320</v>
      </c>
      <c r="AP34" s="146">
        <v>21002.92</v>
      </c>
      <c r="AQ34" s="146">
        <v>2096.08</v>
      </c>
      <c r="AR34" s="146">
        <v>23099</v>
      </c>
      <c r="AS34" s="146">
        <v>2271.54</v>
      </c>
      <c r="AT34" s="146">
        <v>498.46</v>
      </c>
      <c r="AU34" s="146">
        <v>2770</v>
      </c>
      <c r="AV34" s="145">
        <v>17</v>
      </c>
      <c r="AW34" s="145">
        <v>11</v>
      </c>
      <c r="AX34" s="145" t="s">
        <v>545</v>
      </c>
      <c r="AY34" s="145"/>
      <c r="AZ34" s="145"/>
      <c r="BA34" s="145"/>
      <c r="BB34" s="145" t="s">
        <v>298</v>
      </c>
      <c r="BC34" s="145" t="s">
        <v>299</v>
      </c>
      <c r="BD34" s="145"/>
      <c r="BE34" s="146">
        <v>0</v>
      </c>
      <c r="BF34" s="145" t="s">
        <v>557</v>
      </c>
      <c r="BG34" s="145" t="s">
        <v>565</v>
      </c>
      <c r="BH34" s="130" t="s">
        <v>578</v>
      </c>
      <c r="BI34" s="94" t="s">
        <v>100</v>
      </c>
      <c r="BJ34" s="130">
        <v>46217</v>
      </c>
      <c r="BK34" s="93" t="s">
        <v>103</v>
      </c>
      <c r="BL34" s="94" t="s">
        <v>108</v>
      </c>
      <c r="BM34" s="95" t="s">
        <v>180</v>
      </c>
      <c r="BN34" s="93" t="s">
        <v>222</v>
      </c>
      <c r="BO34" s="93"/>
      <c r="BP34" s="42"/>
      <c r="BQ34" s="148" t="s">
        <v>583</v>
      </c>
    </row>
    <row r="35" spans="1:69" ht="23" hidden="1" x14ac:dyDescent="0.35">
      <c r="A35" s="147">
        <v>31</v>
      </c>
      <c r="B35" s="145" t="s">
        <v>255</v>
      </c>
      <c r="C35" s="145" t="s">
        <v>256</v>
      </c>
      <c r="D35" s="145" t="s">
        <v>265</v>
      </c>
      <c r="E35" s="145" t="s">
        <v>264</v>
      </c>
      <c r="F35" s="145" t="s">
        <v>264</v>
      </c>
      <c r="G35" s="145" t="s">
        <v>262</v>
      </c>
      <c r="H35" s="145" t="s">
        <v>263</v>
      </c>
      <c r="I35" s="145">
        <v>124084</v>
      </c>
      <c r="J35" s="145" t="s">
        <v>321</v>
      </c>
      <c r="K35" s="145">
        <v>124084</v>
      </c>
      <c r="L35" s="145" t="s">
        <v>267</v>
      </c>
      <c r="M35" s="145" t="s">
        <v>266</v>
      </c>
      <c r="N35" s="145">
        <v>425851</v>
      </c>
      <c r="O35" s="145" t="s">
        <v>566</v>
      </c>
      <c r="P35" s="145">
        <v>660660</v>
      </c>
      <c r="Q35" s="145" t="s">
        <v>567</v>
      </c>
      <c r="R35" s="145" t="s">
        <v>369</v>
      </c>
      <c r="S35" s="145" t="s">
        <v>568</v>
      </c>
      <c r="T35" s="145" t="s">
        <v>568</v>
      </c>
      <c r="U35" s="145" t="s">
        <v>312</v>
      </c>
      <c r="V35" s="145" t="s">
        <v>287</v>
      </c>
      <c r="W35" s="145">
        <v>0</v>
      </c>
      <c r="X35" s="145" t="s">
        <v>569</v>
      </c>
      <c r="Y35" s="145">
        <v>359657264</v>
      </c>
      <c r="Z35" s="145" t="s">
        <v>570</v>
      </c>
      <c r="AA35" s="145" t="s">
        <v>571</v>
      </c>
      <c r="AB35" s="146">
        <v>70000</v>
      </c>
      <c r="AC35" s="145" t="s">
        <v>328</v>
      </c>
      <c r="AD35" s="145">
        <v>24</v>
      </c>
      <c r="AE35" s="145" t="s">
        <v>540</v>
      </c>
      <c r="AF35" s="145" t="s">
        <v>572</v>
      </c>
      <c r="AG35" s="145" t="s">
        <v>573</v>
      </c>
      <c r="AH35" s="145" t="s">
        <v>370</v>
      </c>
      <c r="AI35" s="145" t="s">
        <v>574</v>
      </c>
      <c r="AJ35" s="146">
        <v>3730</v>
      </c>
      <c r="AK35" s="146">
        <v>3730</v>
      </c>
      <c r="AL35" s="145" t="s">
        <v>575</v>
      </c>
      <c r="AM35" s="146">
        <v>25306.14</v>
      </c>
      <c r="AN35" s="146">
        <v>11643.86</v>
      </c>
      <c r="AO35" s="146">
        <v>36950</v>
      </c>
      <c r="AP35" s="146">
        <v>44693.86</v>
      </c>
      <c r="AQ35" s="146">
        <v>7212.14</v>
      </c>
      <c r="AR35" s="146">
        <v>51906</v>
      </c>
      <c r="AS35" s="146">
        <v>350</v>
      </c>
      <c r="AT35" s="146">
        <v>0</v>
      </c>
      <c r="AU35" s="146">
        <v>350</v>
      </c>
      <c r="AV35" s="145">
        <v>10</v>
      </c>
      <c r="AW35" s="145">
        <v>8</v>
      </c>
      <c r="AX35" s="145" t="s">
        <v>545</v>
      </c>
      <c r="AY35" s="145"/>
      <c r="AZ35" s="145"/>
      <c r="BA35" s="145"/>
      <c r="BB35" s="145" t="s">
        <v>298</v>
      </c>
      <c r="BC35" s="145" t="s">
        <v>299</v>
      </c>
      <c r="BD35" s="145"/>
      <c r="BE35" s="146">
        <v>0</v>
      </c>
      <c r="BF35" s="145" t="s">
        <v>568</v>
      </c>
      <c r="BG35" s="145" t="s">
        <v>576</v>
      </c>
      <c r="BH35" s="130" t="s">
        <v>578</v>
      </c>
      <c r="BI35" s="94" t="s">
        <v>100</v>
      </c>
      <c r="BJ35" s="130">
        <v>46220</v>
      </c>
      <c r="BK35" s="93" t="s">
        <v>103</v>
      </c>
      <c r="BL35" s="94" t="s">
        <v>108</v>
      </c>
      <c r="BM35" s="95" t="s">
        <v>181</v>
      </c>
      <c r="BN35" s="93" t="s">
        <v>222</v>
      </c>
      <c r="BO35" s="93"/>
      <c r="BP35" s="42"/>
      <c r="BQ35" s="148" t="s">
        <v>584</v>
      </c>
    </row>
    <row r="36" spans="1:69" hidden="1" x14ac:dyDescent="0.35">
      <c r="A36" s="147">
        <v>32</v>
      </c>
      <c r="B36" s="134"/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134"/>
      <c r="AA36" s="134"/>
      <c r="AB36" s="135"/>
      <c r="AC36" s="134"/>
      <c r="AD36" s="134"/>
      <c r="AE36" s="134"/>
      <c r="AF36" s="134"/>
      <c r="AG36" s="134"/>
      <c r="AH36" s="134"/>
      <c r="AI36" s="134"/>
      <c r="AJ36" s="135"/>
      <c r="AK36" s="135"/>
      <c r="AL36" s="134"/>
      <c r="AM36" s="135"/>
      <c r="AN36" s="135"/>
      <c r="AO36" s="135"/>
      <c r="AP36" s="135"/>
      <c r="AQ36" s="135"/>
      <c r="AR36" s="135"/>
      <c r="AS36" s="135"/>
      <c r="AT36" s="135"/>
      <c r="AU36" s="135"/>
      <c r="AV36" s="134"/>
      <c r="AW36" s="134"/>
      <c r="AX36" s="134"/>
      <c r="AY36" s="134"/>
      <c r="AZ36" s="134"/>
      <c r="BA36" s="134"/>
      <c r="BB36" s="134"/>
      <c r="BC36" s="134"/>
      <c r="BD36" s="134"/>
      <c r="BE36" s="135"/>
      <c r="BF36" s="134"/>
      <c r="BG36" s="134"/>
      <c r="BH36" s="130"/>
      <c r="BI36" s="129"/>
      <c r="BJ36" s="130"/>
      <c r="BK36" s="93"/>
      <c r="BL36" s="94"/>
      <c r="BM36" s="95"/>
      <c r="BN36" s="93"/>
      <c r="BO36" s="93"/>
      <c r="BP36" s="42"/>
      <c r="BQ36" s="137"/>
    </row>
    <row r="37" spans="1:69" hidden="1" x14ac:dyDescent="0.35">
      <c r="A37" s="147">
        <v>33</v>
      </c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5"/>
      <c r="AC37" s="134"/>
      <c r="AD37" s="134"/>
      <c r="AE37" s="134"/>
      <c r="AF37" s="134"/>
      <c r="AG37" s="134"/>
      <c r="AH37" s="134"/>
      <c r="AI37" s="134"/>
      <c r="AJ37" s="135"/>
      <c r="AK37" s="135"/>
      <c r="AL37" s="134"/>
      <c r="AM37" s="135"/>
      <c r="AN37" s="135"/>
      <c r="AO37" s="135"/>
      <c r="AP37" s="135"/>
      <c r="AQ37" s="135"/>
      <c r="AR37" s="135"/>
      <c r="AS37" s="135"/>
      <c r="AT37" s="135"/>
      <c r="AU37" s="135"/>
      <c r="AV37" s="134"/>
      <c r="AW37" s="134"/>
      <c r="AX37" s="134"/>
      <c r="AY37" s="134"/>
      <c r="AZ37" s="134"/>
      <c r="BA37" s="134"/>
      <c r="BB37" s="134"/>
      <c r="BC37" s="134"/>
      <c r="BD37" s="134"/>
      <c r="BE37" s="135"/>
      <c r="BF37" s="134"/>
      <c r="BG37" s="134"/>
      <c r="BH37" s="130"/>
      <c r="BI37" s="129"/>
      <c r="BJ37" s="130"/>
      <c r="BK37" s="93"/>
      <c r="BL37" s="94"/>
      <c r="BM37" s="95"/>
      <c r="BN37" s="93"/>
      <c r="BO37" s="93"/>
      <c r="BP37" s="42"/>
      <c r="BQ37" s="137"/>
    </row>
    <row r="38" spans="1:69" hidden="1" x14ac:dyDescent="0.35">
      <c r="A38" s="147">
        <v>34</v>
      </c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5"/>
      <c r="AC38" s="134"/>
      <c r="AD38" s="134"/>
      <c r="AE38" s="134"/>
      <c r="AF38" s="134"/>
      <c r="AG38" s="134"/>
      <c r="AH38" s="134"/>
      <c r="AI38" s="134"/>
      <c r="AJ38" s="135"/>
      <c r="AK38" s="135"/>
      <c r="AL38" s="134"/>
      <c r="AM38" s="135"/>
      <c r="AN38" s="135"/>
      <c r="AO38" s="135"/>
      <c r="AP38" s="135"/>
      <c r="AQ38" s="135"/>
      <c r="AR38" s="135"/>
      <c r="AS38" s="135"/>
      <c r="AT38" s="135"/>
      <c r="AU38" s="135"/>
      <c r="AV38" s="134"/>
      <c r="AW38" s="134"/>
      <c r="AX38" s="134"/>
      <c r="AY38" s="134"/>
      <c r="AZ38" s="134"/>
      <c r="BA38" s="134"/>
      <c r="BB38" s="134"/>
      <c r="BC38" s="134"/>
      <c r="BD38" s="134"/>
      <c r="BE38" s="135"/>
      <c r="BF38" s="134"/>
      <c r="BG38" s="136"/>
      <c r="BH38" s="130"/>
      <c r="BI38" s="129"/>
      <c r="BJ38" s="130"/>
      <c r="BK38" s="93"/>
      <c r="BL38" s="94"/>
      <c r="BM38" s="95"/>
      <c r="BN38" s="93"/>
      <c r="BO38" s="93"/>
      <c r="BP38" s="42"/>
      <c r="BQ38" s="137"/>
    </row>
    <row r="39" spans="1:69" hidden="1" x14ac:dyDescent="0.35">
      <c r="A39" s="147">
        <v>35</v>
      </c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5"/>
      <c r="AC39" s="134"/>
      <c r="AD39" s="134"/>
      <c r="AE39" s="134"/>
      <c r="AF39" s="134"/>
      <c r="AG39" s="134"/>
      <c r="AH39" s="134"/>
      <c r="AI39" s="134"/>
      <c r="AJ39" s="135"/>
      <c r="AK39" s="135"/>
      <c r="AL39" s="134"/>
      <c r="AM39" s="135"/>
      <c r="AN39" s="135"/>
      <c r="AO39" s="135"/>
      <c r="AP39" s="135"/>
      <c r="AQ39" s="135"/>
      <c r="AR39" s="135"/>
      <c r="AS39" s="135"/>
      <c r="AT39" s="135"/>
      <c r="AU39" s="135"/>
      <c r="AV39" s="134"/>
      <c r="AW39" s="134"/>
      <c r="AX39" s="134"/>
      <c r="AY39" s="134"/>
      <c r="AZ39" s="134"/>
      <c r="BA39" s="134"/>
      <c r="BB39" s="134"/>
      <c r="BC39" s="134"/>
      <c r="BD39" s="134"/>
      <c r="BE39" s="135"/>
      <c r="BF39" s="134"/>
      <c r="BG39" s="136"/>
      <c r="BH39" s="130"/>
      <c r="BI39" s="129"/>
      <c r="BJ39" s="130"/>
      <c r="BK39" s="93"/>
      <c r="BL39" s="94"/>
      <c r="BM39" s="95"/>
      <c r="BN39" s="93"/>
      <c r="BO39" s="93"/>
      <c r="BP39" s="42"/>
      <c r="BQ39" s="137"/>
    </row>
    <row r="40" spans="1:69" hidden="1" x14ac:dyDescent="0.35">
      <c r="A40" s="147">
        <v>36</v>
      </c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5"/>
      <c r="AC40" s="134"/>
      <c r="AD40" s="134"/>
      <c r="AE40" s="134"/>
      <c r="AF40" s="134"/>
      <c r="AG40" s="134"/>
      <c r="AH40" s="134"/>
      <c r="AI40" s="134"/>
      <c r="AJ40" s="135"/>
      <c r="AK40" s="135"/>
      <c r="AL40" s="134"/>
      <c r="AM40" s="135"/>
      <c r="AN40" s="135"/>
      <c r="AO40" s="135"/>
      <c r="AP40" s="135"/>
      <c r="AQ40" s="135"/>
      <c r="AR40" s="135"/>
      <c r="AS40" s="135"/>
      <c r="AT40" s="135"/>
      <c r="AU40" s="135"/>
      <c r="AV40" s="134"/>
      <c r="AW40" s="134"/>
      <c r="AX40" s="134"/>
      <c r="AY40" s="134"/>
      <c r="AZ40" s="134"/>
      <c r="BA40" s="134"/>
      <c r="BB40" s="134"/>
      <c r="BC40" s="134"/>
      <c r="BD40" s="134"/>
      <c r="BE40" s="135"/>
      <c r="BF40" s="134"/>
      <c r="BG40" s="134"/>
      <c r="BH40" s="130"/>
      <c r="BI40" s="129"/>
      <c r="BJ40" s="130"/>
      <c r="BK40" s="93"/>
      <c r="BL40" s="94"/>
      <c r="BM40" s="95"/>
      <c r="BN40" s="93"/>
      <c r="BO40" s="93"/>
      <c r="BP40" s="42"/>
      <c r="BQ40" s="137"/>
    </row>
    <row r="41" spans="1:69" hidden="1" x14ac:dyDescent="0.35">
      <c r="A41" s="147">
        <v>37</v>
      </c>
      <c r="B41" s="13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5"/>
      <c r="AC41" s="134"/>
      <c r="AD41" s="134"/>
      <c r="AE41" s="134"/>
      <c r="AF41" s="134"/>
      <c r="AG41" s="134"/>
      <c r="AH41" s="134"/>
      <c r="AI41" s="134"/>
      <c r="AJ41" s="135"/>
      <c r="AK41" s="135"/>
      <c r="AL41" s="134"/>
      <c r="AM41" s="135"/>
      <c r="AN41" s="135"/>
      <c r="AO41" s="135"/>
      <c r="AP41" s="135"/>
      <c r="AQ41" s="135"/>
      <c r="AR41" s="135"/>
      <c r="AS41" s="135"/>
      <c r="AT41" s="135"/>
      <c r="AU41" s="135"/>
      <c r="AV41" s="134"/>
      <c r="AW41" s="134"/>
      <c r="AX41" s="134"/>
      <c r="AY41" s="134"/>
      <c r="AZ41" s="134"/>
      <c r="BA41" s="134"/>
      <c r="BB41" s="134"/>
      <c r="BC41" s="134"/>
      <c r="BD41" s="134"/>
      <c r="BE41" s="135"/>
      <c r="BF41" s="134"/>
      <c r="BG41" s="134"/>
      <c r="BH41" s="130"/>
      <c r="BI41" s="129"/>
      <c r="BJ41" s="130"/>
      <c r="BK41" s="93"/>
      <c r="BL41" s="94"/>
      <c r="BM41" s="95"/>
      <c r="BN41" s="93"/>
      <c r="BO41" s="93"/>
      <c r="BP41" s="42"/>
      <c r="BQ41" s="137"/>
    </row>
    <row r="42" spans="1:69" hidden="1" x14ac:dyDescent="0.35">
      <c r="A42" s="147">
        <v>38</v>
      </c>
      <c r="B42" s="134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5"/>
      <c r="AC42" s="134"/>
      <c r="AD42" s="134"/>
      <c r="AE42" s="134"/>
      <c r="AF42" s="134"/>
      <c r="AG42" s="134"/>
      <c r="AH42" s="134"/>
      <c r="AI42" s="134"/>
      <c r="AJ42" s="135"/>
      <c r="AK42" s="135"/>
      <c r="AL42" s="134"/>
      <c r="AM42" s="135"/>
      <c r="AN42" s="135"/>
      <c r="AO42" s="135"/>
      <c r="AP42" s="135"/>
      <c r="AQ42" s="135"/>
      <c r="AR42" s="135"/>
      <c r="AS42" s="135"/>
      <c r="AT42" s="135"/>
      <c r="AU42" s="135"/>
      <c r="AV42" s="134"/>
      <c r="AW42" s="134"/>
      <c r="AX42" s="134"/>
      <c r="AY42" s="134"/>
      <c r="AZ42" s="134"/>
      <c r="BA42" s="134"/>
      <c r="BB42" s="134"/>
      <c r="BC42" s="134"/>
      <c r="BD42" s="134"/>
      <c r="BE42" s="135"/>
      <c r="BF42" s="134"/>
      <c r="BG42" s="136"/>
      <c r="BH42" s="130"/>
      <c r="BI42" s="129"/>
      <c r="BJ42" s="130"/>
      <c r="BK42" s="93"/>
      <c r="BL42" s="94"/>
      <c r="BM42" s="95"/>
      <c r="BN42" s="93"/>
      <c r="BO42" s="93"/>
      <c r="BP42" s="42"/>
      <c r="BQ42" s="137"/>
    </row>
    <row r="43" spans="1:69" hidden="1" x14ac:dyDescent="0.35">
      <c r="A43" s="147">
        <v>39</v>
      </c>
      <c r="B43" s="134"/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5"/>
      <c r="AC43" s="134"/>
      <c r="AD43" s="134"/>
      <c r="AE43" s="134"/>
      <c r="AF43" s="134"/>
      <c r="AG43" s="134"/>
      <c r="AH43" s="134"/>
      <c r="AI43" s="134"/>
      <c r="AJ43" s="135"/>
      <c r="AK43" s="135"/>
      <c r="AL43" s="134"/>
      <c r="AM43" s="135"/>
      <c r="AN43" s="135"/>
      <c r="AO43" s="135"/>
      <c r="AP43" s="135"/>
      <c r="AQ43" s="135"/>
      <c r="AR43" s="135"/>
      <c r="AS43" s="135"/>
      <c r="AT43" s="135"/>
      <c r="AU43" s="135"/>
      <c r="AV43" s="134"/>
      <c r="AW43" s="134"/>
      <c r="AX43" s="134"/>
      <c r="AY43" s="134"/>
      <c r="AZ43" s="134"/>
      <c r="BA43" s="134"/>
      <c r="BB43" s="134"/>
      <c r="BC43" s="134"/>
      <c r="BD43" s="134"/>
      <c r="BE43" s="135"/>
      <c r="BF43" s="134"/>
      <c r="BG43" s="134"/>
      <c r="BH43" s="130"/>
      <c r="BI43" s="129"/>
      <c r="BJ43" s="130"/>
      <c r="BK43" s="93"/>
      <c r="BL43" s="94"/>
      <c r="BM43" s="95"/>
      <c r="BN43" s="93"/>
      <c r="BO43" s="93"/>
      <c r="BP43" s="42"/>
      <c r="BQ43" s="137"/>
    </row>
    <row r="44" spans="1:69" hidden="1" x14ac:dyDescent="0.35">
      <c r="A44" s="147">
        <v>40</v>
      </c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5"/>
      <c r="AC44" s="134"/>
      <c r="AD44" s="134"/>
      <c r="AE44" s="134"/>
      <c r="AF44" s="134"/>
      <c r="AG44" s="134"/>
      <c r="AH44" s="134"/>
      <c r="AI44" s="134"/>
      <c r="AJ44" s="135"/>
      <c r="AK44" s="135"/>
      <c r="AL44" s="134"/>
      <c r="AM44" s="135"/>
      <c r="AN44" s="135"/>
      <c r="AO44" s="135"/>
      <c r="AP44" s="135"/>
      <c r="AQ44" s="135"/>
      <c r="AR44" s="135"/>
      <c r="AS44" s="135"/>
      <c r="AT44" s="135"/>
      <c r="AU44" s="135"/>
      <c r="AV44" s="134"/>
      <c r="AW44" s="134"/>
      <c r="AX44" s="134"/>
      <c r="AY44" s="134"/>
      <c r="AZ44" s="134"/>
      <c r="BA44" s="134"/>
      <c r="BB44" s="134"/>
      <c r="BC44" s="134"/>
      <c r="BD44" s="134"/>
      <c r="BE44" s="135"/>
      <c r="BF44" s="134"/>
      <c r="BG44" s="136"/>
      <c r="BH44" s="130"/>
      <c r="BI44" s="129"/>
      <c r="BJ44" s="130"/>
      <c r="BK44" s="93"/>
      <c r="BL44" s="94"/>
      <c r="BM44" s="95"/>
      <c r="BN44" s="93"/>
      <c r="BO44" s="93"/>
      <c r="BP44" s="42"/>
      <c r="BQ44" s="137"/>
    </row>
    <row r="45" spans="1:69" hidden="1" x14ac:dyDescent="0.35">
      <c r="A45" s="147">
        <v>41</v>
      </c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5"/>
      <c r="AC45" s="134"/>
      <c r="AD45" s="134"/>
      <c r="AE45" s="134"/>
      <c r="AF45" s="134"/>
      <c r="AG45" s="134"/>
      <c r="AH45" s="134"/>
      <c r="AI45" s="134"/>
      <c r="AJ45" s="135"/>
      <c r="AK45" s="135"/>
      <c r="AL45" s="134"/>
      <c r="AM45" s="135"/>
      <c r="AN45" s="135"/>
      <c r="AO45" s="135"/>
      <c r="AP45" s="135"/>
      <c r="AQ45" s="135"/>
      <c r="AR45" s="135"/>
      <c r="AS45" s="135"/>
      <c r="AT45" s="135"/>
      <c r="AU45" s="135"/>
      <c r="AV45" s="134"/>
      <c r="AW45" s="134"/>
      <c r="AX45" s="134"/>
      <c r="AY45" s="134"/>
      <c r="AZ45" s="134"/>
      <c r="BA45" s="134"/>
      <c r="BB45" s="134"/>
      <c r="BC45" s="134"/>
      <c r="BD45" s="134"/>
      <c r="BE45" s="135"/>
      <c r="BF45" s="134"/>
      <c r="BG45" s="136"/>
      <c r="BH45" s="130"/>
      <c r="BI45" s="129"/>
      <c r="BJ45" s="130"/>
      <c r="BK45" s="93"/>
      <c r="BL45" s="94"/>
      <c r="BM45" s="95"/>
      <c r="BN45" s="93"/>
      <c r="BO45" s="93"/>
      <c r="BP45" s="42"/>
      <c r="BQ45" s="137"/>
    </row>
    <row r="46" spans="1:69" hidden="1" x14ac:dyDescent="0.35">
      <c r="A46" s="147">
        <v>42</v>
      </c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5"/>
      <c r="AC46" s="134"/>
      <c r="AD46" s="134"/>
      <c r="AE46" s="134"/>
      <c r="AF46" s="134"/>
      <c r="AG46" s="134"/>
      <c r="AH46" s="134"/>
      <c r="AI46" s="134"/>
      <c r="AJ46" s="135"/>
      <c r="AK46" s="135"/>
      <c r="AL46" s="134"/>
      <c r="AM46" s="135"/>
      <c r="AN46" s="135"/>
      <c r="AO46" s="135"/>
      <c r="AP46" s="135"/>
      <c r="AQ46" s="135"/>
      <c r="AR46" s="135"/>
      <c r="AS46" s="135"/>
      <c r="AT46" s="135"/>
      <c r="AU46" s="135"/>
      <c r="AV46" s="134"/>
      <c r="AW46" s="134"/>
      <c r="AX46" s="134"/>
      <c r="AY46" s="134"/>
      <c r="AZ46" s="134"/>
      <c r="BA46" s="134"/>
      <c r="BB46" s="134"/>
      <c r="BC46" s="134"/>
      <c r="BD46" s="134"/>
      <c r="BE46" s="135"/>
      <c r="BF46" s="134"/>
      <c r="BG46" s="136"/>
      <c r="BH46" s="130"/>
      <c r="BI46" s="129"/>
      <c r="BJ46" s="130"/>
      <c r="BK46" s="93"/>
      <c r="BL46" s="94"/>
      <c r="BM46" s="95"/>
      <c r="BN46" s="93"/>
      <c r="BO46" s="93"/>
      <c r="BP46" s="42"/>
      <c r="BQ46" s="137"/>
    </row>
    <row r="47" spans="1:69" hidden="1" x14ac:dyDescent="0.35">
      <c r="A47" s="147">
        <v>43</v>
      </c>
      <c r="B47" s="134"/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5"/>
      <c r="AC47" s="134"/>
      <c r="AD47" s="134"/>
      <c r="AE47" s="134"/>
      <c r="AF47" s="134"/>
      <c r="AG47" s="134"/>
      <c r="AH47" s="134"/>
      <c r="AI47" s="134"/>
      <c r="AJ47" s="135"/>
      <c r="AK47" s="135"/>
      <c r="AL47" s="134"/>
      <c r="AM47" s="135"/>
      <c r="AN47" s="135"/>
      <c r="AO47" s="135"/>
      <c r="AP47" s="135"/>
      <c r="AQ47" s="135"/>
      <c r="AR47" s="135"/>
      <c r="AS47" s="135"/>
      <c r="AT47" s="135"/>
      <c r="AU47" s="135"/>
      <c r="AV47" s="134"/>
      <c r="AW47" s="134"/>
      <c r="AX47" s="134"/>
      <c r="AY47" s="134"/>
      <c r="AZ47" s="134"/>
      <c r="BA47" s="134"/>
      <c r="BB47" s="134"/>
      <c r="BC47" s="134"/>
      <c r="BD47" s="134"/>
      <c r="BE47" s="135"/>
      <c r="BF47" s="134"/>
      <c r="BG47" s="134"/>
      <c r="BH47" s="130"/>
      <c r="BI47" s="129"/>
      <c r="BJ47" s="130"/>
      <c r="BK47" s="93"/>
      <c r="BL47" s="94"/>
      <c r="BM47" s="95"/>
      <c r="BN47" s="93"/>
      <c r="BO47" s="93"/>
      <c r="BP47" s="42"/>
      <c r="BQ47" s="137"/>
    </row>
    <row r="48" spans="1:69" hidden="1" x14ac:dyDescent="0.35">
      <c r="A48" s="147">
        <v>44</v>
      </c>
      <c r="B48" s="134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Z48" s="134"/>
      <c r="AA48" s="134"/>
      <c r="AB48" s="135"/>
      <c r="AC48" s="134"/>
      <c r="AD48" s="134"/>
      <c r="AE48" s="134"/>
      <c r="AF48" s="134"/>
      <c r="AG48" s="134"/>
      <c r="AH48" s="134"/>
      <c r="AI48" s="134"/>
      <c r="AJ48" s="135"/>
      <c r="AK48" s="135"/>
      <c r="AL48" s="134"/>
      <c r="AM48" s="135"/>
      <c r="AN48" s="135"/>
      <c r="AO48" s="135"/>
      <c r="AP48" s="135"/>
      <c r="AQ48" s="135"/>
      <c r="AR48" s="135"/>
      <c r="AS48" s="135"/>
      <c r="AT48" s="135"/>
      <c r="AU48" s="135"/>
      <c r="AV48" s="134"/>
      <c r="AW48" s="134"/>
      <c r="AX48" s="134"/>
      <c r="AY48" s="134"/>
      <c r="AZ48" s="134"/>
      <c r="BA48" s="134"/>
      <c r="BB48" s="134"/>
      <c r="BC48" s="134"/>
      <c r="BD48" s="134"/>
      <c r="BE48" s="135"/>
      <c r="BF48" s="134"/>
      <c r="BG48" s="134"/>
      <c r="BH48" s="130"/>
      <c r="BI48" s="129"/>
      <c r="BJ48" s="130"/>
      <c r="BK48" s="93"/>
      <c r="BL48" s="94"/>
      <c r="BM48" s="95"/>
      <c r="BN48" s="93"/>
      <c r="BO48" s="93"/>
      <c r="BP48" s="42"/>
      <c r="BQ48" s="137"/>
    </row>
    <row r="49" spans="1:69" hidden="1" x14ac:dyDescent="0.35">
      <c r="A49" s="147">
        <v>45</v>
      </c>
      <c r="B49" s="134"/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5"/>
      <c r="AC49" s="134"/>
      <c r="AD49" s="134"/>
      <c r="AE49" s="134"/>
      <c r="AF49" s="134"/>
      <c r="AG49" s="134"/>
      <c r="AH49" s="134"/>
      <c r="AI49" s="134"/>
      <c r="AJ49" s="135"/>
      <c r="AK49" s="135"/>
      <c r="AL49" s="134"/>
      <c r="AM49" s="135"/>
      <c r="AN49" s="135"/>
      <c r="AO49" s="135"/>
      <c r="AP49" s="135"/>
      <c r="AQ49" s="135"/>
      <c r="AR49" s="135"/>
      <c r="AS49" s="135"/>
      <c r="AT49" s="135"/>
      <c r="AU49" s="135"/>
      <c r="AV49" s="134"/>
      <c r="AW49" s="134"/>
      <c r="AX49" s="134"/>
      <c r="AY49" s="134"/>
      <c r="AZ49" s="134"/>
      <c r="BA49" s="134"/>
      <c r="BB49" s="134"/>
      <c r="BC49" s="134"/>
      <c r="BD49" s="134"/>
      <c r="BE49" s="135"/>
      <c r="BF49" s="134"/>
      <c r="BG49" s="134"/>
      <c r="BH49" s="130"/>
      <c r="BI49" s="129"/>
      <c r="BJ49" s="130"/>
      <c r="BK49" s="93"/>
      <c r="BL49" s="94"/>
      <c r="BM49" s="95"/>
      <c r="BN49" s="93"/>
      <c r="BO49" s="93"/>
      <c r="BP49" s="42"/>
      <c r="BQ49" s="137"/>
    </row>
    <row r="50" spans="1:69" hidden="1" x14ac:dyDescent="0.35">
      <c r="A50" s="147">
        <v>46</v>
      </c>
      <c r="B50" s="134"/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5"/>
      <c r="AC50" s="134"/>
      <c r="AD50" s="134"/>
      <c r="AE50" s="134"/>
      <c r="AF50" s="134"/>
      <c r="AG50" s="134"/>
      <c r="AH50" s="134"/>
      <c r="AI50" s="134"/>
      <c r="AJ50" s="135"/>
      <c r="AK50" s="135"/>
      <c r="AL50" s="134"/>
      <c r="AM50" s="135"/>
      <c r="AN50" s="135"/>
      <c r="AO50" s="135"/>
      <c r="AP50" s="135"/>
      <c r="AQ50" s="135"/>
      <c r="AR50" s="135"/>
      <c r="AS50" s="135"/>
      <c r="AT50" s="135"/>
      <c r="AU50" s="135"/>
      <c r="AV50" s="134"/>
      <c r="AW50" s="134"/>
      <c r="AX50" s="134"/>
      <c r="AY50" s="134"/>
      <c r="AZ50" s="134"/>
      <c r="BA50" s="134"/>
      <c r="BB50" s="134"/>
      <c r="BC50" s="134"/>
      <c r="BD50" s="134"/>
      <c r="BE50" s="135"/>
      <c r="BF50" s="134"/>
      <c r="BG50" s="134"/>
      <c r="BH50" s="130"/>
      <c r="BI50" s="129"/>
      <c r="BJ50" s="130"/>
      <c r="BK50" s="93"/>
      <c r="BL50" s="94"/>
      <c r="BM50" s="95"/>
      <c r="BN50" s="93"/>
      <c r="BO50" s="93"/>
      <c r="BP50" s="42"/>
      <c r="BQ50" s="137"/>
    </row>
    <row r="51" spans="1:69" hidden="1" x14ac:dyDescent="0.35">
      <c r="A51" s="147">
        <v>47</v>
      </c>
      <c r="B51" s="134"/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5"/>
      <c r="AC51" s="134"/>
      <c r="AD51" s="134"/>
      <c r="AE51" s="134"/>
      <c r="AF51" s="134"/>
      <c r="AG51" s="134"/>
      <c r="AH51" s="134"/>
      <c r="AI51" s="134"/>
      <c r="AJ51" s="135"/>
      <c r="AK51" s="135"/>
      <c r="AL51" s="134"/>
      <c r="AM51" s="135"/>
      <c r="AN51" s="135"/>
      <c r="AO51" s="135"/>
      <c r="AP51" s="135"/>
      <c r="AQ51" s="135"/>
      <c r="AR51" s="135"/>
      <c r="AS51" s="135"/>
      <c r="AT51" s="135"/>
      <c r="AU51" s="135"/>
      <c r="AV51" s="134"/>
      <c r="AW51" s="134"/>
      <c r="AX51" s="134"/>
      <c r="AY51" s="134"/>
      <c r="AZ51" s="134"/>
      <c r="BA51" s="134"/>
      <c r="BB51" s="134"/>
      <c r="BC51" s="134"/>
      <c r="BD51" s="134"/>
      <c r="BE51" s="135"/>
      <c r="BF51" s="134"/>
      <c r="BG51" s="134"/>
      <c r="BH51" s="130"/>
      <c r="BI51" s="129"/>
      <c r="BJ51" s="130"/>
      <c r="BK51" s="93"/>
      <c r="BL51" s="94"/>
      <c r="BM51" s="95"/>
      <c r="BN51" s="93"/>
      <c r="BO51" s="93"/>
      <c r="BP51" s="42"/>
      <c r="BQ51" s="137"/>
    </row>
    <row r="52" spans="1:69" hidden="1" x14ac:dyDescent="0.35">
      <c r="A52" s="147">
        <v>48</v>
      </c>
      <c r="B52" s="134"/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  <c r="Z52" s="134"/>
      <c r="AA52" s="134"/>
      <c r="AB52" s="135"/>
      <c r="AC52" s="134"/>
      <c r="AD52" s="134"/>
      <c r="AE52" s="134"/>
      <c r="AF52" s="134"/>
      <c r="AG52" s="134"/>
      <c r="AH52" s="134"/>
      <c r="AI52" s="134"/>
      <c r="AJ52" s="135"/>
      <c r="AK52" s="135"/>
      <c r="AL52" s="134"/>
      <c r="AM52" s="135"/>
      <c r="AN52" s="135"/>
      <c r="AO52" s="135"/>
      <c r="AP52" s="135"/>
      <c r="AQ52" s="135"/>
      <c r="AR52" s="135"/>
      <c r="AS52" s="135"/>
      <c r="AT52" s="135"/>
      <c r="AU52" s="135"/>
      <c r="AV52" s="134"/>
      <c r="AW52" s="134"/>
      <c r="AX52" s="134"/>
      <c r="AY52" s="134"/>
      <c r="AZ52" s="134"/>
      <c r="BA52" s="134"/>
      <c r="BB52" s="134"/>
      <c r="BC52" s="134"/>
      <c r="BD52" s="134"/>
      <c r="BE52" s="135"/>
      <c r="BF52" s="134"/>
      <c r="BG52" s="134"/>
      <c r="BH52" s="130"/>
      <c r="BI52" s="129"/>
      <c r="BJ52" s="130"/>
      <c r="BK52" s="93"/>
      <c r="BL52" s="94"/>
      <c r="BM52" s="95"/>
      <c r="BN52" s="93"/>
      <c r="BO52" s="93"/>
      <c r="BP52" s="42"/>
      <c r="BQ52" s="137"/>
    </row>
    <row r="53" spans="1:69" hidden="1" x14ac:dyDescent="0.35">
      <c r="A53" s="147">
        <v>49</v>
      </c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  <c r="AA53" s="134"/>
      <c r="AB53" s="135"/>
      <c r="AC53" s="134"/>
      <c r="AD53" s="134"/>
      <c r="AE53" s="134"/>
      <c r="AF53" s="134"/>
      <c r="AG53" s="134"/>
      <c r="AH53" s="134"/>
      <c r="AI53" s="134"/>
      <c r="AJ53" s="135"/>
      <c r="AK53" s="135"/>
      <c r="AL53" s="134"/>
      <c r="AM53" s="135"/>
      <c r="AN53" s="135"/>
      <c r="AO53" s="135"/>
      <c r="AP53" s="135"/>
      <c r="AQ53" s="135"/>
      <c r="AR53" s="135"/>
      <c r="AS53" s="135"/>
      <c r="AT53" s="135"/>
      <c r="AU53" s="135"/>
      <c r="AV53" s="134"/>
      <c r="AW53" s="134"/>
      <c r="AX53" s="134"/>
      <c r="AY53" s="134"/>
      <c r="AZ53" s="134"/>
      <c r="BA53" s="134"/>
      <c r="BB53" s="134"/>
      <c r="BC53" s="134"/>
      <c r="BD53" s="134"/>
      <c r="BE53" s="135"/>
      <c r="BF53" s="134"/>
      <c r="BG53" s="134"/>
      <c r="BH53" s="130"/>
      <c r="BI53" s="129"/>
      <c r="BJ53" s="130"/>
      <c r="BK53" s="93"/>
      <c r="BL53" s="94"/>
      <c r="BM53" s="95"/>
      <c r="BN53" s="93"/>
      <c r="BO53" s="93"/>
      <c r="BP53" s="42"/>
      <c r="BQ53" s="137"/>
    </row>
    <row r="54" spans="1:69" hidden="1" x14ac:dyDescent="0.35">
      <c r="A54" s="147">
        <v>50</v>
      </c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5"/>
      <c r="AC54" s="134"/>
      <c r="AD54" s="134"/>
      <c r="AE54" s="134"/>
      <c r="AF54" s="134"/>
      <c r="AG54" s="134"/>
      <c r="AH54" s="134"/>
      <c r="AI54" s="134"/>
      <c r="AJ54" s="135"/>
      <c r="AK54" s="135"/>
      <c r="AL54" s="134"/>
      <c r="AM54" s="135"/>
      <c r="AN54" s="135"/>
      <c r="AO54" s="135"/>
      <c r="AP54" s="135"/>
      <c r="AQ54" s="135"/>
      <c r="AR54" s="135"/>
      <c r="AS54" s="135"/>
      <c r="AT54" s="135"/>
      <c r="AU54" s="135"/>
      <c r="AV54" s="134"/>
      <c r="AW54" s="134"/>
      <c r="AX54" s="134"/>
      <c r="AY54" s="134"/>
      <c r="AZ54" s="134"/>
      <c r="BA54" s="134"/>
      <c r="BB54" s="134"/>
      <c r="BC54" s="134"/>
      <c r="BD54" s="134"/>
      <c r="BE54" s="135"/>
      <c r="BF54" s="134"/>
      <c r="BG54" s="134"/>
      <c r="BH54" s="130"/>
      <c r="BI54" s="129"/>
      <c r="BJ54" s="130"/>
      <c r="BK54" s="93"/>
      <c r="BL54" s="94"/>
      <c r="BM54" s="95"/>
      <c r="BN54" s="93"/>
      <c r="BO54" s="93"/>
      <c r="BP54" s="42"/>
      <c r="BQ54" s="137"/>
    </row>
    <row r="55" spans="1:69" hidden="1" x14ac:dyDescent="0.35">
      <c r="A55" s="147">
        <v>51</v>
      </c>
      <c r="B55" s="134"/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  <c r="AA55" s="134"/>
      <c r="AB55" s="135"/>
      <c r="AC55" s="134"/>
      <c r="AD55" s="134"/>
      <c r="AE55" s="134"/>
      <c r="AF55" s="134"/>
      <c r="AG55" s="134"/>
      <c r="AH55" s="134"/>
      <c r="AI55" s="134"/>
      <c r="AJ55" s="135"/>
      <c r="AK55" s="135"/>
      <c r="AL55" s="134"/>
      <c r="AM55" s="135"/>
      <c r="AN55" s="135"/>
      <c r="AO55" s="135"/>
      <c r="AP55" s="135"/>
      <c r="AQ55" s="135"/>
      <c r="AR55" s="135"/>
      <c r="AS55" s="135"/>
      <c r="AT55" s="135"/>
      <c r="AU55" s="135"/>
      <c r="AV55" s="134"/>
      <c r="AW55" s="134"/>
      <c r="AX55" s="134"/>
      <c r="AY55" s="134"/>
      <c r="AZ55" s="134"/>
      <c r="BA55" s="134"/>
      <c r="BB55" s="134"/>
      <c r="BC55" s="134"/>
      <c r="BD55" s="134"/>
      <c r="BE55" s="135"/>
      <c r="BF55" s="134"/>
      <c r="BG55" s="134"/>
      <c r="BH55" s="130"/>
      <c r="BI55" s="129"/>
      <c r="BJ55" s="130"/>
      <c r="BK55" s="93"/>
      <c r="BL55" s="94"/>
      <c r="BM55" s="95"/>
      <c r="BN55" s="93"/>
      <c r="BO55" s="93"/>
      <c r="BP55" s="42"/>
      <c r="BQ55" s="137"/>
    </row>
    <row r="56" spans="1:69" hidden="1" x14ac:dyDescent="0.35">
      <c r="A56" s="147">
        <v>52</v>
      </c>
      <c r="B56" s="134"/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  <c r="AA56" s="134"/>
      <c r="AB56" s="135"/>
      <c r="AC56" s="134"/>
      <c r="AD56" s="134"/>
      <c r="AE56" s="134"/>
      <c r="AF56" s="134"/>
      <c r="AG56" s="134"/>
      <c r="AH56" s="134"/>
      <c r="AI56" s="134"/>
      <c r="AJ56" s="135"/>
      <c r="AK56" s="135"/>
      <c r="AL56" s="134"/>
      <c r="AM56" s="135"/>
      <c r="AN56" s="135"/>
      <c r="AO56" s="135"/>
      <c r="AP56" s="135"/>
      <c r="AQ56" s="135"/>
      <c r="AR56" s="135"/>
      <c r="AS56" s="135"/>
      <c r="AT56" s="135"/>
      <c r="AU56" s="135"/>
      <c r="AV56" s="134"/>
      <c r="AW56" s="134"/>
      <c r="AX56" s="134"/>
      <c r="AY56" s="134"/>
      <c r="AZ56" s="134"/>
      <c r="BA56" s="134"/>
      <c r="BB56" s="134"/>
      <c r="BC56" s="134"/>
      <c r="BD56" s="134"/>
      <c r="BE56" s="135"/>
      <c r="BF56" s="134"/>
      <c r="BG56" s="134"/>
      <c r="BH56" s="130"/>
      <c r="BI56" s="129"/>
      <c r="BJ56" s="130"/>
      <c r="BK56" s="93"/>
      <c r="BL56" s="94"/>
      <c r="BM56" s="95"/>
      <c r="BN56" s="93"/>
      <c r="BO56" s="93"/>
      <c r="BP56" s="42"/>
      <c r="BQ56" s="137"/>
    </row>
    <row r="57" spans="1:69" hidden="1" x14ac:dyDescent="0.35">
      <c r="A57" s="147">
        <v>53</v>
      </c>
      <c r="B57" s="138"/>
      <c r="C57" s="138"/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38"/>
      <c r="W57" s="138"/>
      <c r="X57" s="138"/>
      <c r="Y57" s="138"/>
      <c r="Z57" s="138"/>
      <c r="AA57" s="138"/>
      <c r="AB57" s="139"/>
      <c r="AC57" s="138"/>
      <c r="AD57" s="138"/>
      <c r="AE57" s="138"/>
      <c r="AF57" s="138"/>
      <c r="AG57" s="138"/>
      <c r="AH57" s="138"/>
      <c r="AI57" s="138"/>
      <c r="AJ57" s="139"/>
      <c r="AK57" s="139"/>
      <c r="AL57" s="138"/>
      <c r="AM57" s="139"/>
      <c r="AN57" s="139"/>
      <c r="AO57" s="139"/>
      <c r="AP57" s="139"/>
      <c r="AQ57" s="139"/>
      <c r="AR57" s="139"/>
      <c r="AS57" s="139"/>
      <c r="AT57" s="139"/>
      <c r="AU57" s="139"/>
      <c r="AV57" s="138"/>
      <c r="AW57" s="138"/>
      <c r="AX57" s="138"/>
      <c r="AY57" s="138"/>
      <c r="AZ57" s="138"/>
      <c r="BA57" s="138"/>
      <c r="BB57" s="138"/>
      <c r="BC57" s="138"/>
      <c r="BD57" s="138"/>
      <c r="BE57" s="139"/>
      <c r="BF57" s="138"/>
      <c r="BG57" s="138"/>
      <c r="BH57" s="142"/>
      <c r="BI57" s="94"/>
      <c r="BJ57" s="122"/>
      <c r="BK57" s="93"/>
      <c r="BL57" s="94"/>
      <c r="BM57" s="95"/>
      <c r="BN57" s="93"/>
      <c r="BO57" s="93"/>
      <c r="BP57" s="42"/>
      <c r="BQ57" s="140"/>
    </row>
    <row r="58" spans="1:69" hidden="1" x14ac:dyDescent="0.35">
      <c r="A58" s="147">
        <v>54</v>
      </c>
      <c r="B58" s="138"/>
      <c r="C58" s="138"/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8"/>
      <c r="O58" s="138"/>
      <c r="P58" s="138"/>
      <c r="Q58" s="138"/>
      <c r="R58" s="138"/>
      <c r="S58" s="138"/>
      <c r="T58" s="138"/>
      <c r="U58" s="138"/>
      <c r="V58" s="138"/>
      <c r="W58" s="138"/>
      <c r="X58" s="138"/>
      <c r="Y58" s="138"/>
      <c r="Z58" s="138"/>
      <c r="AA58" s="138"/>
      <c r="AB58" s="139"/>
      <c r="AC58" s="138"/>
      <c r="AD58" s="138"/>
      <c r="AE58" s="138"/>
      <c r="AF58" s="138"/>
      <c r="AG58" s="138"/>
      <c r="AH58" s="138"/>
      <c r="AI58" s="138"/>
      <c r="AJ58" s="139"/>
      <c r="AK58" s="139"/>
      <c r="AL58" s="138"/>
      <c r="AM58" s="139"/>
      <c r="AN58" s="139"/>
      <c r="AO58" s="139"/>
      <c r="AP58" s="139"/>
      <c r="AQ58" s="139"/>
      <c r="AR58" s="139"/>
      <c r="AS58" s="139"/>
      <c r="AT58" s="139"/>
      <c r="AU58" s="139"/>
      <c r="AV58" s="138"/>
      <c r="AW58" s="138"/>
      <c r="AX58" s="138"/>
      <c r="AY58" s="138"/>
      <c r="AZ58" s="138"/>
      <c r="BA58" s="138"/>
      <c r="BB58" s="138"/>
      <c r="BC58" s="138"/>
      <c r="BD58" s="138"/>
      <c r="BE58" s="139"/>
      <c r="BF58" s="138"/>
      <c r="BG58" s="138"/>
      <c r="BH58" s="142"/>
      <c r="BI58" s="94"/>
      <c r="BJ58" s="122"/>
      <c r="BK58" s="93"/>
      <c r="BL58" s="94"/>
      <c r="BM58" s="95"/>
      <c r="BN58" s="93"/>
      <c r="BO58" s="93"/>
      <c r="BP58" s="42"/>
      <c r="BQ58" s="140"/>
    </row>
    <row r="59" spans="1:69" hidden="1" x14ac:dyDescent="0.35">
      <c r="A59" s="147">
        <v>55</v>
      </c>
      <c r="B59" s="138"/>
      <c r="C59" s="138"/>
      <c r="D59" s="138"/>
      <c r="E59" s="138"/>
      <c r="F59" s="138"/>
      <c r="G59" s="138"/>
      <c r="H59" s="138"/>
      <c r="I59" s="138"/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138"/>
      <c r="V59" s="138"/>
      <c r="W59" s="138"/>
      <c r="X59" s="138"/>
      <c r="Y59" s="138"/>
      <c r="Z59" s="138"/>
      <c r="AA59" s="138"/>
      <c r="AB59" s="139"/>
      <c r="AC59" s="138"/>
      <c r="AD59" s="138"/>
      <c r="AE59" s="138"/>
      <c r="AF59" s="138"/>
      <c r="AG59" s="138"/>
      <c r="AH59" s="138"/>
      <c r="AI59" s="138"/>
      <c r="AJ59" s="139"/>
      <c r="AK59" s="139"/>
      <c r="AL59" s="138"/>
      <c r="AM59" s="139"/>
      <c r="AN59" s="139"/>
      <c r="AO59" s="139"/>
      <c r="AP59" s="139"/>
      <c r="AQ59" s="139"/>
      <c r="AR59" s="139"/>
      <c r="AS59" s="139"/>
      <c r="AT59" s="139"/>
      <c r="AU59" s="139"/>
      <c r="AV59" s="138"/>
      <c r="AW59" s="138"/>
      <c r="AX59" s="138"/>
      <c r="AY59" s="138"/>
      <c r="AZ59" s="138"/>
      <c r="BA59" s="138"/>
      <c r="BB59" s="138"/>
      <c r="BC59" s="138"/>
      <c r="BD59" s="138"/>
      <c r="BE59" s="139"/>
      <c r="BF59" s="138"/>
      <c r="BG59" s="138"/>
      <c r="BH59" s="142"/>
      <c r="BI59" s="94"/>
      <c r="BJ59" s="122"/>
      <c r="BK59" s="93"/>
      <c r="BL59" s="94"/>
      <c r="BM59" s="95"/>
      <c r="BN59" s="93"/>
      <c r="BO59" s="93"/>
      <c r="BP59" s="42"/>
      <c r="BQ59" s="141"/>
    </row>
    <row r="60" spans="1:69" hidden="1" x14ac:dyDescent="0.35">
      <c r="A60" s="147">
        <v>56</v>
      </c>
      <c r="B60" s="138"/>
      <c r="C60" s="138"/>
      <c r="D60" s="138"/>
      <c r="E60" s="138"/>
      <c r="F60" s="138"/>
      <c r="G60" s="138"/>
      <c r="H60" s="138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138"/>
      <c r="V60" s="138"/>
      <c r="W60" s="138"/>
      <c r="X60" s="138"/>
      <c r="Y60" s="138"/>
      <c r="Z60" s="138"/>
      <c r="AA60" s="138"/>
      <c r="AB60" s="139"/>
      <c r="AC60" s="138"/>
      <c r="AD60" s="138"/>
      <c r="AE60" s="138"/>
      <c r="AF60" s="138"/>
      <c r="AG60" s="138"/>
      <c r="AH60" s="138"/>
      <c r="AI60" s="138"/>
      <c r="AJ60" s="139"/>
      <c r="AK60" s="139"/>
      <c r="AL60" s="138"/>
      <c r="AM60" s="139"/>
      <c r="AN60" s="139"/>
      <c r="AO60" s="139"/>
      <c r="AP60" s="139"/>
      <c r="AQ60" s="139"/>
      <c r="AR60" s="139"/>
      <c r="AS60" s="139"/>
      <c r="AT60" s="139"/>
      <c r="AU60" s="139"/>
      <c r="AV60" s="138"/>
      <c r="AW60" s="138"/>
      <c r="AX60" s="138"/>
      <c r="AY60" s="138"/>
      <c r="AZ60" s="138"/>
      <c r="BA60" s="138"/>
      <c r="BB60" s="138"/>
      <c r="BC60" s="138"/>
      <c r="BD60" s="138"/>
      <c r="BE60" s="139"/>
      <c r="BF60" s="138"/>
      <c r="BG60" s="138"/>
      <c r="BH60" s="142"/>
      <c r="BI60" s="94"/>
      <c r="BJ60" s="122"/>
      <c r="BK60" s="93"/>
      <c r="BL60" s="94"/>
      <c r="BM60" s="95"/>
      <c r="BN60" s="93"/>
      <c r="BO60" s="93"/>
      <c r="BP60" s="42"/>
      <c r="BQ60" s="140"/>
    </row>
    <row r="61" spans="1:69" hidden="1" x14ac:dyDescent="0.35">
      <c r="A61" s="147">
        <v>57</v>
      </c>
      <c r="B61" s="138"/>
      <c r="C61" s="138"/>
      <c r="D61" s="138"/>
      <c r="E61" s="138"/>
      <c r="F61" s="138"/>
      <c r="G61" s="138"/>
      <c r="H61" s="138"/>
      <c r="I61" s="138"/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138"/>
      <c r="V61" s="138"/>
      <c r="W61" s="138"/>
      <c r="X61" s="138"/>
      <c r="Y61" s="138"/>
      <c r="Z61" s="138"/>
      <c r="AA61" s="138"/>
      <c r="AB61" s="139"/>
      <c r="AC61" s="138"/>
      <c r="AD61" s="138"/>
      <c r="AE61" s="138"/>
      <c r="AF61" s="138"/>
      <c r="AG61" s="138"/>
      <c r="AH61" s="138"/>
      <c r="AI61" s="138"/>
      <c r="AJ61" s="139"/>
      <c r="AK61" s="139"/>
      <c r="AL61" s="138"/>
      <c r="AM61" s="139"/>
      <c r="AN61" s="139"/>
      <c r="AO61" s="139"/>
      <c r="AP61" s="139"/>
      <c r="AQ61" s="139"/>
      <c r="AR61" s="139"/>
      <c r="AS61" s="139"/>
      <c r="AT61" s="139"/>
      <c r="AU61" s="139"/>
      <c r="AV61" s="138"/>
      <c r="AW61" s="138"/>
      <c r="AX61" s="138"/>
      <c r="AY61" s="138"/>
      <c r="AZ61" s="138"/>
      <c r="BA61" s="138"/>
      <c r="BB61" s="138"/>
      <c r="BC61" s="138"/>
      <c r="BD61" s="138"/>
      <c r="BE61" s="139"/>
      <c r="BF61" s="138"/>
      <c r="BG61" s="138"/>
      <c r="BH61" s="142"/>
      <c r="BI61" s="94"/>
      <c r="BJ61" s="122"/>
      <c r="BK61" s="93"/>
      <c r="BL61" s="94"/>
      <c r="BM61" s="95"/>
      <c r="BN61" s="93"/>
      <c r="BO61" s="93"/>
      <c r="BP61" s="42"/>
      <c r="BQ61" s="141"/>
    </row>
    <row r="62" spans="1:69" hidden="1" x14ac:dyDescent="0.35">
      <c r="A62" s="147">
        <v>58</v>
      </c>
      <c r="B62" s="138"/>
      <c r="C62" s="138"/>
      <c r="D62" s="138"/>
      <c r="E62" s="138"/>
      <c r="F62" s="138"/>
      <c r="G62" s="138"/>
      <c r="H62" s="138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138"/>
      <c r="V62" s="138"/>
      <c r="W62" s="138"/>
      <c r="X62" s="138"/>
      <c r="Y62" s="138"/>
      <c r="Z62" s="138"/>
      <c r="AA62" s="138"/>
      <c r="AB62" s="139"/>
      <c r="AC62" s="138"/>
      <c r="AD62" s="138"/>
      <c r="AE62" s="138"/>
      <c r="AF62" s="138"/>
      <c r="AG62" s="138"/>
      <c r="AH62" s="138"/>
      <c r="AI62" s="138"/>
      <c r="AJ62" s="139"/>
      <c r="AK62" s="139"/>
      <c r="AL62" s="138"/>
      <c r="AM62" s="139"/>
      <c r="AN62" s="139"/>
      <c r="AO62" s="139"/>
      <c r="AP62" s="139"/>
      <c r="AQ62" s="139"/>
      <c r="AR62" s="139"/>
      <c r="AS62" s="139"/>
      <c r="AT62" s="139"/>
      <c r="AU62" s="139"/>
      <c r="AV62" s="138"/>
      <c r="AW62" s="138"/>
      <c r="AX62" s="138"/>
      <c r="AY62" s="138"/>
      <c r="AZ62" s="138"/>
      <c r="BA62" s="138"/>
      <c r="BB62" s="138"/>
      <c r="BC62" s="138"/>
      <c r="BD62" s="138"/>
      <c r="BE62" s="139"/>
      <c r="BF62" s="138"/>
      <c r="BG62" s="138"/>
      <c r="BH62" s="142"/>
      <c r="BI62" s="94"/>
      <c r="BJ62" s="122"/>
      <c r="BK62" s="93"/>
      <c r="BL62" s="94"/>
      <c r="BM62" s="95"/>
      <c r="BN62" s="93"/>
      <c r="BO62" s="93"/>
      <c r="BP62" s="42"/>
      <c r="BQ62" s="141"/>
    </row>
    <row r="63" spans="1:69" hidden="1" x14ac:dyDescent="0.35">
      <c r="A63" s="147">
        <v>59</v>
      </c>
      <c r="B63" s="138"/>
      <c r="C63" s="138"/>
      <c r="D63" s="138"/>
      <c r="E63" s="138"/>
      <c r="F63" s="138"/>
      <c r="G63" s="138"/>
      <c r="H63" s="138"/>
      <c r="I63" s="138"/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8"/>
      <c r="V63" s="138"/>
      <c r="W63" s="138"/>
      <c r="X63" s="138"/>
      <c r="Y63" s="138"/>
      <c r="Z63" s="138"/>
      <c r="AA63" s="138"/>
      <c r="AB63" s="139"/>
      <c r="AC63" s="138"/>
      <c r="AD63" s="138"/>
      <c r="AE63" s="138"/>
      <c r="AF63" s="138"/>
      <c r="AG63" s="138"/>
      <c r="AH63" s="138"/>
      <c r="AI63" s="138"/>
      <c r="AJ63" s="139"/>
      <c r="AK63" s="139"/>
      <c r="AL63" s="138"/>
      <c r="AM63" s="139"/>
      <c r="AN63" s="139"/>
      <c r="AO63" s="139"/>
      <c r="AP63" s="139"/>
      <c r="AQ63" s="139"/>
      <c r="AR63" s="139"/>
      <c r="AS63" s="139"/>
      <c r="AT63" s="139"/>
      <c r="AU63" s="139"/>
      <c r="AV63" s="138"/>
      <c r="AW63" s="138"/>
      <c r="AX63" s="138"/>
      <c r="AY63" s="138"/>
      <c r="AZ63" s="138"/>
      <c r="BA63" s="138"/>
      <c r="BB63" s="138"/>
      <c r="BC63" s="138"/>
      <c r="BD63" s="138"/>
      <c r="BE63" s="139"/>
      <c r="BF63" s="138"/>
      <c r="BG63" s="138"/>
      <c r="BH63" s="142"/>
      <c r="BI63" s="94"/>
      <c r="BJ63" s="122"/>
      <c r="BK63" s="93"/>
      <c r="BL63" s="94"/>
      <c r="BM63" s="95"/>
      <c r="BN63" s="93"/>
      <c r="BO63" s="93"/>
      <c r="BP63" s="42"/>
      <c r="BQ63" s="141"/>
    </row>
    <row r="64" spans="1:69" hidden="1" x14ac:dyDescent="0.35">
      <c r="A64" s="147">
        <v>60</v>
      </c>
      <c r="B64" s="138"/>
      <c r="C64" s="138"/>
      <c r="D64" s="138"/>
      <c r="E64" s="138"/>
      <c r="F64" s="138"/>
      <c r="G64" s="138"/>
      <c r="H64" s="138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138"/>
      <c r="V64" s="138"/>
      <c r="W64" s="138"/>
      <c r="X64" s="138"/>
      <c r="Y64" s="138"/>
      <c r="Z64" s="138"/>
      <c r="AA64" s="138"/>
      <c r="AB64" s="139"/>
      <c r="AC64" s="138"/>
      <c r="AD64" s="138"/>
      <c r="AE64" s="138"/>
      <c r="AF64" s="138"/>
      <c r="AG64" s="138"/>
      <c r="AH64" s="138"/>
      <c r="AI64" s="138"/>
      <c r="AJ64" s="139"/>
      <c r="AK64" s="139"/>
      <c r="AL64" s="138"/>
      <c r="AM64" s="139"/>
      <c r="AN64" s="139"/>
      <c r="AO64" s="139"/>
      <c r="AP64" s="139"/>
      <c r="AQ64" s="139"/>
      <c r="AR64" s="139"/>
      <c r="AS64" s="139"/>
      <c r="AT64" s="139"/>
      <c r="AU64" s="139"/>
      <c r="AV64" s="138"/>
      <c r="AW64" s="138"/>
      <c r="AX64" s="138"/>
      <c r="AY64" s="138"/>
      <c r="AZ64" s="138"/>
      <c r="BA64" s="138"/>
      <c r="BB64" s="138"/>
      <c r="BC64" s="138"/>
      <c r="BD64" s="138"/>
      <c r="BE64" s="139"/>
      <c r="BF64" s="138"/>
      <c r="BG64" s="138"/>
      <c r="BH64" s="142"/>
      <c r="BI64" s="94"/>
      <c r="BJ64" s="122"/>
      <c r="BK64" s="93"/>
      <c r="BL64" s="94"/>
      <c r="BM64" s="95"/>
      <c r="BN64" s="93"/>
      <c r="BO64" s="93"/>
      <c r="BP64" s="42"/>
      <c r="BQ64" s="140"/>
    </row>
    <row r="65" spans="1:69" hidden="1" x14ac:dyDescent="0.35">
      <c r="A65" s="147">
        <v>61</v>
      </c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  <c r="S65" s="138"/>
      <c r="T65" s="138"/>
      <c r="U65" s="138"/>
      <c r="V65" s="138"/>
      <c r="W65" s="138"/>
      <c r="X65" s="138"/>
      <c r="Y65" s="138"/>
      <c r="Z65" s="138"/>
      <c r="AA65" s="138"/>
      <c r="AB65" s="139"/>
      <c r="AC65" s="138"/>
      <c r="AD65" s="138"/>
      <c r="AE65" s="138"/>
      <c r="AF65" s="138"/>
      <c r="AG65" s="138"/>
      <c r="AH65" s="138"/>
      <c r="AI65" s="138"/>
      <c r="AJ65" s="139"/>
      <c r="AK65" s="139"/>
      <c r="AL65" s="138"/>
      <c r="AM65" s="139"/>
      <c r="AN65" s="139"/>
      <c r="AO65" s="139"/>
      <c r="AP65" s="139"/>
      <c r="AQ65" s="139"/>
      <c r="AR65" s="139"/>
      <c r="AS65" s="139"/>
      <c r="AT65" s="139"/>
      <c r="AU65" s="139"/>
      <c r="AV65" s="138"/>
      <c r="AW65" s="138"/>
      <c r="AX65" s="138"/>
      <c r="AY65" s="138"/>
      <c r="AZ65" s="138"/>
      <c r="BA65" s="138"/>
      <c r="BB65" s="138"/>
      <c r="BC65" s="138"/>
      <c r="BD65" s="138"/>
      <c r="BE65" s="139"/>
      <c r="BF65" s="138"/>
      <c r="BG65" s="138"/>
      <c r="BH65" s="142"/>
      <c r="BI65" s="94"/>
      <c r="BJ65" s="122"/>
      <c r="BK65" s="93"/>
      <c r="BL65" s="94"/>
      <c r="BM65" s="95"/>
      <c r="BN65" s="93"/>
      <c r="BO65" s="93"/>
      <c r="BP65" s="42"/>
      <c r="BQ65" s="140"/>
    </row>
    <row r="66" spans="1:69" hidden="1" x14ac:dyDescent="0.35">
      <c r="A66" s="147">
        <v>62</v>
      </c>
      <c r="B66" s="138"/>
      <c r="C66" s="138"/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38"/>
      <c r="W66" s="138"/>
      <c r="X66" s="138"/>
      <c r="Y66" s="138"/>
      <c r="Z66" s="138"/>
      <c r="AA66" s="138"/>
      <c r="AB66" s="139"/>
      <c r="AC66" s="138"/>
      <c r="AD66" s="138"/>
      <c r="AE66" s="138"/>
      <c r="AF66" s="138"/>
      <c r="AG66" s="138"/>
      <c r="AH66" s="138"/>
      <c r="AI66" s="138"/>
      <c r="AJ66" s="139"/>
      <c r="AK66" s="139"/>
      <c r="AL66" s="138"/>
      <c r="AM66" s="139"/>
      <c r="AN66" s="139"/>
      <c r="AO66" s="139"/>
      <c r="AP66" s="139"/>
      <c r="AQ66" s="139"/>
      <c r="AR66" s="139"/>
      <c r="AS66" s="139"/>
      <c r="AT66" s="139"/>
      <c r="AU66" s="139"/>
      <c r="AV66" s="138"/>
      <c r="AW66" s="138"/>
      <c r="AX66" s="138"/>
      <c r="AY66" s="138"/>
      <c r="AZ66" s="138"/>
      <c r="BA66" s="138"/>
      <c r="BB66" s="138"/>
      <c r="BC66" s="138"/>
      <c r="BD66" s="138"/>
      <c r="BE66" s="139"/>
      <c r="BF66" s="138"/>
      <c r="BG66" s="138"/>
      <c r="BH66" s="142"/>
      <c r="BI66" s="94"/>
      <c r="BJ66" s="122"/>
      <c r="BK66" s="93"/>
      <c r="BL66" s="94"/>
      <c r="BM66" s="95"/>
      <c r="BN66" s="93"/>
      <c r="BO66" s="93"/>
      <c r="BP66" s="42"/>
      <c r="BQ66" s="140"/>
    </row>
    <row r="67" spans="1:69" hidden="1" x14ac:dyDescent="0.35">
      <c r="A67" s="147">
        <v>63</v>
      </c>
      <c r="B67" s="138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8"/>
      <c r="Y67" s="138"/>
      <c r="Z67" s="138"/>
      <c r="AA67" s="138"/>
      <c r="AB67" s="139"/>
      <c r="AC67" s="138"/>
      <c r="AD67" s="138"/>
      <c r="AE67" s="138"/>
      <c r="AF67" s="138"/>
      <c r="AG67" s="138"/>
      <c r="AH67" s="138"/>
      <c r="AI67" s="138"/>
      <c r="AJ67" s="139"/>
      <c r="AK67" s="139"/>
      <c r="AL67" s="138"/>
      <c r="AM67" s="139"/>
      <c r="AN67" s="139"/>
      <c r="AO67" s="139"/>
      <c r="AP67" s="139"/>
      <c r="AQ67" s="139"/>
      <c r="AR67" s="139"/>
      <c r="AS67" s="139"/>
      <c r="AT67" s="139"/>
      <c r="AU67" s="139"/>
      <c r="AV67" s="138"/>
      <c r="AW67" s="138"/>
      <c r="AX67" s="138"/>
      <c r="AY67" s="138"/>
      <c r="AZ67" s="138"/>
      <c r="BA67" s="138"/>
      <c r="BB67" s="138"/>
      <c r="BC67" s="138"/>
      <c r="BD67" s="138"/>
      <c r="BE67" s="139"/>
      <c r="BF67" s="138"/>
      <c r="BG67" s="138"/>
      <c r="BH67" s="142"/>
      <c r="BI67" s="94"/>
      <c r="BJ67" s="122"/>
      <c r="BK67" s="93"/>
      <c r="BL67" s="94"/>
      <c r="BM67" s="95"/>
      <c r="BN67" s="93"/>
      <c r="BO67" s="93"/>
      <c r="BP67" s="42"/>
      <c r="BQ67" s="140"/>
    </row>
    <row r="68" spans="1:69" hidden="1" x14ac:dyDescent="0.35">
      <c r="A68" s="147">
        <v>64</v>
      </c>
      <c r="B68" s="138"/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8"/>
      <c r="Q68" s="138"/>
      <c r="R68" s="138"/>
      <c r="S68" s="138"/>
      <c r="T68" s="138"/>
      <c r="U68" s="138"/>
      <c r="V68" s="138"/>
      <c r="W68" s="138"/>
      <c r="X68" s="138"/>
      <c r="Y68" s="138"/>
      <c r="Z68" s="138"/>
      <c r="AA68" s="138"/>
      <c r="AB68" s="139"/>
      <c r="AC68" s="138"/>
      <c r="AD68" s="138"/>
      <c r="AE68" s="138"/>
      <c r="AF68" s="138"/>
      <c r="AG68" s="138"/>
      <c r="AH68" s="138"/>
      <c r="AI68" s="138"/>
      <c r="AJ68" s="139"/>
      <c r="AK68" s="139"/>
      <c r="AL68" s="138"/>
      <c r="AM68" s="139"/>
      <c r="AN68" s="139"/>
      <c r="AO68" s="139"/>
      <c r="AP68" s="139"/>
      <c r="AQ68" s="139"/>
      <c r="AR68" s="139"/>
      <c r="AS68" s="139"/>
      <c r="AT68" s="139"/>
      <c r="AU68" s="139"/>
      <c r="AV68" s="138"/>
      <c r="AW68" s="138"/>
      <c r="AX68" s="138"/>
      <c r="AY68" s="138"/>
      <c r="AZ68" s="138"/>
      <c r="BA68" s="138"/>
      <c r="BB68" s="138"/>
      <c r="BC68" s="138"/>
      <c r="BD68" s="138"/>
      <c r="BE68" s="139"/>
      <c r="BF68" s="138"/>
      <c r="BG68" s="138"/>
      <c r="BH68" s="142"/>
      <c r="BI68" s="94"/>
      <c r="BJ68" s="122"/>
      <c r="BK68" s="93"/>
      <c r="BL68" s="94"/>
      <c r="BM68" s="95"/>
      <c r="BN68" s="93"/>
      <c r="BO68" s="93"/>
      <c r="BP68" s="42"/>
      <c r="BQ68" s="140"/>
    </row>
    <row r="69" spans="1:69" hidden="1" x14ac:dyDescent="0.35">
      <c r="A69" s="147">
        <v>65</v>
      </c>
      <c r="B69" s="138"/>
      <c r="C69" s="138"/>
      <c r="D69" s="138"/>
      <c r="E69" s="138"/>
      <c r="F69" s="138"/>
      <c r="G69" s="138"/>
      <c r="H69" s="138"/>
      <c r="I69" s="138"/>
      <c r="J69" s="138"/>
      <c r="K69" s="138"/>
      <c r="L69" s="138"/>
      <c r="M69" s="138"/>
      <c r="N69" s="138"/>
      <c r="O69" s="138"/>
      <c r="P69" s="138"/>
      <c r="Q69" s="138"/>
      <c r="R69" s="138"/>
      <c r="S69" s="138"/>
      <c r="T69" s="138"/>
      <c r="U69" s="138"/>
      <c r="V69" s="138"/>
      <c r="W69" s="138"/>
      <c r="X69" s="138"/>
      <c r="Y69" s="138"/>
      <c r="Z69" s="138"/>
      <c r="AA69" s="138"/>
      <c r="AB69" s="139"/>
      <c r="AC69" s="138"/>
      <c r="AD69" s="138"/>
      <c r="AE69" s="138"/>
      <c r="AF69" s="138"/>
      <c r="AG69" s="138"/>
      <c r="AH69" s="138"/>
      <c r="AI69" s="138"/>
      <c r="AJ69" s="139"/>
      <c r="AK69" s="139"/>
      <c r="AL69" s="138"/>
      <c r="AM69" s="139"/>
      <c r="AN69" s="139"/>
      <c r="AO69" s="139"/>
      <c r="AP69" s="139"/>
      <c r="AQ69" s="139"/>
      <c r="AR69" s="139"/>
      <c r="AS69" s="139"/>
      <c r="AT69" s="139"/>
      <c r="AU69" s="139"/>
      <c r="AV69" s="138"/>
      <c r="AW69" s="138"/>
      <c r="AX69" s="138"/>
      <c r="AY69" s="138"/>
      <c r="AZ69" s="138"/>
      <c r="BA69" s="138"/>
      <c r="BB69" s="138"/>
      <c r="BC69" s="138"/>
      <c r="BD69" s="138"/>
      <c r="BE69" s="139"/>
      <c r="BF69" s="138"/>
      <c r="BG69" s="138"/>
      <c r="BH69" s="142"/>
      <c r="BI69" s="94"/>
      <c r="BJ69" s="122"/>
      <c r="BK69" s="93"/>
      <c r="BL69" s="94"/>
      <c r="BM69" s="95"/>
      <c r="BN69" s="93"/>
      <c r="BO69" s="93"/>
      <c r="BP69" s="42"/>
      <c r="BQ69" s="140"/>
    </row>
    <row r="70" spans="1:69" hidden="1" x14ac:dyDescent="0.35">
      <c r="A70" s="147">
        <v>66</v>
      </c>
      <c r="B70" s="138"/>
      <c r="C70" s="138"/>
      <c r="D70" s="138"/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O70" s="138"/>
      <c r="P70" s="138"/>
      <c r="Q70" s="138"/>
      <c r="R70" s="138"/>
      <c r="S70" s="138"/>
      <c r="T70" s="138"/>
      <c r="U70" s="138"/>
      <c r="V70" s="138"/>
      <c r="W70" s="138"/>
      <c r="X70" s="138"/>
      <c r="Y70" s="138"/>
      <c r="Z70" s="138"/>
      <c r="AA70" s="138"/>
      <c r="AB70" s="139"/>
      <c r="AC70" s="138"/>
      <c r="AD70" s="138"/>
      <c r="AE70" s="138"/>
      <c r="AF70" s="138"/>
      <c r="AG70" s="138"/>
      <c r="AH70" s="138"/>
      <c r="AI70" s="138"/>
      <c r="AJ70" s="139"/>
      <c r="AK70" s="139"/>
      <c r="AL70" s="138"/>
      <c r="AM70" s="139"/>
      <c r="AN70" s="139"/>
      <c r="AO70" s="139"/>
      <c r="AP70" s="139"/>
      <c r="AQ70" s="139"/>
      <c r="AR70" s="139"/>
      <c r="AS70" s="139"/>
      <c r="AT70" s="139"/>
      <c r="AU70" s="139"/>
      <c r="AV70" s="138"/>
      <c r="AW70" s="138"/>
      <c r="AX70" s="138"/>
      <c r="AY70" s="138"/>
      <c r="AZ70" s="138"/>
      <c r="BA70" s="138"/>
      <c r="BB70" s="138"/>
      <c r="BC70" s="138"/>
      <c r="BD70" s="138"/>
      <c r="BE70" s="139"/>
      <c r="BF70" s="138"/>
      <c r="BG70" s="138"/>
      <c r="BH70" s="142"/>
      <c r="BI70" s="94"/>
      <c r="BJ70" s="122"/>
      <c r="BK70" s="93"/>
      <c r="BL70" s="94"/>
      <c r="BM70" s="95"/>
      <c r="BN70" s="93"/>
      <c r="BO70" s="93"/>
      <c r="BP70" s="42"/>
      <c r="BQ70" s="141"/>
    </row>
    <row r="71" spans="1:69" hidden="1" x14ac:dyDescent="0.35">
      <c r="A71" s="147">
        <v>67</v>
      </c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8"/>
      <c r="P71" s="138"/>
      <c r="Q71" s="138"/>
      <c r="R71" s="138"/>
      <c r="S71" s="138"/>
      <c r="T71" s="138"/>
      <c r="U71" s="138"/>
      <c r="V71" s="138"/>
      <c r="W71" s="138"/>
      <c r="X71" s="138"/>
      <c r="Y71" s="138"/>
      <c r="Z71" s="138"/>
      <c r="AA71" s="138"/>
      <c r="AB71" s="139"/>
      <c r="AC71" s="138"/>
      <c r="AD71" s="138"/>
      <c r="AE71" s="138"/>
      <c r="AF71" s="138"/>
      <c r="AG71" s="138"/>
      <c r="AH71" s="138"/>
      <c r="AI71" s="138"/>
      <c r="AJ71" s="139"/>
      <c r="AK71" s="139"/>
      <c r="AL71" s="138"/>
      <c r="AM71" s="139"/>
      <c r="AN71" s="139"/>
      <c r="AO71" s="139"/>
      <c r="AP71" s="139"/>
      <c r="AQ71" s="139"/>
      <c r="AR71" s="139"/>
      <c r="AS71" s="139"/>
      <c r="AT71" s="139"/>
      <c r="AU71" s="139"/>
      <c r="AV71" s="138"/>
      <c r="AW71" s="138"/>
      <c r="AX71" s="138"/>
      <c r="AY71" s="138"/>
      <c r="AZ71" s="138"/>
      <c r="BA71" s="138"/>
      <c r="BB71" s="138"/>
      <c r="BC71" s="138"/>
      <c r="BD71" s="138"/>
      <c r="BE71" s="139"/>
      <c r="BF71" s="138"/>
      <c r="BG71" s="138"/>
      <c r="BH71" s="142"/>
      <c r="BI71" s="94"/>
      <c r="BJ71" s="122"/>
      <c r="BK71" s="93"/>
      <c r="BL71" s="94"/>
      <c r="BM71" s="95"/>
      <c r="BN71" s="93"/>
      <c r="BO71" s="93"/>
      <c r="BP71" s="42"/>
      <c r="BQ71" s="140"/>
    </row>
    <row r="72" spans="1:69" hidden="1" x14ac:dyDescent="0.35">
      <c r="A72" s="147">
        <v>68</v>
      </c>
      <c r="B72" s="138"/>
      <c r="C72" s="138"/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8"/>
      <c r="P72" s="138"/>
      <c r="Q72" s="138"/>
      <c r="R72" s="138"/>
      <c r="S72" s="138"/>
      <c r="T72" s="138"/>
      <c r="U72" s="138"/>
      <c r="V72" s="138"/>
      <c r="W72" s="138"/>
      <c r="X72" s="138"/>
      <c r="Y72" s="138"/>
      <c r="Z72" s="138"/>
      <c r="AA72" s="138"/>
      <c r="AB72" s="139"/>
      <c r="AC72" s="138"/>
      <c r="AD72" s="138"/>
      <c r="AE72" s="138"/>
      <c r="AF72" s="138"/>
      <c r="AG72" s="138"/>
      <c r="AH72" s="138"/>
      <c r="AI72" s="138"/>
      <c r="AJ72" s="139"/>
      <c r="AK72" s="139"/>
      <c r="AL72" s="138"/>
      <c r="AM72" s="139"/>
      <c r="AN72" s="139"/>
      <c r="AO72" s="139"/>
      <c r="AP72" s="139"/>
      <c r="AQ72" s="139"/>
      <c r="AR72" s="139"/>
      <c r="AS72" s="139"/>
      <c r="AT72" s="139"/>
      <c r="AU72" s="139"/>
      <c r="AV72" s="138"/>
      <c r="AW72" s="138"/>
      <c r="AX72" s="138"/>
      <c r="AY72" s="138"/>
      <c r="AZ72" s="138"/>
      <c r="BA72" s="138"/>
      <c r="BB72" s="138"/>
      <c r="BC72" s="138"/>
      <c r="BD72" s="138"/>
      <c r="BE72" s="139"/>
      <c r="BF72" s="138"/>
      <c r="BG72" s="138"/>
      <c r="BH72" s="142"/>
      <c r="BI72" s="94"/>
      <c r="BJ72" s="122"/>
      <c r="BK72" s="93"/>
      <c r="BL72" s="94"/>
      <c r="BM72" s="95"/>
      <c r="BN72" s="93"/>
      <c r="BO72" s="93"/>
      <c r="BP72" s="42"/>
      <c r="BQ72" s="140"/>
    </row>
    <row r="73" spans="1:69" hidden="1" x14ac:dyDescent="0.35">
      <c r="A73" s="147">
        <v>69</v>
      </c>
      <c r="B73" s="138"/>
      <c r="C73" s="138"/>
      <c r="D73" s="138"/>
      <c r="E73" s="138"/>
      <c r="F73" s="138"/>
      <c r="G73" s="138"/>
      <c r="H73" s="138"/>
      <c r="I73" s="138"/>
      <c r="J73" s="138"/>
      <c r="K73" s="138"/>
      <c r="L73" s="138"/>
      <c r="M73" s="138"/>
      <c r="N73" s="138"/>
      <c r="O73" s="138"/>
      <c r="P73" s="138"/>
      <c r="Q73" s="138"/>
      <c r="R73" s="138"/>
      <c r="S73" s="138"/>
      <c r="T73" s="138"/>
      <c r="U73" s="138"/>
      <c r="V73" s="138"/>
      <c r="W73" s="138"/>
      <c r="X73" s="138"/>
      <c r="Y73" s="138"/>
      <c r="Z73" s="138"/>
      <c r="AA73" s="138"/>
      <c r="AB73" s="139"/>
      <c r="AC73" s="138"/>
      <c r="AD73" s="138"/>
      <c r="AE73" s="138"/>
      <c r="AF73" s="138"/>
      <c r="AG73" s="138"/>
      <c r="AH73" s="138"/>
      <c r="AI73" s="138"/>
      <c r="AJ73" s="139"/>
      <c r="AK73" s="139"/>
      <c r="AL73" s="138"/>
      <c r="AM73" s="139"/>
      <c r="AN73" s="139"/>
      <c r="AO73" s="139"/>
      <c r="AP73" s="139"/>
      <c r="AQ73" s="139"/>
      <c r="AR73" s="139"/>
      <c r="AS73" s="139"/>
      <c r="AT73" s="139"/>
      <c r="AU73" s="139"/>
      <c r="AV73" s="138"/>
      <c r="AW73" s="138"/>
      <c r="AX73" s="138"/>
      <c r="AY73" s="138"/>
      <c r="AZ73" s="138"/>
      <c r="BA73" s="138"/>
      <c r="BB73" s="138"/>
      <c r="BC73" s="138"/>
      <c r="BD73" s="138"/>
      <c r="BE73" s="139"/>
      <c r="BF73" s="138"/>
      <c r="BG73" s="138"/>
      <c r="BH73" s="142"/>
      <c r="BI73" s="94"/>
      <c r="BJ73" s="122"/>
      <c r="BK73" s="93"/>
      <c r="BL73" s="94"/>
      <c r="BM73" s="95"/>
      <c r="BN73" s="93"/>
      <c r="BO73" s="93"/>
      <c r="BP73" s="42"/>
      <c r="BQ73" s="141"/>
    </row>
    <row r="74" spans="1:69" hidden="1" x14ac:dyDescent="0.35">
      <c r="A74" s="147">
        <v>70</v>
      </c>
      <c r="B74" s="138"/>
      <c r="C74" s="138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8"/>
      <c r="P74" s="138"/>
      <c r="Q74" s="138"/>
      <c r="R74" s="138"/>
      <c r="S74" s="138"/>
      <c r="T74" s="138"/>
      <c r="U74" s="138"/>
      <c r="V74" s="138"/>
      <c r="W74" s="138"/>
      <c r="X74" s="138"/>
      <c r="Y74" s="138"/>
      <c r="Z74" s="138"/>
      <c r="AA74" s="138"/>
      <c r="AB74" s="139"/>
      <c r="AC74" s="138"/>
      <c r="AD74" s="138"/>
      <c r="AE74" s="138"/>
      <c r="AF74" s="138"/>
      <c r="AG74" s="138"/>
      <c r="AH74" s="138"/>
      <c r="AI74" s="138"/>
      <c r="AJ74" s="139"/>
      <c r="AK74" s="139"/>
      <c r="AL74" s="138"/>
      <c r="AM74" s="139"/>
      <c r="AN74" s="139"/>
      <c r="AO74" s="139"/>
      <c r="AP74" s="139"/>
      <c r="AQ74" s="139"/>
      <c r="AR74" s="139"/>
      <c r="AS74" s="139"/>
      <c r="AT74" s="139"/>
      <c r="AU74" s="139"/>
      <c r="AV74" s="138"/>
      <c r="AW74" s="138"/>
      <c r="AX74" s="138"/>
      <c r="AY74" s="138"/>
      <c r="AZ74" s="138"/>
      <c r="BA74" s="138"/>
      <c r="BB74" s="138"/>
      <c r="BC74" s="138"/>
      <c r="BD74" s="138"/>
      <c r="BE74" s="139"/>
      <c r="BF74" s="138"/>
      <c r="BG74" s="138"/>
      <c r="BH74" s="142"/>
      <c r="BI74" s="94"/>
      <c r="BJ74" s="122"/>
      <c r="BK74" s="93"/>
      <c r="BL74" s="94"/>
      <c r="BM74" s="95"/>
      <c r="BN74" s="93"/>
      <c r="BO74" s="93"/>
      <c r="BP74" s="42"/>
      <c r="BQ74" s="141"/>
    </row>
    <row r="75" spans="1:69" hidden="1" x14ac:dyDescent="0.35">
      <c r="A75" s="147">
        <v>71</v>
      </c>
      <c r="B75" s="138"/>
      <c r="C75" s="138"/>
      <c r="D75" s="138"/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8"/>
      <c r="Q75" s="138"/>
      <c r="R75" s="138"/>
      <c r="S75" s="138"/>
      <c r="T75" s="138"/>
      <c r="U75" s="138"/>
      <c r="V75" s="138"/>
      <c r="W75" s="138"/>
      <c r="X75" s="138"/>
      <c r="Y75" s="138"/>
      <c r="Z75" s="138"/>
      <c r="AA75" s="138"/>
      <c r="AB75" s="139"/>
      <c r="AC75" s="138"/>
      <c r="AD75" s="138"/>
      <c r="AE75" s="138"/>
      <c r="AF75" s="138"/>
      <c r="AG75" s="138"/>
      <c r="AH75" s="138"/>
      <c r="AI75" s="138"/>
      <c r="AJ75" s="139"/>
      <c r="AK75" s="139"/>
      <c r="AL75" s="138"/>
      <c r="AM75" s="139"/>
      <c r="AN75" s="139"/>
      <c r="AO75" s="139"/>
      <c r="AP75" s="139"/>
      <c r="AQ75" s="139"/>
      <c r="AR75" s="139"/>
      <c r="AS75" s="139"/>
      <c r="AT75" s="139"/>
      <c r="AU75" s="139"/>
      <c r="AV75" s="138"/>
      <c r="AW75" s="138"/>
      <c r="AX75" s="138"/>
      <c r="AY75" s="138"/>
      <c r="AZ75" s="138"/>
      <c r="BA75" s="138"/>
      <c r="BB75" s="138"/>
      <c r="BC75" s="138"/>
      <c r="BD75" s="138"/>
      <c r="BE75" s="139"/>
      <c r="BF75" s="138"/>
      <c r="BG75" s="138"/>
      <c r="BH75" s="142"/>
      <c r="BI75" s="94"/>
      <c r="BJ75" s="122"/>
      <c r="BK75" s="93"/>
      <c r="BL75" s="94"/>
      <c r="BM75" s="95"/>
      <c r="BN75" s="93"/>
      <c r="BO75" s="93"/>
      <c r="BP75" s="42"/>
      <c r="BQ75" s="140"/>
    </row>
    <row r="76" spans="1:69" hidden="1" x14ac:dyDescent="0.35">
      <c r="A76" s="147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0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47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0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47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47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47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2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47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2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47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2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47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2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47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2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47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2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47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47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2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47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2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47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2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47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47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47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47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0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47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0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47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0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47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0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47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0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47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2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47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47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47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47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47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47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47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47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47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47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47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47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47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47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0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47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47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47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47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47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2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47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2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47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2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47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2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47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2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47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47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47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2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47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47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47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47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47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47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0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47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0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47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0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47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47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47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47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47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47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47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47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47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47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2"/>
      <c r="BK142" s="93"/>
      <c r="BL142" s="94"/>
      <c r="BM142" s="95"/>
      <c r="BN142" s="93"/>
      <c r="BO142" s="93"/>
      <c r="BP142" s="42"/>
      <c r="BQ142" s="119"/>
    </row>
    <row r="143" spans="1:69" ht="34.25" hidden="1" customHeight="1" x14ac:dyDescent="0.35">
      <c r="A143" s="147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2"/>
      <c r="BK143" s="93"/>
      <c r="BL143" s="94"/>
      <c r="BM143" s="95"/>
      <c r="BN143" s="93"/>
      <c r="BO143" s="93"/>
      <c r="BP143" s="42"/>
      <c r="BQ143" s="119"/>
    </row>
    <row r="144" spans="1:69" ht="34.25" hidden="1" customHeight="1" x14ac:dyDescent="0.35">
      <c r="A144" s="147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2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47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47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47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47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0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47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47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47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47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47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47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idden="1" x14ac:dyDescent="0.35">
      <c r="A155" s="147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idden="1" x14ac:dyDescent="0.35">
      <c r="A156" s="147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47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47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47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47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2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47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47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47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47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47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47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47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47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47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47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47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0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47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47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47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47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47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47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0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47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47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47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47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47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47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2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47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47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0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47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47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47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47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2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47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47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t="22.75" hidden="1" customHeight="1" x14ac:dyDescent="0.35">
      <c r="A192" s="147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47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47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47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47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47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2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47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47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47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47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47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47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idden="1" x14ac:dyDescent="0.35">
      <c r="A204" s="147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47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47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47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47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 t="s">
        <v>228</v>
      </c>
    </row>
    <row r="209" spans="1:69" hidden="1" x14ac:dyDescent="0.35">
      <c r="A209" s="147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 t="s">
        <v>228</v>
      </c>
    </row>
    <row r="210" spans="1:69" hidden="1" x14ac:dyDescent="0.35">
      <c r="A210" s="147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47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 t="s">
        <v>230</v>
      </c>
    </row>
    <row r="212" spans="1:69" hidden="1" x14ac:dyDescent="0.35">
      <c r="A212" s="147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 t="s">
        <v>230</v>
      </c>
    </row>
    <row r="213" spans="1:69" hidden="1" x14ac:dyDescent="0.35">
      <c r="A213" s="147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 t="s">
        <v>230</v>
      </c>
    </row>
    <row r="214" spans="1:69" hidden="1" x14ac:dyDescent="0.35">
      <c r="A214" s="147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 t="s">
        <v>230</v>
      </c>
    </row>
    <row r="215" spans="1:69" hidden="1" x14ac:dyDescent="0.35">
      <c r="A215" s="147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 t="s">
        <v>230</v>
      </c>
    </row>
    <row r="216" spans="1:69" hidden="1" x14ac:dyDescent="0.35">
      <c r="A216" s="147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 t="s">
        <v>230</v>
      </c>
    </row>
    <row r="217" spans="1:69" hidden="1" x14ac:dyDescent="0.35">
      <c r="A217" s="147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 t="s">
        <v>229</v>
      </c>
    </row>
    <row r="218" spans="1:69" hidden="1" x14ac:dyDescent="0.35">
      <c r="A218" s="147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 t="s">
        <v>229</v>
      </c>
    </row>
    <row r="219" spans="1:69" hidden="1" x14ac:dyDescent="0.35">
      <c r="A219" s="147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 t="s">
        <v>228</v>
      </c>
    </row>
    <row r="220" spans="1:69" hidden="1" x14ac:dyDescent="0.35">
      <c r="A220" s="147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21"/>
    </row>
    <row r="221" spans="1:69" hidden="1" x14ac:dyDescent="0.35">
      <c r="A221" s="147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94"/>
      <c r="BI221" s="94"/>
      <c r="BJ221" s="94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47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94"/>
      <c r="BI222" s="94"/>
      <c r="BJ222" s="94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47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94"/>
      <c r="BI223" s="94"/>
      <c r="BJ223" s="94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47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94"/>
      <c r="BI224" s="94"/>
      <c r="BJ224" s="94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47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94"/>
      <c r="BI225" s="94"/>
      <c r="BJ225" s="94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47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94"/>
      <c r="BI226" s="94"/>
      <c r="BJ226" s="94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47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94"/>
      <c r="BI227" s="94"/>
      <c r="BJ227" s="94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47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94"/>
      <c r="BI228" s="94"/>
      <c r="BJ228" s="94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47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94"/>
      <c r="BI229" s="94"/>
      <c r="BJ229" s="94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47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94"/>
      <c r="BI230" s="94"/>
      <c r="BJ230" s="94"/>
      <c r="BK230" s="93"/>
      <c r="BL230" s="94"/>
      <c r="BM230" s="95"/>
      <c r="BN230" s="93"/>
      <c r="BO230" s="93"/>
      <c r="BP230" s="42"/>
      <c r="BQ230" s="119"/>
    </row>
    <row r="231" spans="1:69" ht="22.75" hidden="1" customHeight="1" x14ac:dyDescent="0.35">
      <c r="A231" s="147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94"/>
      <c r="BI231" s="94"/>
      <c r="BJ231" s="94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47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94"/>
      <c r="BI232" s="94"/>
      <c r="BJ232" s="94"/>
      <c r="BK232" s="93"/>
      <c r="BL232" s="94"/>
      <c r="BM232" s="95"/>
      <c r="BN232" s="93"/>
      <c r="BO232" s="93"/>
      <c r="BP232" s="42"/>
      <c r="BQ232" s="119"/>
    </row>
    <row r="233" spans="1:69" hidden="1" x14ac:dyDescent="0.35">
      <c r="A233" s="147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47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47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47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47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47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47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47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47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47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idden="1" x14ac:dyDescent="0.35">
      <c r="A243" s="147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47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47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47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47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47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47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47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47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47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47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47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47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47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47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47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47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47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t="34.25" hidden="1" customHeight="1" x14ac:dyDescent="0.35">
      <c r="A261" s="147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t="34.25" hidden="1" customHeight="1" x14ac:dyDescent="0.35">
      <c r="A262" s="147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47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47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t="22.75" hidden="1" customHeight="1" x14ac:dyDescent="0.35">
      <c r="A265" s="147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47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47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47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t="34.25" hidden="1" customHeight="1" x14ac:dyDescent="0.35">
      <c r="A269" s="147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t="34.25" hidden="1" customHeight="1" x14ac:dyDescent="0.35">
      <c r="A270" s="147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t="34.25" hidden="1" customHeight="1" x14ac:dyDescent="0.35">
      <c r="A271" s="147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t="34.25" hidden="1" customHeight="1" x14ac:dyDescent="0.35">
      <c r="A272" s="147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47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47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47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47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47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t="34.25" hidden="1" customHeight="1" x14ac:dyDescent="0.35">
      <c r="A278" s="147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47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47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idden="1" x14ac:dyDescent="0.35">
      <c r="A281" s="147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idden="1" x14ac:dyDescent="0.35">
      <c r="A282" s="147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idden="1" x14ac:dyDescent="0.35">
      <c r="A283" s="147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idden="1" x14ac:dyDescent="0.35">
      <c r="A284" s="147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idden="1" x14ac:dyDescent="0.35">
      <c r="A285" s="147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idden="1" x14ac:dyDescent="0.35">
      <c r="A286" s="147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47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47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idden="1" x14ac:dyDescent="0.35">
      <c r="A289" s="147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idden="1" x14ac:dyDescent="0.35">
      <c r="A290" s="147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47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t="34.25" hidden="1" customHeight="1" x14ac:dyDescent="0.35">
      <c r="A292" s="147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47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t="22.75" hidden="1" customHeight="1" x14ac:dyDescent="0.35">
      <c r="A294" s="147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t="34.25" hidden="1" customHeight="1" x14ac:dyDescent="0.35">
      <c r="A295" s="147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47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47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47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t="34.25" hidden="1" customHeight="1" x14ac:dyDescent="0.35">
      <c r="A299" s="147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47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47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47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47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idden="1" x14ac:dyDescent="0.35">
      <c r="A304" s="147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t="34.25" hidden="1" customHeight="1" x14ac:dyDescent="0.35">
      <c r="A305" s="147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47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idden="1" x14ac:dyDescent="0.35">
      <c r="A307" s="147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47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47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47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22.75" hidden="1" customHeight="1" x14ac:dyDescent="0.35">
      <c r="A311" s="147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47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47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47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47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47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idden="1" x14ac:dyDescent="0.35">
      <c r="A317" s="147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idden="1" x14ac:dyDescent="0.35">
      <c r="A318" s="147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47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47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t="22.75" hidden="1" customHeight="1" x14ac:dyDescent="0.35">
      <c r="A321" s="147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t="22.75" hidden="1" customHeight="1" x14ac:dyDescent="0.35">
      <c r="A322" s="147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idden="1" x14ac:dyDescent="0.35">
      <c r="A323" s="147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t="22.75" hidden="1" customHeight="1" x14ac:dyDescent="0.35">
      <c r="A324" s="147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t="22.75" hidden="1" customHeight="1" x14ac:dyDescent="0.35">
      <c r="A325" s="147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t="22.75" hidden="1" customHeight="1" x14ac:dyDescent="0.35">
      <c r="A326" s="147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t="22.75" hidden="1" customHeight="1" x14ac:dyDescent="0.35">
      <c r="A327" s="147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t="22.75" hidden="1" customHeight="1" x14ac:dyDescent="0.35">
      <c r="A328" s="147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t="22.75" hidden="1" customHeight="1" x14ac:dyDescent="0.35">
      <c r="A329" s="147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t="22.75" hidden="1" customHeight="1" x14ac:dyDescent="0.35">
      <c r="A330" s="147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47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t="22.75" hidden="1" customHeight="1" x14ac:dyDescent="0.35">
      <c r="A332" s="147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47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47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t="22.75" hidden="1" customHeight="1" x14ac:dyDescent="0.35">
      <c r="A335" s="147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47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idden="1" x14ac:dyDescent="0.35">
      <c r="A337" s="147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idden="1" x14ac:dyDescent="0.35">
      <c r="A338" s="147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idden="1" x14ac:dyDescent="0.35">
      <c r="A339" s="147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idden="1" x14ac:dyDescent="0.35">
      <c r="A340" s="147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idden="1" x14ac:dyDescent="0.35">
      <c r="A341" s="147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47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t="22.75" hidden="1" customHeight="1" x14ac:dyDescent="0.35">
      <c r="A343" s="147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47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47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47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47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idden="1" x14ac:dyDescent="0.35">
      <c r="A348" s="147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47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47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47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t="22.75" hidden="1" customHeight="1" x14ac:dyDescent="0.35">
      <c r="A352" s="147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t="22.75" hidden="1" customHeight="1" x14ac:dyDescent="0.35">
      <c r="A353" s="147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47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idden="1" x14ac:dyDescent="0.35">
      <c r="A355" s="147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47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47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47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47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t="22.75" hidden="1" customHeight="1" x14ac:dyDescent="0.35">
      <c r="A360" s="147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47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t="22.75" hidden="1" customHeight="1" x14ac:dyDescent="0.35">
      <c r="A362" s="147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t="22.75" hidden="1" customHeight="1" x14ac:dyDescent="0.35">
      <c r="A363" s="147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47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47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47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47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idden="1" x14ac:dyDescent="0.35">
      <c r="A368" s="147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idden="1" x14ac:dyDescent="0.35">
      <c r="A369" s="147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idden="1" x14ac:dyDescent="0.35">
      <c r="A370" s="147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idden="1" x14ac:dyDescent="0.35">
      <c r="A371" s="147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idden="1" x14ac:dyDescent="0.35">
      <c r="A372" s="147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47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idden="1" x14ac:dyDescent="0.35">
      <c r="A374" s="147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idden="1" x14ac:dyDescent="0.35">
      <c r="A375" s="147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idden="1" x14ac:dyDescent="0.35">
      <c r="A376" s="147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47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idden="1" x14ac:dyDescent="0.35">
      <c r="A378" s="147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47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47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t="22.75" hidden="1" customHeight="1" x14ac:dyDescent="0.35">
      <c r="A381" s="147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t="22.75" hidden="1" customHeight="1" x14ac:dyDescent="0.35">
      <c r="A382" s="147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t="22.75" hidden="1" customHeight="1" x14ac:dyDescent="0.35">
      <c r="A383" s="147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t="22.75" hidden="1" customHeight="1" x14ac:dyDescent="0.35">
      <c r="A384" s="147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t="22.75" hidden="1" customHeight="1" x14ac:dyDescent="0.35">
      <c r="A385" s="147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t="22.75" hidden="1" customHeight="1" x14ac:dyDescent="0.35">
      <c r="A386" s="147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t="22.75" hidden="1" customHeight="1" x14ac:dyDescent="0.35">
      <c r="A387" s="147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t="22.75" hidden="1" customHeight="1" x14ac:dyDescent="0.35">
      <c r="A388" s="147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idden="1" x14ac:dyDescent="0.35">
      <c r="A389" s="147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47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47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47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idden="1" x14ac:dyDescent="0.35">
      <c r="A393" s="147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47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47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47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47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47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47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47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t="22.75" hidden="1" customHeight="1" x14ac:dyDescent="0.35">
      <c r="A401" s="147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t="22.75" hidden="1" customHeight="1" x14ac:dyDescent="0.35">
      <c r="A402" s="147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t="22.75" hidden="1" customHeight="1" x14ac:dyDescent="0.35">
      <c r="A403" s="147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47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47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47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47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47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47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47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47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47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47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idden="1" x14ac:dyDescent="0.35">
      <c r="A414" s="147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idden="1" x14ac:dyDescent="0.35">
      <c r="A415" s="147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47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47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idden="1" x14ac:dyDescent="0.35">
      <c r="A418" s="147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idden="1" x14ac:dyDescent="0.35">
      <c r="A419" s="147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idden="1" x14ac:dyDescent="0.35">
      <c r="A420" s="147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idden="1" x14ac:dyDescent="0.35">
      <c r="A421" s="147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idden="1" x14ac:dyDescent="0.35">
      <c r="A422" s="147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idden="1" x14ac:dyDescent="0.35">
      <c r="A423" s="147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idden="1" x14ac:dyDescent="0.35">
      <c r="A424" s="147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idden="1" x14ac:dyDescent="0.35">
      <c r="A425" s="147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47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47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47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47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47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47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47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47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47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47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47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47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47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47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47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47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47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47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47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47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47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47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t="22.75" hidden="1" customHeight="1" x14ac:dyDescent="0.35">
      <c r="A448" s="147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47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47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47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47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47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47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47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47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47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47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47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47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t="22.75" hidden="1" customHeight="1" x14ac:dyDescent="0.35">
      <c r="A461" s="147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t="22.75" hidden="1" customHeight="1" x14ac:dyDescent="0.35">
      <c r="A462" s="147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t="22.75" hidden="1" customHeight="1" x14ac:dyDescent="0.35">
      <c r="A463" s="147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t="22.75" hidden="1" customHeight="1" x14ac:dyDescent="0.35">
      <c r="A464" s="147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t="22.75" hidden="1" customHeight="1" x14ac:dyDescent="0.35">
      <c r="A465" s="147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t="22.75" hidden="1" customHeight="1" x14ac:dyDescent="0.35">
      <c r="A466" s="147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t="22.75" hidden="1" customHeight="1" x14ac:dyDescent="0.35">
      <c r="A467" s="147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t="22.75" hidden="1" customHeight="1" x14ac:dyDescent="0.35">
      <c r="A468" s="147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t="22.75" hidden="1" customHeight="1" x14ac:dyDescent="0.35">
      <c r="A469" s="147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t="22.75" hidden="1" customHeight="1" x14ac:dyDescent="0.35">
      <c r="A470" s="147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t="22.75" hidden="1" customHeight="1" x14ac:dyDescent="0.35">
      <c r="A471" s="147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47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47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idden="1" x14ac:dyDescent="0.35">
      <c r="A474" s="147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idden="1" x14ac:dyDescent="0.35">
      <c r="A475" s="147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idden="1" x14ac:dyDescent="0.35">
      <c r="A476" s="147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idden="1" x14ac:dyDescent="0.35">
      <c r="A477" s="147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47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idden="1" x14ac:dyDescent="0.35">
      <c r="A479" s="147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idden="1" x14ac:dyDescent="0.35">
      <c r="A480" s="147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47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idden="1" x14ac:dyDescent="0.35">
      <c r="A482" s="147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47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47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47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t="22.75" hidden="1" customHeight="1" x14ac:dyDescent="0.35">
      <c r="A486" s="147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t="22.75" hidden="1" customHeight="1" x14ac:dyDescent="0.35">
      <c r="A487" s="147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t="22.75" hidden="1" customHeight="1" x14ac:dyDescent="0.35">
      <c r="A488" s="147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47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47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47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t="22.75" hidden="1" customHeight="1" x14ac:dyDescent="0.35">
      <c r="A492" s="147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idden="1" x14ac:dyDescent="0.35">
      <c r="A493" s="147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47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idden="1" x14ac:dyDescent="0.35">
      <c r="A495" s="147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idden="1" x14ac:dyDescent="0.35">
      <c r="A496" s="147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idden="1" x14ac:dyDescent="0.35">
      <c r="A497" s="147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idden="1" x14ac:dyDescent="0.35">
      <c r="A498" s="147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idden="1" x14ac:dyDescent="0.35">
      <c r="A499" s="147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idden="1" x14ac:dyDescent="0.35">
      <c r="A500" s="147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t="22.75" hidden="1" customHeight="1" x14ac:dyDescent="0.35">
      <c r="A501" s="147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47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47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47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t="22.75" hidden="1" customHeight="1" x14ac:dyDescent="0.35">
      <c r="A505" s="147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47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47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47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47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47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47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47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idden="1" x14ac:dyDescent="0.35">
      <c r="A513" s="147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idden="1" x14ac:dyDescent="0.35">
      <c r="A514" s="147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47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idden="1" x14ac:dyDescent="0.35">
      <c r="A516" s="147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idden="1" x14ac:dyDescent="0.35">
      <c r="A517" s="147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47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47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47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47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47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47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47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t="22.75" hidden="1" customHeight="1" x14ac:dyDescent="0.35">
      <c r="A525" s="147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t="22.75" hidden="1" customHeight="1" x14ac:dyDescent="0.35">
      <c r="A526" s="147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47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47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47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47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47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47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47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47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t="22.75" hidden="1" customHeight="1" x14ac:dyDescent="0.35">
      <c r="A535" s="147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47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idden="1" x14ac:dyDescent="0.35">
      <c r="A537" s="147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idden="1" x14ac:dyDescent="0.35">
      <c r="A538" s="147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47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47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47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47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47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47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47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47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47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t="22.75" hidden="1" customHeight="1" x14ac:dyDescent="0.35">
      <c r="A548" s="147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t="22.75" hidden="1" customHeight="1" x14ac:dyDescent="0.35">
      <c r="A549" s="147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47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47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47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t="22.75" hidden="1" customHeight="1" x14ac:dyDescent="0.35">
      <c r="A553" s="147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47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47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47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47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47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idden="1" x14ac:dyDescent="0.35">
      <c r="A559" s="147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47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idden="1" x14ac:dyDescent="0.35">
      <c r="A561" s="147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47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t="34.25" hidden="1" customHeight="1" x14ac:dyDescent="0.35">
      <c r="A563" s="147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47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idden="1" x14ac:dyDescent="0.35">
      <c r="A565" s="147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t="34.25" hidden="1" customHeight="1" x14ac:dyDescent="0.35">
      <c r="A566" s="147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t="34.25" hidden="1" customHeight="1" x14ac:dyDescent="0.35">
      <c r="A567" s="147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47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47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47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47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idden="1" x14ac:dyDescent="0.35">
      <c r="A572" s="147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47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47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idden="1" x14ac:dyDescent="0.35">
      <c r="A575" s="147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47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47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47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idden="1" x14ac:dyDescent="0.35">
      <c r="A579" s="147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47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47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47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47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47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47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47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47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47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47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idden="1" x14ac:dyDescent="0.35">
      <c r="A590" s="147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47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47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47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47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47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47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t="34.25" hidden="1" customHeight="1" x14ac:dyDescent="0.35">
      <c r="A597" s="147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47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47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47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47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47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47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47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47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47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47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47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idden="1" x14ac:dyDescent="0.35">
      <c r="A609" s="147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47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47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47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47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47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47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47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47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47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47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47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47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47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47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47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47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47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47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t="34.25" hidden="1" customHeight="1" x14ac:dyDescent="0.35">
      <c r="A628" s="147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47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47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47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47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47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47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47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t="34.25" hidden="1" customHeight="1" x14ac:dyDescent="0.35">
      <c r="A636" s="147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47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47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t="34.25" hidden="1" customHeight="1" x14ac:dyDescent="0.35">
      <c r="A639" s="147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idden="1" x14ac:dyDescent="0.35">
      <c r="A640" s="147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47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47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47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47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47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47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47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47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47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47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idden="1" x14ac:dyDescent="0.35">
      <c r="A651" s="147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47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47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47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t="34.25" hidden="1" customHeight="1" x14ac:dyDescent="0.35">
      <c r="A655" s="147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47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t="34.25" hidden="1" customHeight="1" x14ac:dyDescent="0.35">
      <c r="A657" s="147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t="34.25" hidden="1" customHeight="1" x14ac:dyDescent="0.35">
      <c r="A658" s="147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47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idden="1" x14ac:dyDescent="0.35">
      <c r="A660" s="147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47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47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47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t="34.25" hidden="1" customHeight="1" x14ac:dyDescent="0.35">
      <c r="A664" s="147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47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t="34.25" hidden="1" customHeight="1" x14ac:dyDescent="0.35">
      <c r="A666" s="147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47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47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47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idden="1" x14ac:dyDescent="0.35">
      <c r="A670" s="147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47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t="34.25" hidden="1" customHeight="1" x14ac:dyDescent="0.35">
      <c r="A672" s="147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t="34.25" hidden="1" customHeight="1" x14ac:dyDescent="0.35">
      <c r="A673" s="147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47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47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idden="1" x14ac:dyDescent="0.35">
      <c r="A676" s="147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47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idden="1" x14ac:dyDescent="0.35">
      <c r="A678" s="147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idden="1" x14ac:dyDescent="0.35">
      <c r="A679" s="147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47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idden="1" x14ac:dyDescent="0.35">
      <c r="A681" s="147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47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47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idden="1" x14ac:dyDescent="0.35">
      <c r="A684" s="147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idden="1" x14ac:dyDescent="0.35">
      <c r="A685" s="147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47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47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47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47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47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47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47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47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47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47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47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47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47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47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47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t="34.25" hidden="1" customHeight="1" x14ac:dyDescent="0.35">
      <c r="A701" s="147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47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47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47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t="34.25" hidden="1" customHeight="1" x14ac:dyDescent="0.35">
      <c r="A705" s="147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47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47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47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47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t="34.25" hidden="1" customHeight="1" x14ac:dyDescent="0.35">
      <c r="A710" s="147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47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t="34.25" hidden="1" customHeight="1" x14ac:dyDescent="0.35">
      <c r="A712" s="147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47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47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47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47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idden="1" x14ac:dyDescent="0.35">
      <c r="A717" s="147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47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47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t="34.25" hidden="1" customHeight="1" x14ac:dyDescent="0.35">
      <c r="A720" s="147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47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idden="1" x14ac:dyDescent="0.35">
      <c r="A722" s="147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47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idden="1" x14ac:dyDescent="0.35">
      <c r="A724" s="147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47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47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47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47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47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47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47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idden="1" x14ac:dyDescent="0.35">
      <c r="A732" s="147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47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47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t="34.25" hidden="1" customHeight="1" x14ac:dyDescent="0.35">
      <c r="A735" s="147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47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idden="1" x14ac:dyDescent="0.35">
      <c r="A737" s="147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47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47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t="34.25" hidden="1" customHeight="1" x14ac:dyDescent="0.35">
      <c r="A740" s="147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t="34.25" hidden="1" customHeight="1" x14ac:dyDescent="0.35">
      <c r="A741" s="147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47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47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47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47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47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47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47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47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47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47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idden="1" x14ac:dyDescent="0.35">
      <c r="A752" s="147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idden="1" x14ac:dyDescent="0.35">
      <c r="A753" s="147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47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t="34.25" hidden="1" customHeight="1" x14ac:dyDescent="0.35">
      <c r="A755" s="147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47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47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t="34.25" hidden="1" customHeight="1" x14ac:dyDescent="0.35">
      <c r="A758" s="147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idden="1" x14ac:dyDescent="0.35">
      <c r="A759" s="147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47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47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47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t="34.25" hidden="1" customHeight="1" x14ac:dyDescent="0.35">
      <c r="A763" s="147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47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47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47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47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t="34.25" hidden="1" customHeight="1" x14ac:dyDescent="0.35">
      <c r="A768" s="147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47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idden="1" x14ac:dyDescent="0.35">
      <c r="A770" s="147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47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47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t="34.25" hidden="1" customHeight="1" x14ac:dyDescent="0.35">
      <c r="A773" s="147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t="34.25" hidden="1" customHeight="1" x14ac:dyDescent="0.35">
      <c r="A774" s="147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47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47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47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t="34.25" hidden="1" customHeight="1" x14ac:dyDescent="0.35">
      <c r="A778" s="147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idden="1" x14ac:dyDescent="0.35">
      <c r="A779" s="147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47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t="34.25" hidden="1" customHeight="1" x14ac:dyDescent="0.35">
      <c r="A781" s="147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t="34.25" hidden="1" customHeight="1" x14ac:dyDescent="0.35">
      <c r="A782" s="147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47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t="34.25" hidden="1" customHeight="1" x14ac:dyDescent="0.35">
      <c r="A784" s="147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47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47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47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47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t="34.25" hidden="1" customHeight="1" x14ac:dyDescent="0.35">
      <c r="A789" s="147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idden="1" x14ac:dyDescent="0.35">
      <c r="A790" s="147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47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idden="1" x14ac:dyDescent="0.35">
      <c r="A792" s="147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idden="1" x14ac:dyDescent="0.35">
      <c r="A793" s="147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idden="1" x14ac:dyDescent="0.35">
      <c r="A794" s="147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47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47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47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idden="1" x14ac:dyDescent="0.35">
      <c r="A798" s="147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idden="1" x14ac:dyDescent="0.35">
      <c r="A799" s="147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t="34.25" hidden="1" customHeight="1" x14ac:dyDescent="0.35">
      <c r="A800" s="147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47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t="34.25" hidden="1" customHeight="1" x14ac:dyDescent="0.35">
      <c r="A802" s="147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t="34.25" hidden="1" customHeight="1" x14ac:dyDescent="0.35">
      <c r="A803" s="147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t="34.25" hidden="1" customHeight="1" x14ac:dyDescent="0.35">
      <c r="A804" s="147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t="34.25" hidden="1" customHeight="1" x14ac:dyDescent="0.35">
      <c r="A805" s="147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t="34.25" hidden="1" customHeight="1" x14ac:dyDescent="0.35">
      <c r="A806" s="147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t="34.25" hidden="1" customHeight="1" x14ac:dyDescent="0.35">
      <c r="A807" s="147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47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47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47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t="34.25" hidden="1" customHeight="1" x14ac:dyDescent="0.35">
      <c r="A811" s="147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idden="1" x14ac:dyDescent="0.35">
      <c r="A812" s="147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47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47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idden="1" x14ac:dyDescent="0.35">
      <c r="A815" s="147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idden="1" x14ac:dyDescent="0.35">
      <c r="A816" s="147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idden="1" x14ac:dyDescent="0.35">
      <c r="A817" s="147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47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47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47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47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t="34.25" hidden="1" customHeight="1" x14ac:dyDescent="0.35">
      <c r="A822" s="147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47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t="34.25" hidden="1" customHeight="1" x14ac:dyDescent="0.35">
      <c r="A824" s="147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47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47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t="34.25" hidden="1" customHeight="1" x14ac:dyDescent="0.35">
      <c r="A827" s="147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t="34.25" hidden="1" customHeight="1" x14ac:dyDescent="0.35">
      <c r="A828" s="147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t="34.25" hidden="1" customHeight="1" x14ac:dyDescent="0.35">
      <c r="A829" s="147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47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47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47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47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47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47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47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47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idden="1" x14ac:dyDescent="0.35">
      <c r="A838" s="147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47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47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47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47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47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47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47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47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47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47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47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t="34.25" hidden="1" customHeight="1" x14ac:dyDescent="0.35">
      <c r="A850" s="147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47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47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47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47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47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47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47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47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47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47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47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47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47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47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47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47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47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47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47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47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47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47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47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47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47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47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47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47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47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47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47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47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47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47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47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47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47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47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47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47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47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47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47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47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47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47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47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47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47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47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47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47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47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47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47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47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47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47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22.75" hidden="1" customHeight="1" x14ac:dyDescent="0.35">
      <c r="A909" s="147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22.75" hidden="1" customHeight="1" x14ac:dyDescent="0.35">
      <c r="A910" s="147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47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47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47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47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47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47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47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47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47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47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34.25" hidden="1" customHeight="1" x14ac:dyDescent="0.35">
      <c r="A921" s="147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idden="1" x14ac:dyDescent="0.35">
      <c r="A922" s="147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idden="1" x14ac:dyDescent="0.35">
      <c r="A923" s="147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idden="1" x14ac:dyDescent="0.35">
      <c r="A924" s="147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idden="1" x14ac:dyDescent="0.35">
      <c r="A925" s="147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idden="1" x14ac:dyDescent="0.35">
      <c r="A926" s="147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idden="1" x14ac:dyDescent="0.35">
      <c r="A927" s="147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idden="1" x14ac:dyDescent="0.35">
      <c r="A928" s="147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idden="1" x14ac:dyDescent="0.35">
      <c r="A929" s="147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idden="1" x14ac:dyDescent="0.35">
      <c r="A930" s="147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idden="1" x14ac:dyDescent="0.35">
      <c r="A931" s="147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idden="1" x14ac:dyDescent="0.35">
      <c r="A932" s="147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idden="1" x14ac:dyDescent="0.35">
      <c r="A933" s="147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47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47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47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47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47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47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47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47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47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47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47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47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47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47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47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47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47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47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47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47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47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47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47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47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47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47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47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47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47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t="34.25" hidden="1" customHeight="1" x14ac:dyDescent="0.35">
      <c r="A963" s="147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t="34.25" hidden="1" customHeight="1" x14ac:dyDescent="0.35">
      <c r="A964" s="147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t="34.25" hidden="1" customHeight="1" x14ac:dyDescent="0.35">
      <c r="A965" s="147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47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47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47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47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47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47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47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47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47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idden="1" x14ac:dyDescent="0.35">
      <c r="A975" s="147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idden="1" x14ac:dyDescent="0.35">
      <c r="A976" s="147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idden="1" x14ac:dyDescent="0.35">
      <c r="A977" s="147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47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47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47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47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47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47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t="34.25" hidden="1" customHeight="1" x14ac:dyDescent="0.35">
      <c r="A984" s="147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t="34.25" hidden="1" customHeight="1" x14ac:dyDescent="0.35">
      <c r="A985" s="147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t="34.25" hidden="1" customHeight="1" x14ac:dyDescent="0.35">
      <c r="A986" s="147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t="34.25" hidden="1" customHeight="1" x14ac:dyDescent="0.35">
      <c r="A987" s="147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t="34.25" hidden="1" customHeight="1" x14ac:dyDescent="0.35">
      <c r="A988" s="147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t="34.25" hidden="1" customHeight="1" x14ac:dyDescent="0.35">
      <c r="A989" s="147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t="34.25" hidden="1" customHeight="1" x14ac:dyDescent="0.35">
      <c r="A990" s="147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t="34.25" hidden="1" customHeight="1" x14ac:dyDescent="0.35">
      <c r="A991" s="147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t="34.25" hidden="1" customHeight="1" x14ac:dyDescent="0.35">
      <c r="A992" s="147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t="34.25" hidden="1" customHeight="1" x14ac:dyDescent="0.35">
      <c r="A993" s="147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47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47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idden="1" x14ac:dyDescent="0.35">
      <c r="A996" s="147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47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47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idden="1" x14ac:dyDescent="0.35">
      <c r="A999" s="147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idden="1" x14ac:dyDescent="0.35">
      <c r="A1000" s="147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idden="1" x14ac:dyDescent="0.35">
      <c r="A1001" s="147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idden="1" x14ac:dyDescent="0.35">
      <c r="A1002" s="147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idden="1" x14ac:dyDescent="0.35">
      <c r="A1003" s="147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idden="1" x14ac:dyDescent="0.35">
      <c r="A1004" s="147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idden="1" x14ac:dyDescent="0.35">
      <c r="A1005" s="147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47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47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47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idden="1" x14ac:dyDescent="0.35">
      <c r="A1009" s="147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idden="1" x14ac:dyDescent="0.35">
      <c r="A1010" s="147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t="34.25" hidden="1" customHeight="1" x14ac:dyDescent="0.35">
      <c r="A1011" s="147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t="22.75" hidden="1" customHeight="1" x14ac:dyDescent="0.35">
      <c r="A1012" s="147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t="34.25" hidden="1" customHeight="1" x14ac:dyDescent="0.35">
      <c r="A1013" s="147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t="22.75" hidden="1" customHeight="1" x14ac:dyDescent="0.35">
      <c r="A1014" s="147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47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47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t="34.25" hidden="1" customHeight="1" x14ac:dyDescent="0.35">
      <c r="A1017" s="147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47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47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47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47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47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idden="1" x14ac:dyDescent="0.35">
      <c r="A1023" s="147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idden="1" x14ac:dyDescent="0.35">
      <c r="A1024" s="147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idden="1" x14ac:dyDescent="0.35">
      <c r="A1025" s="147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idden="1" x14ac:dyDescent="0.35">
      <c r="A1026" s="147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t="22.75" hidden="1" customHeight="1" x14ac:dyDescent="0.35">
      <c r="A1027" s="147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47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idden="1" x14ac:dyDescent="0.35">
      <c r="A1029" s="147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47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47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47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t="22.75" hidden="1" customHeight="1" x14ac:dyDescent="0.35">
      <c r="A1033" s="147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t="22.75" hidden="1" customHeight="1" x14ac:dyDescent="0.35">
      <c r="A1034" s="147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t="34.25" hidden="1" customHeight="1" x14ac:dyDescent="0.35">
      <c r="A1035" s="147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t="34.25" hidden="1" customHeight="1" x14ac:dyDescent="0.35">
      <c r="A1036" s="147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t="34.25" hidden="1" customHeight="1" x14ac:dyDescent="0.35">
      <c r="A1037" s="147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t="34.25" hidden="1" customHeight="1" x14ac:dyDescent="0.35">
      <c r="A1038" s="147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idden="1" x14ac:dyDescent="0.35">
      <c r="A1039" s="147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t="22.75" hidden="1" customHeight="1" x14ac:dyDescent="0.35">
      <c r="A1040" s="147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t="34.25" hidden="1" customHeight="1" x14ac:dyDescent="0.35">
      <c r="A1041" s="147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t="34.25" hidden="1" customHeight="1" x14ac:dyDescent="0.35">
      <c r="A1042" s="147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t="34.25" hidden="1" customHeight="1" x14ac:dyDescent="0.35">
      <c r="A1043" s="147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47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idden="1" x14ac:dyDescent="0.35">
      <c r="A1045" s="147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47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idden="1" x14ac:dyDescent="0.35">
      <c r="A1047" s="147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idden="1" x14ac:dyDescent="0.35">
      <c r="A1048" s="147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idden="1" x14ac:dyDescent="0.35">
      <c r="A1049" s="147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idden="1" x14ac:dyDescent="0.35">
      <c r="A1050" s="147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47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47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idden="1" x14ac:dyDescent="0.35">
      <c r="A1053" s="147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idden="1" x14ac:dyDescent="0.35">
      <c r="A1054" s="147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idden="1" x14ac:dyDescent="0.35">
      <c r="A1055" s="147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47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47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idden="1" x14ac:dyDescent="0.35">
      <c r="A1058" s="147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47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47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47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47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47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idden="1" x14ac:dyDescent="0.35">
      <c r="A1064" s="147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47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47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47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47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47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47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47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47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47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47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47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t="34.25" hidden="1" customHeight="1" x14ac:dyDescent="0.35">
      <c r="A1076" s="147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t="34.25" hidden="1" customHeight="1" x14ac:dyDescent="0.35">
      <c r="A1077" s="147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t="34.25" hidden="1" customHeight="1" x14ac:dyDescent="0.35">
      <c r="A1078" s="147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t="34.25" hidden="1" customHeight="1" x14ac:dyDescent="0.35">
      <c r="A1079" s="147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t="22.75" hidden="1" customHeight="1" x14ac:dyDescent="0.35">
      <c r="A1080" s="147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47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47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47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47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47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47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47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22.75" hidden="1" customHeight="1" x14ac:dyDescent="0.35">
      <c r="A1088" s="147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22.75" hidden="1" customHeight="1" x14ac:dyDescent="0.35">
      <c r="A1089" s="147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22.75" hidden="1" customHeight="1" x14ac:dyDescent="0.35">
      <c r="A1090" s="147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22.75" hidden="1" customHeight="1" x14ac:dyDescent="0.35">
      <c r="A1091" s="147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34.25" hidden="1" customHeight="1" x14ac:dyDescent="0.35">
      <c r="A1092" s="147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t="34.25" hidden="1" customHeight="1" x14ac:dyDescent="0.35">
      <c r="A1093" s="147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47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47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47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47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47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47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idden="1" x14ac:dyDescent="0.35">
      <c r="A1100" s="147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idden="1" x14ac:dyDescent="0.35">
      <c r="A1101" s="147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idden="1" x14ac:dyDescent="0.35">
      <c r="A1102" s="147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idden="1" x14ac:dyDescent="0.35">
      <c r="A1103" s="147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idden="1" x14ac:dyDescent="0.35">
      <c r="A1104" s="147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idden="1" x14ac:dyDescent="0.35">
      <c r="A1105" s="147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47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47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47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47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t="22.75" hidden="1" customHeight="1" x14ac:dyDescent="0.35">
      <c r="A1110" s="147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47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47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47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47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47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47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47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47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47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47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47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idden="1" x14ac:dyDescent="0.35">
      <c r="A1122" s="147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47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47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47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47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t="22.75" hidden="1" customHeight="1" x14ac:dyDescent="0.35">
      <c r="A1127" s="147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47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47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47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47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47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47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47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t="34.25" hidden="1" customHeight="1" x14ac:dyDescent="0.35">
      <c r="A1135" s="147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47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47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47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34.25" hidden="1" customHeight="1" x14ac:dyDescent="0.35">
      <c r="A1139" s="147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t="34.25" hidden="1" customHeight="1" x14ac:dyDescent="0.35">
      <c r="A1140" s="147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t="34.25" hidden="1" customHeight="1" x14ac:dyDescent="0.35">
      <c r="A1141" s="147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t="34.25" hidden="1" customHeight="1" x14ac:dyDescent="0.35">
      <c r="A1142" s="147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t="34.25" hidden="1" customHeight="1" x14ac:dyDescent="0.35">
      <c r="A1143" s="147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47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47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47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idden="1" x14ac:dyDescent="0.35">
      <c r="A1147" s="147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47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47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47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idden="1" x14ac:dyDescent="0.35">
      <c r="A1151" s="147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idden="1" x14ac:dyDescent="0.35">
      <c r="A1152" s="147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idden="1" x14ac:dyDescent="0.35">
      <c r="A1153" s="147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idden="1" x14ac:dyDescent="0.35">
      <c r="A1154" s="147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idden="1" x14ac:dyDescent="0.35">
      <c r="A1155" s="147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47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47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47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t="34.25" hidden="1" customHeight="1" x14ac:dyDescent="0.35">
      <c r="A1159" s="147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47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t="34.25" hidden="1" customHeight="1" x14ac:dyDescent="0.35">
      <c r="A1161" s="147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47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47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47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47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t="34.25" hidden="1" customHeight="1" x14ac:dyDescent="0.35">
      <c r="A1166" s="147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t="34.25" hidden="1" customHeight="1" x14ac:dyDescent="0.35">
      <c r="A1167" s="147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t="34.25" hidden="1" customHeight="1" x14ac:dyDescent="0.35">
      <c r="A1168" s="147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47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47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idden="1" x14ac:dyDescent="0.35">
      <c r="A1171" s="147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47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idden="1" x14ac:dyDescent="0.35">
      <c r="A1173" s="147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47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47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47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47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idden="1" x14ac:dyDescent="0.35">
      <c r="A1178" s="147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idden="1" x14ac:dyDescent="0.35">
      <c r="A1179" s="147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idden="1" x14ac:dyDescent="0.35">
      <c r="A1180" s="147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47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t="34.25" hidden="1" customHeight="1" x14ac:dyDescent="0.35">
      <c r="A1182" s="147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t="34.25" hidden="1" customHeight="1" x14ac:dyDescent="0.35">
      <c r="A1183" s="147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t="34.25" hidden="1" customHeight="1" x14ac:dyDescent="0.35">
      <c r="A1184" s="147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t="34.25" hidden="1" customHeight="1" x14ac:dyDescent="0.35">
      <c r="A1185" s="147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47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47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47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47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47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47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47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47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idden="1" x14ac:dyDescent="0.35">
      <c r="A1194" s="147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idden="1" x14ac:dyDescent="0.35">
      <c r="A1195" s="147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47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idden="1" x14ac:dyDescent="0.35">
      <c r="A1197" s="147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47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t="34.25" hidden="1" customHeight="1" x14ac:dyDescent="0.35">
      <c r="A1199" s="147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47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47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47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47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47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47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47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47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idden="1" x14ac:dyDescent="0.35">
      <c r="A1208" s="147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47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47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idden="1" x14ac:dyDescent="0.35">
      <c r="A1211" s="147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47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47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47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47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47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47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47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47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47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47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47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47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47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47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47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t="34.25" hidden="1" customHeight="1" x14ac:dyDescent="0.35">
      <c r="A1227" s="147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47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t="34.25" hidden="1" customHeight="1" x14ac:dyDescent="0.35">
      <c r="A1229" s="147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t="34.25" hidden="1" customHeight="1" x14ac:dyDescent="0.35">
      <c r="A1230" s="147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t="34.25" hidden="1" customHeight="1" x14ac:dyDescent="0.35">
      <c r="A1231" s="147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47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t="34.25" hidden="1" customHeight="1" x14ac:dyDescent="0.35">
      <c r="A1233" s="147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47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47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t="34.25" hidden="1" customHeight="1" x14ac:dyDescent="0.35">
      <c r="A1236" s="147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t="34.25" hidden="1" customHeight="1" x14ac:dyDescent="0.35">
      <c r="A1237" s="147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t="34.25" hidden="1" customHeight="1" x14ac:dyDescent="0.35">
      <c r="A1238" s="147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47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t="34.25" hidden="1" customHeight="1" x14ac:dyDescent="0.35">
      <c r="A1240" s="147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47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47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47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t="34.25" hidden="1" customHeight="1" x14ac:dyDescent="0.35">
      <c r="A1244" s="147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47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t="34.25" hidden="1" customHeight="1" x14ac:dyDescent="0.35">
      <c r="A1246" s="147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47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47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idden="1" x14ac:dyDescent="0.35">
      <c r="A1249" s="147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47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47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47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47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47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47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idden="1" x14ac:dyDescent="0.35">
      <c r="A1256" s="147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idden="1" x14ac:dyDescent="0.35">
      <c r="A1257" s="147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idden="1" x14ac:dyDescent="0.35">
      <c r="A1258" s="147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47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idden="1" x14ac:dyDescent="0.35">
      <c r="A1260" s="147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47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idden="1" x14ac:dyDescent="0.35">
      <c r="A1262" s="147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idden="1" x14ac:dyDescent="0.35">
      <c r="A1263" s="147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idden="1" x14ac:dyDescent="0.35">
      <c r="A1264" s="147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idden="1" x14ac:dyDescent="0.35">
      <c r="A1265" s="147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idden="1" x14ac:dyDescent="0.35">
      <c r="A1266" s="147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idden="1" x14ac:dyDescent="0.35">
      <c r="A1267" s="147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47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47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47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47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47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47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47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47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47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t="34.25" hidden="1" customHeight="1" x14ac:dyDescent="0.35">
      <c r="A1277" s="147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47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47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47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47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47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47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47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47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47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t="34.25" hidden="1" customHeight="1" x14ac:dyDescent="0.35">
      <c r="A1287" s="147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47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idden="1" x14ac:dyDescent="0.35">
      <c r="A1289" s="147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47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47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47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47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47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47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47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47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47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idden="1" x14ac:dyDescent="0.35">
      <c r="A1299" s="147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47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47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47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47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47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47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47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47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47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t="34.25" hidden="1" customHeight="1" x14ac:dyDescent="0.35">
      <c r="A1309" s="147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t="34.25" hidden="1" customHeight="1" x14ac:dyDescent="0.35">
      <c r="A1310" s="147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t="34.25" hidden="1" customHeight="1" x14ac:dyDescent="0.35">
      <c r="A1311" s="147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t="34.25" hidden="1" customHeight="1" x14ac:dyDescent="0.35">
      <c r="A1312" s="147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t="34.25" hidden="1" customHeight="1" x14ac:dyDescent="0.35">
      <c r="A1313" s="147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t="34.25" hidden="1" customHeight="1" x14ac:dyDescent="0.35">
      <c r="A1314" s="147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t="34.25" hidden="1" customHeight="1" x14ac:dyDescent="0.35">
      <c r="A1315" s="147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t="34.25" hidden="1" customHeight="1" x14ac:dyDescent="0.35">
      <c r="A1316" s="147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t="34.25" hidden="1" customHeight="1" x14ac:dyDescent="0.35">
      <c r="A1317" s="147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47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47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47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idden="1" x14ac:dyDescent="0.35">
      <c r="A1321" s="147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idden="1" x14ac:dyDescent="0.35">
      <c r="A1322" s="147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47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idden="1" x14ac:dyDescent="0.35">
      <c r="A1324" s="147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idden="1" x14ac:dyDescent="0.35">
      <c r="A1325" s="147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idden="1" x14ac:dyDescent="0.35">
      <c r="A1326" s="147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47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idden="1" x14ac:dyDescent="0.35">
      <c r="A1328" s="147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idden="1" x14ac:dyDescent="0.35">
      <c r="A1329" s="147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47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47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t="34.25" hidden="1" customHeight="1" x14ac:dyDescent="0.35">
      <c r="A1332" s="147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t="34.25" hidden="1" customHeight="1" x14ac:dyDescent="0.35">
      <c r="A1333" s="147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47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idden="1" x14ac:dyDescent="0.35">
      <c r="A1335" s="147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47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47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t="34.25" hidden="1" customHeight="1" x14ac:dyDescent="0.35">
      <c r="A1338" s="147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idden="1" x14ac:dyDescent="0.35">
      <c r="A1339" s="147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47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t="34.25" hidden="1" customHeight="1" x14ac:dyDescent="0.35">
      <c r="A1341" s="147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t="34.25" hidden="1" customHeight="1" x14ac:dyDescent="0.35">
      <c r="A1342" s="147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47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idden="1" x14ac:dyDescent="0.35">
      <c r="A1344" s="147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idden="1" x14ac:dyDescent="0.35">
      <c r="A1345" s="147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47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47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47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47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idden="1" x14ac:dyDescent="0.35">
      <c r="A1350" s="147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47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t="34.25" hidden="1" customHeight="1" x14ac:dyDescent="0.35">
      <c r="A1352" s="147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idden="1" x14ac:dyDescent="0.35">
      <c r="A1353" s="147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idden="1" x14ac:dyDescent="0.35">
      <c r="A1354" s="147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47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47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47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t="34.25" hidden="1" customHeight="1" x14ac:dyDescent="0.35">
      <c r="A1358" s="147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t="34.25" hidden="1" customHeight="1" x14ac:dyDescent="0.35">
      <c r="A1359" s="147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t="34.25" hidden="1" customHeight="1" x14ac:dyDescent="0.35">
      <c r="A1360" s="147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t="34.25" hidden="1" customHeight="1" x14ac:dyDescent="0.35">
      <c r="A1361" s="147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t="34.25" hidden="1" customHeight="1" x14ac:dyDescent="0.35">
      <c r="A1362" s="147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47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idden="1" x14ac:dyDescent="0.35">
      <c r="A1364" s="147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t="34.25" hidden="1" customHeight="1" x14ac:dyDescent="0.35">
      <c r="A1365" s="147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t="34.25" hidden="1" customHeight="1" x14ac:dyDescent="0.35">
      <c r="A1366" s="147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47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47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47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idden="1" x14ac:dyDescent="0.35">
      <c r="A1370" s="147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idden="1" x14ac:dyDescent="0.35">
      <c r="A1371" s="147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idden="1" x14ac:dyDescent="0.35">
      <c r="A1372" s="147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idden="1" x14ac:dyDescent="0.35">
      <c r="A1373" s="147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idden="1" x14ac:dyDescent="0.35">
      <c r="A1374" s="147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47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47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idden="1" x14ac:dyDescent="0.35">
      <c r="A1377" s="147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idden="1" x14ac:dyDescent="0.35">
      <c r="A1378" s="147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47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47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47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t="34.25" hidden="1" customHeight="1" x14ac:dyDescent="0.35">
      <c r="A1382" s="147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47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47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47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47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47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47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47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47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47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47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47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idden="1" x14ac:dyDescent="0.35">
      <c r="A1394" s="147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47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47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47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47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47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t="22.75" hidden="1" customHeight="1" x14ac:dyDescent="0.35">
      <c r="A1400" s="147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47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47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47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47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47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t="34.25" hidden="1" customHeight="1" x14ac:dyDescent="0.35">
      <c r="A1406" s="147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47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47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47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47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47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idden="1" x14ac:dyDescent="0.35">
      <c r="A1412" s="147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47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47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47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t="34.25" hidden="1" customHeight="1" x14ac:dyDescent="0.35">
      <c r="A1416" s="147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47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idden="1" x14ac:dyDescent="0.35">
      <c r="A1418" s="147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47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47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47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t="34.25" hidden="1" customHeight="1" x14ac:dyDescent="0.35">
      <c r="A1422" s="147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47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47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47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47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47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idden="1" x14ac:dyDescent="0.35">
      <c r="A1428" s="147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47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t="34.25" hidden="1" customHeight="1" x14ac:dyDescent="0.35">
      <c r="A1430" s="147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47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47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47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22.75" hidden="1" customHeight="1" x14ac:dyDescent="0.35">
      <c r="A1434" s="147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47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t="34.25" hidden="1" customHeight="1" x14ac:dyDescent="0.35">
      <c r="A1436" s="147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t="22.75" hidden="1" customHeight="1" x14ac:dyDescent="0.35">
      <c r="A1437" s="147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t="22.75" hidden="1" customHeight="1" x14ac:dyDescent="0.35">
      <c r="A1438" s="147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47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47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47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idden="1" x14ac:dyDescent="0.35">
      <c r="A1442" s="147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47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47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47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idden="1" x14ac:dyDescent="0.35">
      <c r="A1446" s="147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47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idden="1" x14ac:dyDescent="0.35">
      <c r="A1448" s="147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idden="1" x14ac:dyDescent="0.35">
      <c r="A1449" s="147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34.25" hidden="1" customHeight="1" x14ac:dyDescent="0.35">
      <c r="A1450" s="147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t="34.25" hidden="1" customHeight="1" x14ac:dyDescent="0.35">
      <c r="A1451" s="147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47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t="34.25" hidden="1" customHeight="1" x14ac:dyDescent="0.35">
      <c r="A1453" s="147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47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47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t="22.75" hidden="1" customHeight="1" x14ac:dyDescent="0.35">
      <c r="A1456" s="147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47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47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47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t="22.75" hidden="1" customHeight="1" x14ac:dyDescent="0.35">
      <c r="A1460" s="147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47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idden="1" x14ac:dyDescent="0.35">
      <c r="A1462" s="147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idden="1" x14ac:dyDescent="0.35">
      <c r="A1463" s="147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47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idden="1" x14ac:dyDescent="0.35">
      <c r="A1465" s="147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47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47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idden="1" x14ac:dyDescent="0.35">
      <c r="A1468" s="147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47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47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t="34.25" hidden="1" customHeight="1" x14ac:dyDescent="0.35">
      <c r="A1471" s="147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47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t="22.75" hidden="1" customHeight="1" x14ac:dyDescent="0.35">
      <c r="A1473" s="147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t="22.75" hidden="1" customHeight="1" x14ac:dyDescent="0.35">
      <c r="A1474" s="147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t="22.75" hidden="1" customHeight="1" x14ac:dyDescent="0.35">
      <c r="A1475" s="147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47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47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47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47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47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t="34.25" hidden="1" customHeight="1" x14ac:dyDescent="0.35">
      <c r="A1481" s="147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47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idden="1" x14ac:dyDescent="0.35">
      <c r="A1483" s="147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34.25" hidden="1" customHeight="1" x14ac:dyDescent="0.35">
      <c r="A1484" s="147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idden="1" x14ac:dyDescent="0.35">
      <c r="A1485" s="147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idden="1" x14ac:dyDescent="0.35">
      <c r="A1486" s="147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idden="1" x14ac:dyDescent="0.35">
      <c r="A1487" s="147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47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47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47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47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47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idden="1" x14ac:dyDescent="0.35">
      <c r="A1493" s="147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47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47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22.75" hidden="1" customHeight="1" x14ac:dyDescent="0.35">
      <c r="A1496" s="147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47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47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47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47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47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47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47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47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47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t="34.25" hidden="1" customHeight="1" x14ac:dyDescent="0.35">
      <c r="A1506" s="147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47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34.25" hidden="1" customHeight="1" x14ac:dyDescent="0.35">
      <c r="A1508" s="147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t="22.75" hidden="1" customHeight="1" x14ac:dyDescent="0.35">
      <c r="A1509" s="147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47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47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47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t="22.75" hidden="1" customHeight="1" x14ac:dyDescent="0.35">
      <c r="A1513" s="147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t="22.75" hidden="1" customHeight="1" x14ac:dyDescent="0.35">
      <c r="A1514" s="147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t="22.75" hidden="1" customHeight="1" x14ac:dyDescent="0.35">
      <c r="A1515" s="147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47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47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idden="1" x14ac:dyDescent="0.35">
      <c r="A1518" s="147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t="34.25" hidden="1" customHeight="1" x14ac:dyDescent="0.35">
      <c r="A1519" s="147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idden="1" x14ac:dyDescent="0.35">
      <c r="A1520" s="147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idden="1" x14ac:dyDescent="0.35">
      <c r="A1521" s="147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47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47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47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idden="1" x14ac:dyDescent="0.35">
      <c r="A1525" s="147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idden="1" x14ac:dyDescent="0.35">
      <c r="A1526" s="147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idden="1" x14ac:dyDescent="0.35">
      <c r="A1527" s="147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47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47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47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idden="1" x14ac:dyDescent="0.35">
      <c r="A1531" s="147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47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47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47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47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47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47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47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47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47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47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47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47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47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47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47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47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47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47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47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47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47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47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t="22.75" hidden="1" customHeight="1" x14ac:dyDescent="0.35">
      <c r="A1554" s="147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47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47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47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47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47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t="22.75" hidden="1" customHeight="1" x14ac:dyDescent="0.35">
      <c r="A1560" s="147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47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47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47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47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47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idden="1" x14ac:dyDescent="0.35">
      <c r="A1566" s="147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47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t="22.75" hidden="1" customHeight="1" x14ac:dyDescent="0.35">
      <c r="A1568" s="147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t="22.75" hidden="1" customHeight="1" x14ac:dyDescent="0.35">
      <c r="A1569" s="147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t="22.75" hidden="1" customHeight="1" x14ac:dyDescent="0.35">
      <c r="A1570" s="147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47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idden="1" x14ac:dyDescent="0.35">
      <c r="A1572" s="147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47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47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47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47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47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47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47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idden="1" x14ac:dyDescent="0.35">
      <c r="A1580" s="147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idden="1" x14ac:dyDescent="0.35">
      <c r="A1581" s="147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idden="1" x14ac:dyDescent="0.35">
      <c r="A1582" s="147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47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47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47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47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47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47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47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47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47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47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47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47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47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47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47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t="34.25" hidden="1" customHeight="1" x14ac:dyDescent="0.35">
      <c r="A1598" s="147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47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47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47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47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47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47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47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47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47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47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47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idden="1" x14ac:dyDescent="0.35">
      <c r="A1610" s="147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47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47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47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47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47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47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47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47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47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47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47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47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47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47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47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47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47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47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47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47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47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47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47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47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47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47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47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47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47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47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47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47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47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47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47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47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47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47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47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47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47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47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47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47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47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47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47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47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47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47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47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47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47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47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t="34.25" hidden="1" customHeight="1" x14ac:dyDescent="0.35">
      <c r="A1665" s="147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47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47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47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47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47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47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47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47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47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47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47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idden="1" x14ac:dyDescent="0.35">
      <c r="A1677" s="147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47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47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47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47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47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47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47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47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47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47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47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47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47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47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47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47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47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47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47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47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47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47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47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47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47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47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47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47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47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47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47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47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47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47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47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47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47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47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47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47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47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47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47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47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47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47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47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47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47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47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47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47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47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47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47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47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47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47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47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47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47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47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47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47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47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t="22.75" hidden="1" customHeight="1" x14ac:dyDescent="0.35">
      <c r="A1743" s="147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t="22.75" hidden="1" customHeight="1" x14ac:dyDescent="0.35">
      <c r="A1744" s="147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47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47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47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47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47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47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47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47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47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47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idden="1" x14ac:dyDescent="0.35">
      <c r="A1755" s="147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idden="1" x14ac:dyDescent="0.35">
      <c r="A1756" s="147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47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47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47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47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47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47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47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47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47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47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47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47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47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47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47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47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47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47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47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47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47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47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47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47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47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47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47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47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47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47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47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47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t="22.75" hidden="1" customHeight="1" x14ac:dyDescent="0.35">
      <c r="A1789" s="147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47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t="22.75" hidden="1" customHeight="1" x14ac:dyDescent="0.35">
      <c r="A1791" s="147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47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t="22.75" hidden="1" customHeight="1" x14ac:dyDescent="0.35">
      <c r="A1793" s="147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t="22.75" hidden="1" customHeight="1" x14ac:dyDescent="0.35">
      <c r="A1794" s="147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t="22.75" hidden="1" customHeight="1" x14ac:dyDescent="0.35">
      <c r="A1795" s="147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t="22.75" hidden="1" customHeight="1" x14ac:dyDescent="0.35">
      <c r="A1796" s="147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47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47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t="22.75" hidden="1" customHeight="1" x14ac:dyDescent="0.35">
      <c r="A1799" s="147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47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idden="1" x14ac:dyDescent="0.35">
      <c r="A1801" s="147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47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47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47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idden="1" x14ac:dyDescent="0.35">
      <c r="A1805" s="147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idden="1" x14ac:dyDescent="0.35">
      <c r="A1806" s="147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idden="1" x14ac:dyDescent="0.35">
      <c r="A1807" s="147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idden="1" x14ac:dyDescent="0.35">
      <c r="A1808" s="147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47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47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idden="1" x14ac:dyDescent="0.35">
      <c r="A1811" s="147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47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47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47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idden="1" x14ac:dyDescent="0.35">
      <c r="A1815" s="147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47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47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47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47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47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47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47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47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47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47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47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47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47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47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47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47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t="22.75" hidden="1" customHeight="1" x14ac:dyDescent="0.35">
      <c r="A1832" s="147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47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47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47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47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47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47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47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47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47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t="22.75" hidden="1" customHeight="1" x14ac:dyDescent="0.35">
      <c r="A1842" s="147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47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idden="1" x14ac:dyDescent="0.35">
      <c r="A1844" s="147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t="22.75" hidden="1" customHeight="1" x14ac:dyDescent="0.35">
      <c r="A1845" s="147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47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47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47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47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47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47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47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47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idden="1" x14ac:dyDescent="0.35">
      <c r="A1854" s="147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47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47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34.25" hidden="1" customHeight="1" x14ac:dyDescent="0.35">
      <c r="A1857" s="147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47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47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47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47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t="34.25" hidden="1" customHeight="1" x14ac:dyDescent="0.35">
      <c r="A1862" s="147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47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47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47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47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47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47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idden="1" x14ac:dyDescent="0.35">
      <c r="A1869" s="147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47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47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47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47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idden="1" x14ac:dyDescent="0.35">
      <c r="A1874" s="147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t="34.25" hidden="1" customHeight="1" x14ac:dyDescent="0.35">
      <c r="A1875" s="147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47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47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47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47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47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47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47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47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47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47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t="22.75" hidden="1" customHeight="1" x14ac:dyDescent="0.35">
      <c r="A1886" s="147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idden="1" x14ac:dyDescent="0.35">
      <c r="A1887" s="147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47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47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47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47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47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t="22.75" hidden="1" customHeight="1" x14ac:dyDescent="0.35">
      <c r="A1893" s="147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47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47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47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47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idden="1" x14ac:dyDescent="0.35">
      <c r="A1898" s="147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47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47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47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47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47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47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idden="1" x14ac:dyDescent="0.35">
      <c r="A1905" s="147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47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47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47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47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47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47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47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47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47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47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47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47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47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47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t="22.75" hidden="1" customHeight="1" x14ac:dyDescent="0.35">
      <c r="A1920" s="147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47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t="22.75" hidden="1" customHeight="1" x14ac:dyDescent="0.35">
      <c r="A1922" s="147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47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47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47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47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47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47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47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47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47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idden="1" x14ac:dyDescent="0.35">
      <c r="A1932" s="147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t="22.75" hidden="1" customHeight="1" x14ac:dyDescent="0.35">
      <c r="A1933" s="147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idden="1" x14ac:dyDescent="0.35">
      <c r="A1934" s="147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47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47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47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47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47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t="22.75" hidden="1" customHeight="1" x14ac:dyDescent="0.35">
      <c r="A1940" s="147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t="22.75" hidden="1" customHeight="1" x14ac:dyDescent="0.35">
      <c r="A1941" s="147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47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47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47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idden="1" x14ac:dyDescent="0.35">
      <c r="A1945" s="147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47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47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47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47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47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47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34.25" hidden="1" customHeight="1" x14ac:dyDescent="0.35">
      <c r="A1952" s="147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idden="1" x14ac:dyDescent="0.35">
      <c r="A1953" s="147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47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47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47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47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47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t="34.25" hidden="1" customHeight="1" x14ac:dyDescent="0.35">
      <c r="A1959" s="147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47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47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47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47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idden="1" x14ac:dyDescent="0.35">
      <c r="A1964" s="147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47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47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47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47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47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t="34.25" hidden="1" customHeight="1" x14ac:dyDescent="0.35">
      <c r="A1970" s="147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idden="1" x14ac:dyDescent="0.35">
      <c r="A1971" s="147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47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t="34.25" hidden="1" customHeight="1" x14ac:dyDescent="0.35">
      <c r="A1973" s="147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47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47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47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47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47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47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47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47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idden="1" x14ac:dyDescent="0.35">
      <c r="A1982" s="147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47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47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idden="1" x14ac:dyDescent="0.35">
      <c r="A1985" s="147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47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47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47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47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47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47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47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47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t="34.25" hidden="1" customHeight="1" x14ac:dyDescent="0.35">
      <c r="A1994" s="147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47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47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t="34.25" hidden="1" customHeight="1" x14ac:dyDescent="0.35">
      <c r="A1997" s="147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47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47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t="34.25" hidden="1" customHeight="1" x14ac:dyDescent="0.35">
      <c r="A2000" s="147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47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47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47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47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47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idden="1" x14ac:dyDescent="0.35">
      <c r="A2006" s="147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47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47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idden="1" x14ac:dyDescent="0.35">
      <c r="A2009" s="147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47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47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idden="1" x14ac:dyDescent="0.35">
      <c r="A2012" s="147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t="34.25" hidden="1" customHeight="1" x14ac:dyDescent="0.35">
      <c r="A2013" s="147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t="34.25" hidden="1" customHeight="1" x14ac:dyDescent="0.35">
      <c r="A2014" s="147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t="34.25" hidden="1" customHeight="1" x14ac:dyDescent="0.35">
      <c r="A2015" s="147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47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t="34.25" hidden="1" customHeight="1" x14ac:dyDescent="0.35">
      <c r="A2017" s="147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47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47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47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47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t="34.25" hidden="1" customHeight="1" x14ac:dyDescent="0.35">
      <c r="A2022" s="147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t="34.25" hidden="1" customHeight="1" x14ac:dyDescent="0.35">
      <c r="A2023" s="147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47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idden="1" x14ac:dyDescent="0.35">
      <c r="A2025" s="147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idden="1" x14ac:dyDescent="0.35">
      <c r="A2026" s="147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idden="1" x14ac:dyDescent="0.35">
      <c r="A2027" s="147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47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idden="1" x14ac:dyDescent="0.35">
      <c r="A2029" s="147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47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47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47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47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idden="1" x14ac:dyDescent="0.35">
      <c r="A2034" s="147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idden="1" x14ac:dyDescent="0.35">
      <c r="A2035" s="147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47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47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47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47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47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47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47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47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47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t="34.25" hidden="1" customHeight="1" x14ac:dyDescent="0.35">
      <c r="A2045" s="147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t="34.25" hidden="1" customHeight="1" x14ac:dyDescent="0.35">
      <c r="A2046" s="147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47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t="34.25" hidden="1" customHeight="1" x14ac:dyDescent="0.35">
      <c r="A2048" s="147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t="34.25" hidden="1" customHeight="1" x14ac:dyDescent="0.35">
      <c r="A2049" s="147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47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t="34.25" hidden="1" customHeight="1" x14ac:dyDescent="0.35">
      <c r="A2051" s="147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47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t="34.25" hidden="1" customHeight="1" x14ac:dyDescent="0.35">
      <c r="A2053" s="147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t="34.25" hidden="1" customHeight="1" x14ac:dyDescent="0.35">
      <c r="A2054" s="147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47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47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idden="1" x14ac:dyDescent="0.35">
      <c r="A2057" s="147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47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t="34.25" hidden="1" customHeight="1" x14ac:dyDescent="0.35">
      <c r="A2059" s="147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47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47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t="34.25" hidden="1" customHeight="1" x14ac:dyDescent="0.35">
      <c r="A2062" s="147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idden="1" x14ac:dyDescent="0.35">
      <c r="A2063" s="147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t="34.25" hidden="1" customHeight="1" x14ac:dyDescent="0.35">
      <c r="A2064" s="147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idden="1" x14ac:dyDescent="0.35">
      <c r="A2065" s="147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idden="1" x14ac:dyDescent="0.35">
      <c r="A2066" s="147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47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47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47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idden="1" x14ac:dyDescent="0.35">
      <c r="A2070" s="147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idden="1" x14ac:dyDescent="0.35">
      <c r="A2071" s="147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idden="1" x14ac:dyDescent="0.35">
      <c r="A2072" s="147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idden="1" x14ac:dyDescent="0.35">
      <c r="A2073" s="147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47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47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47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t="34.25" hidden="1" customHeight="1" x14ac:dyDescent="0.35">
      <c r="A2077" s="147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47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47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47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47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47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47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47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47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idden="1" x14ac:dyDescent="0.35">
      <c r="A2086" s="147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47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idden="1" x14ac:dyDescent="0.35">
      <c r="A2088" s="147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idden="1" x14ac:dyDescent="0.35">
      <c r="A2089" s="147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t="34.25" hidden="1" customHeight="1" x14ac:dyDescent="0.35">
      <c r="A2090" s="147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47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47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47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47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t="34.25" hidden="1" customHeight="1" x14ac:dyDescent="0.35">
      <c r="A2095" s="147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47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47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t="34.25" hidden="1" customHeight="1" x14ac:dyDescent="0.35">
      <c r="A2098" s="147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t="34.25" hidden="1" customHeight="1" x14ac:dyDescent="0.35">
      <c r="A2099" s="147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t="34.25" hidden="1" customHeight="1" x14ac:dyDescent="0.35">
      <c r="A2100" s="147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47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idden="1" x14ac:dyDescent="0.35">
      <c r="A2102" s="147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47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47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47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47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idden="1" x14ac:dyDescent="0.35">
      <c r="A2107" s="147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47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47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47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idden="1" x14ac:dyDescent="0.35">
      <c r="A2111" s="147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idden="1" x14ac:dyDescent="0.35">
      <c r="A2112" s="147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47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t="34.25" hidden="1" customHeight="1" x14ac:dyDescent="0.35">
      <c r="A2114" s="147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47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47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47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47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47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t="34.25" hidden="1" customHeight="1" x14ac:dyDescent="0.35">
      <c r="A2120" s="147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47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idden="1" x14ac:dyDescent="0.35">
      <c r="A2122" s="147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47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47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t="34.25" hidden="1" customHeight="1" x14ac:dyDescent="0.35">
      <c r="A2125" s="147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47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47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47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47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47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47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idden="1" x14ac:dyDescent="0.35">
      <c r="A2132" s="147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47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47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47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47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idden="1" x14ac:dyDescent="0.35">
      <c r="A2137" s="147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idden="1" x14ac:dyDescent="0.35">
      <c r="A2138" s="147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47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47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47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47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47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47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47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47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t="34.25" hidden="1" customHeight="1" x14ac:dyDescent="0.35">
      <c r="A2147" s="147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47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t="34.25" hidden="1" customHeight="1" x14ac:dyDescent="0.35">
      <c r="A2149" s="147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47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47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47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47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47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47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47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47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t="34.25" hidden="1" customHeight="1" x14ac:dyDescent="0.35">
      <c r="A2158" s="147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47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47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idden="1" x14ac:dyDescent="0.35">
      <c r="A2161" s="147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t="34.25" hidden="1" customHeight="1" x14ac:dyDescent="0.35">
      <c r="A2162" s="147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47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47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47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47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47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47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47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idden="1" x14ac:dyDescent="0.35">
      <c r="A2170" s="147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idden="1" x14ac:dyDescent="0.35">
      <c r="A2171" s="147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47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47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idden="1" x14ac:dyDescent="0.35">
      <c r="A2174" s="147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47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47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47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47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47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47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47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47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47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47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47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47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47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47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47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47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47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47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47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47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47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47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47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47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47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47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47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47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47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47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47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47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47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47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47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47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47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47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47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47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47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47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47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47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47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47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47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47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47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47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47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47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47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47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47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47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47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47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47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47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47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47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47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47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47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t="34.25" hidden="1" customHeight="1" x14ac:dyDescent="0.35">
      <c r="A2240" s="147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t="34.25" hidden="1" customHeight="1" x14ac:dyDescent="0.35">
      <c r="A2241" s="147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47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47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47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47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47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47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47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47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47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47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idden="1" x14ac:dyDescent="0.35">
      <c r="A2252" s="147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idden="1" x14ac:dyDescent="0.35">
      <c r="A2253" s="147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47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47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47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47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47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47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47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47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t="34.25" hidden="1" customHeight="1" x14ac:dyDescent="0.35">
      <c r="A2262" s="147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47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47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47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t="22.75" hidden="1" customHeight="1" x14ac:dyDescent="0.35">
      <c r="A2266" s="147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47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t="22.75" hidden="1" customHeight="1" x14ac:dyDescent="0.35">
      <c r="A2268" s="147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47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47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47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47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47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idden="1" x14ac:dyDescent="0.35">
      <c r="A2274" s="147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47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47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47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idden="1" x14ac:dyDescent="0.35">
      <c r="A2278" s="147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t="22.75" hidden="1" customHeight="1" x14ac:dyDescent="0.35">
      <c r="A2279" s="147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idden="1" x14ac:dyDescent="0.35">
      <c r="A2280" s="147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47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47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47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47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47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47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47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47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47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47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idden="1" x14ac:dyDescent="0.35">
      <c r="A2291" s="147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47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47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47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47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47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47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47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47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47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t="22.75" hidden="1" customHeight="1" x14ac:dyDescent="0.35">
      <c r="A2301" s="147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47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47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47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t="22.75" hidden="1" customHeight="1" x14ac:dyDescent="0.35">
      <c r="A2305" s="147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47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47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47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47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47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47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47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idden="1" x14ac:dyDescent="0.35">
      <c r="A2313" s="147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47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47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47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idden="1" x14ac:dyDescent="0.35">
      <c r="A2317" s="147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47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47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47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47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47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47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47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47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47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47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47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47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47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47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47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47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47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t="22.75" hidden="1" customHeight="1" x14ac:dyDescent="0.35">
      <c r="A2335" s="147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t="22.75" hidden="1" customHeight="1" x14ac:dyDescent="0.35">
      <c r="A2336" s="147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47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47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47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47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47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47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t="22.75" hidden="1" customHeight="1" x14ac:dyDescent="0.35">
      <c r="A2343" s="147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47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47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47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idden="1" x14ac:dyDescent="0.35">
      <c r="A2347" s="147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idden="1" x14ac:dyDescent="0.35">
      <c r="A2348" s="147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47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47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t="22.75" hidden="1" customHeight="1" x14ac:dyDescent="0.35">
      <c r="A2351" s="147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47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47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47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idden="1" x14ac:dyDescent="0.35">
      <c r="A2355" s="147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47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47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47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47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47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47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47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idden="1" x14ac:dyDescent="0.35">
      <c r="A2363" s="147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t="34.25" hidden="1" customHeight="1" x14ac:dyDescent="0.35">
      <c r="A2364" s="147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47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t="34.25" hidden="1" customHeight="1" x14ac:dyDescent="0.35">
      <c r="A2366" s="147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t="34.25" hidden="1" customHeight="1" x14ac:dyDescent="0.35">
      <c r="A2367" s="147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47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47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47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47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47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47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47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47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47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47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47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47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47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47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t="34.25" hidden="1" customHeight="1" x14ac:dyDescent="0.35">
      <c r="A2382" s="147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47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t="34.25" hidden="1" customHeight="1" x14ac:dyDescent="0.35">
      <c r="A2384" s="147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47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47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47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47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47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idden="1" x14ac:dyDescent="0.35">
      <c r="A2390" s="147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47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47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t="34.25" hidden="1" customHeight="1" x14ac:dyDescent="0.35">
      <c r="A2393" s="147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47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47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idden="1" x14ac:dyDescent="0.35">
      <c r="A2396" s="147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47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t="34.25" hidden="1" customHeight="1" x14ac:dyDescent="0.35">
      <c r="A2398" s="147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t="34.25" hidden="1" customHeight="1" x14ac:dyDescent="0.35">
      <c r="A2399" s="147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47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t="34.25" hidden="1" customHeight="1" x14ac:dyDescent="0.35">
      <c r="A2401" s="147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47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idden="1" x14ac:dyDescent="0.35">
      <c r="A2403" s="147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47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idden="1" x14ac:dyDescent="0.35">
      <c r="A2405" s="147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idden="1" x14ac:dyDescent="0.35">
      <c r="A2406" s="147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47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47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47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idden="1" x14ac:dyDescent="0.35">
      <c r="A2410" s="147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idden="1" x14ac:dyDescent="0.35">
      <c r="A2411" s="147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idden="1" x14ac:dyDescent="0.35">
      <c r="A2412" s="147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47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47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47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t="34.25" hidden="1" customHeight="1" x14ac:dyDescent="0.35">
      <c r="A2416" s="147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t="34.25" hidden="1" customHeight="1" x14ac:dyDescent="0.35">
      <c r="A2417" s="147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t="34.25" hidden="1" customHeight="1" x14ac:dyDescent="0.35">
      <c r="A2418" s="147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t="34.25" hidden="1" customHeight="1" x14ac:dyDescent="0.35">
      <c r="A2419" s="147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t="34.25" hidden="1" customHeight="1" x14ac:dyDescent="0.35">
      <c r="A2420" s="147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t="34.25" hidden="1" customHeight="1" x14ac:dyDescent="0.35">
      <c r="A2421" s="147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t="34.25" hidden="1" customHeight="1" x14ac:dyDescent="0.35">
      <c r="A2422" s="147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47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47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idden="1" x14ac:dyDescent="0.35">
      <c r="A2425" s="147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47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t="34.25" hidden="1" customHeight="1" x14ac:dyDescent="0.35">
      <c r="A2427" s="147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idden="1" x14ac:dyDescent="0.35">
      <c r="A2428" s="147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idden="1" x14ac:dyDescent="0.35">
      <c r="A2429" s="147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idden="1" x14ac:dyDescent="0.35">
      <c r="A2430" s="147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idden="1" x14ac:dyDescent="0.35">
      <c r="A2431" s="147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idden="1" x14ac:dyDescent="0.35">
      <c r="A2432" s="147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idden="1" x14ac:dyDescent="0.35">
      <c r="A2433" s="147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idden="1" x14ac:dyDescent="0.35">
      <c r="A2434" s="147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t="34.25" hidden="1" customHeight="1" x14ac:dyDescent="0.35">
      <c r="A2435" s="147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47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47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47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idden="1" x14ac:dyDescent="0.35">
      <c r="A2439" s="147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47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47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47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47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47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47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47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idden="1" x14ac:dyDescent="0.35">
      <c r="A2447" s="147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47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47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47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47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47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47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47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47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47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t="34.25" hidden="1" customHeight="1" x14ac:dyDescent="0.35">
      <c r="A2457" s="147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t="34.25" hidden="1" customHeight="1" x14ac:dyDescent="0.35">
      <c r="A2458" s="147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47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47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47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47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t="34.25" hidden="1" customHeight="1" x14ac:dyDescent="0.35">
      <c r="A2463" s="147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47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47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47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47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t="34.25" hidden="1" customHeight="1" x14ac:dyDescent="0.35">
      <c r="A2468" s="147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47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idden="1" x14ac:dyDescent="0.35">
      <c r="A2470" s="147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47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47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t="34.25" hidden="1" customHeight="1" x14ac:dyDescent="0.35">
      <c r="A2473" s="147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t="34.25" hidden="1" customHeight="1" x14ac:dyDescent="0.35">
      <c r="A2474" s="147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47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47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47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47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t="34.25" hidden="1" customHeight="1" x14ac:dyDescent="0.35">
      <c r="A2479" s="147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47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idden="1" x14ac:dyDescent="0.35">
      <c r="A2481" s="147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t="34.25" hidden="1" customHeight="1" x14ac:dyDescent="0.35">
      <c r="A2482" s="147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47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47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47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idden="1" x14ac:dyDescent="0.35">
      <c r="A2486" s="147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idden="1" x14ac:dyDescent="0.35">
      <c r="A2487" s="147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47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47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47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idden="1" x14ac:dyDescent="0.35">
      <c r="A2491" s="147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idden="1" x14ac:dyDescent="0.35">
      <c r="A2492" s="147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t="34.25" hidden="1" customHeight="1" x14ac:dyDescent="0.35">
      <c r="A2493" s="147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47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47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47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47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47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47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47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47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47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47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t="22.75" hidden="1" customHeight="1" x14ac:dyDescent="0.35">
      <c r="A2504" s="147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22.75" hidden="1" customHeight="1" x14ac:dyDescent="0.35">
      <c r="A2505" s="147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idden="1" x14ac:dyDescent="0.35">
      <c r="A2506" s="147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47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47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idden="1" x14ac:dyDescent="0.35">
      <c r="A2509" s="147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47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47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47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47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47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47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idden="1" x14ac:dyDescent="0.35">
      <c r="A2516" s="147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47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t="22.75" hidden="1" customHeight="1" x14ac:dyDescent="0.35">
      <c r="A2518" s="147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47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47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47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47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47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t="22.75" hidden="1" customHeight="1" x14ac:dyDescent="0.35">
      <c r="A2524" s="147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47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47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47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47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idden="1" x14ac:dyDescent="0.35">
      <c r="A2529" s="147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idden="1" x14ac:dyDescent="0.35">
      <c r="A2530" s="147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t="22.75" hidden="1" customHeight="1" x14ac:dyDescent="0.35">
      <c r="A2531" s="147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47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47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t="22.75" hidden="1" customHeight="1" x14ac:dyDescent="0.35">
      <c r="A2534" s="147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47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idden="1" x14ac:dyDescent="0.35">
      <c r="A2536" s="147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47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47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47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47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t="22.75" hidden="1" customHeight="1" x14ac:dyDescent="0.35">
      <c r="A2541" s="147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47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idden="1" x14ac:dyDescent="0.35">
      <c r="A2543" s="147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47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t="22.75" hidden="1" customHeight="1" x14ac:dyDescent="0.35">
      <c r="A2545" s="147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idden="1" x14ac:dyDescent="0.35">
      <c r="A2546" s="147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t="22.75" hidden="1" customHeight="1" x14ac:dyDescent="0.35">
      <c r="A2547" s="147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47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47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t="22.75" hidden="1" customHeight="1" x14ac:dyDescent="0.35">
      <c r="A2550" s="147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47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47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idden="1" x14ac:dyDescent="0.35">
      <c r="A2553" s="147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47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t="22.75" hidden="1" customHeight="1" x14ac:dyDescent="0.35">
      <c r="A2555" s="147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47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idden="1" x14ac:dyDescent="0.35">
      <c r="A2557" s="147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47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idden="1" x14ac:dyDescent="0.35">
      <c r="A2559" s="147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47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47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47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47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47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47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t="22.75" hidden="1" customHeight="1" x14ac:dyDescent="0.35">
      <c r="A2566" s="147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idden="1" x14ac:dyDescent="0.35">
      <c r="A2567" s="147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47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47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47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47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47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47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47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t="22.75" hidden="1" customHeight="1" x14ac:dyDescent="0.35">
      <c r="A2575" s="147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47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47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idden="1" x14ac:dyDescent="0.35">
      <c r="A2578" s="147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47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47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47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t="22.75" hidden="1" customHeight="1" x14ac:dyDescent="0.35">
      <c r="A2582" s="147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47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47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47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idden="1" x14ac:dyDescent="0.35">
      <c r="A2586" s="147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idden="1" x14ac:dyDescent="0.35">
      <c r="A2587" s="147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47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47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47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t="22.75" hidden="1" customHeight="1" x14ac:dyDescent="0.35">
      <c r="A2591" s="147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47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47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idden="1" x14ac:dyDescent="0.35">
      <c r="A2594" s="147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47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47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47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47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47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47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47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47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idden="1" x14ac:dyDescent="0.35">
      <c r="A2603" s="147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47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47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t="22.75" hidden="1" customHeight="1" x14ac:dyDescent="0.35">
      <c r="A2606" s="147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47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47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47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t="34.25" hidden="1" customHeight="1" x14ac:dyDescent="0.35">
      <c r="A2610" s="147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47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47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47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47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47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t="22.75" hidden="1" customHeight="1" x14ac:dyDescent="0.35">
      <c r="A2616" s="147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47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idden="1" x14ac:dyDescent="0.35">
      <c r="A2618" s="147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47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47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47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22.75" hidden="1" customHeight="1" x14ac:dyDescent="0.35">
      <c r="A2622" s="147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t="22.75" hidden="1" customHeight="1" x14ac:dyDescent="0.35">
      <c r="A2623" s="147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47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t="22.75" hidden="1" customHeight="1" x14ac:dyDescent="0.35">
      <c r="A2625" s="147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t="22.75" hidden="1" customHeight="1" x14ac:dyDescent="0.35">
      <c r="A2626" s="147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t="22.75" hidden="1" customHeight="1" x14ac:dyDescent="0.35">
      <c r="A2627" s="147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47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t="22.75" hidden="1" customHeight="1" x14ac:dyDescent="0.35">
      <c r="A2629" s="147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47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t="22.75" hidden="1" customHeight="1" x14ac:dyDescent="0.35">
      <c r="A2631" s="147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47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t="34.25" hidden="1" customHeight="1" x14ac:dyDescent="0.35">
      <c r="A2633" s="147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idden="1" x14ac:dyDescent="0.35">
      <c r="A2634" s="147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idden="1" x14ac:dyDescent="0.35">
      <c r="A2635" s="147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47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idden="1" x14ac:dyDescent="0.35">
      <c r="A2637" s="147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idden="1" x14ac:dyDescent="0.35">
      <c r="A2638" s="147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47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47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47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t="22.75" hidden="1" customHeight="1" x14ac:dyDescent="0.35">
      <c r="A2642" s="147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34.25" hidden="1" customHeight="1" x14ac:dyDescent="0.35">
      <c r="A2643" s="147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t="34.25" hidden="1" customHeight="1" x14ac:dyDescent="0.35">
      <c r="A2644" s="147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idden="1" x14ac:dyDescent="0.35">
      <c r="A2645" s="147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47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t="34.25" hidden="1" customHeight="1" x14ac:dyDescent="0.35">
      <c r="A2647" s="147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t="22.75" hidden="1" customHeight="1" x14ac:dyDescent="0.35">
      <c r="A2648" s="147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t="22.75" hidden="1" customHeight="1" x14ac:dyDescent="0.35">
      <c r="A2649" s="147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47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idden="1" x14ac:dyDescent="0.35">
      <c r="A2651" s="147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idden="1" x14ac:dyDescent="0.35">
      <c r="A2652" s="147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idden="1" x14ac:dyDescent="0.35">
      <c r="A2653" s="147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34.25" hidden="1" customHeight="1" x14ac:dyDescent="0.35">
      <c r="A2654" s="147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47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idden="1" x14ac:dyDescent="0.35">
      <c r="A2656" s="147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47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47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idden="1" x14ac:dyDescent="0.35">
      <c r="A2659" s="147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idden="1" x14ac:dyDescent="0.35">
      <c r="A2660" s="147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34.25" hidden="1" customHeight="1" x14ac:dyDescent="0.35">
      <c r="A2661" s="147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47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47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47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t="34.25" hidden="1" customHeight="1" x14ac:dyDescent="0.35">
      <c r="A2665" s="147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47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idden="1" x14ac:dyDescent="0.35">
      <c r="A2667" s="147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47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47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47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47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t="22.75" hidden="1" customHeight="1" x14ac:dyDescent="0.35">
      <c r="A2672" s="147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47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47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t="34.25" hidden="1" customHeight="1" x14ac:dyDescent="0.35">
      <c r="A2675" s="147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t="34.25" hidden="1" customHeight="1" x14ac:dyDescent="0.35">
      <c r="A2676" s="147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47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idden="1" x14ac:dyDescent="0.35">
      <c r="A2678" s="147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t="34.25" hidden="1" customHeight="1" x14ac:dyDescent="0.35">
      <c r="A2679" s="147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t="34.25" hidden="1" customHeight="1" x14ac:dyDescent="0.35">
      <c r="A2680" s="147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47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47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t="34.25" hidden="1" customHeight="1" x14ac:dyDescent="0.35">
      <c r="A2683" s="147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idden="1" x14ac:dyDescent="0.35">
      <c r="A2684" s="147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idden="1" x14ac:dyDescent="0.35">
      <c r="A2685" s="147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47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idden="1" x14ac:dyDescent="0.35">
      <c r="A2687" s="147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idden="1" x14ac:dyDescent="0.35">
      <c r="A2688" s="147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idden="1" x14ac:dyDescent="0.35">
      <c r="A2689" s="147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47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47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47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t="34.25" hidden="1" customHeight="1" x14ac:dyDescent="0.35">
      <c r="A2693" s="147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47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idden="1" x14ac:dyDescent="0.35">
      <c r="A2695" s="147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47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47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47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47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47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47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47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idden="1" x14ac:dyDescent="0.35">
      <c r="A2703" s="147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idden="1" x14ac:dyDescent="0.35">
      <c r="A2704" s="147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idden="1" x14ac:dyDescent="0.35">
      <c r="A2705" s="147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47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47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47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47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47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47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47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47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47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47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47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47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47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t="34.25" hidden="1" customHeight="1" x14ac:dyDescent="0.35">
      <c r="A2719" s="147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47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47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47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47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47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47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47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47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47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47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47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idden="1" x14ac:dyDescent="0.35">
      <c r="A2731" s="147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47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47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47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47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47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47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47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47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47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47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47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t="34.25" hidden="1" customHeight="1" x14ac:dyDescent="0.35">
      <c r="A2743" s="147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47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47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47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47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47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t="34.25" hidden="1" customHeight="1" x14ac:dyDescent="0.35">
      <c r="A2749" s="147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47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47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t="34.25" hidden="1" customHeight="1" x14ac:dyDescent="0.35">
      <c r="A2752" s="147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47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47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idden="1" x14ac:dyDescent="0.35">
      <c r="A2755" s="147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47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47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47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47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47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idden="1" x14ac:dyDescent="0.35">
      <c r="A2761" s="147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47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47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idden="1" x14ac:dyDescent="0.35">
      <c r="A2764" s="147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47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47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47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47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47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47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47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47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47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t="34.25" hidden="1" customHeight="1" x14ac:dyDescent="0.35">
      <c r="A2774" s="147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47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47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47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47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47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t="34.25" hidden="1" customHeight="1" x14ac:dyDescent="0.35">
      <c r="A2780" s="147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t="34.25" hidden="1" customHeight="1" x14ac:dyDescent="0.35">
      <c r="A2781" s="147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47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t="34.25" hidden="1" customHeight="1" x14ac:dyDescent="0.35">
      <c r="A2783" s="147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47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47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idden="1" x14ac:dyDescent="0.35">
      <c r="A2786" s="147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47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t="34.25" hidden="1" customHeight="1" x14ac:dyDescent="0.35">
      <c r="A2788" s="147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t="34.25" hidden="1" customHeight="1" x14ac:dyDescent="0.35">
      <c r="A2789" s="147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47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t="34.25" hidden="1" customHeight="1" x14ac:dyDescent="0.35">
      <c r="A2791" s="147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idden="1" x14ac:dyDescent="0.35">
      <c r="A2792" s="147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47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47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idden="1" x14ac:dyDescent="0.35">
      <c r="A2795" s="147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47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t="34.25" hidden="1" customHeight="1" x14ac:dyDescent="0.35">
      <c r="A2797" s="147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47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47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47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idden="1" x14ac:dyDescent="0.35">
      <c r="A2801" s="147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t="34.25" hidden="1" customHeight="1" x14ac:dyDescent="0.35">
      <c r="A2802" s="147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idden="1" x14ac:dyDescent="0.35">
      <c r="A2803" s="147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47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idden="1" x14ac:dyDescent="0.35">
      <c r="A2805" s="147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t="34.25" hidden="1" customHeight="1" x14ac:dyDescent="0.35">
      <c r="A2806" s="147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47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t="34.25" hidden="1" customHeight="1" x14ac:dyDescent="0.35">
      <c r="A2808" s="147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47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47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47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idden="1" x14ac:dyDescent="0.35">
      <c r="A2812" s="147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t="22.75" hidden="1" customHeight="1" x14ac:dyDescent="0.35">
      <c r="A2813" s="147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idden="1" x14ac:dyDescent="0.35">
      <c r="A2814" s="147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47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t="34.25" hidden="1" customHeight="1" x14ac:dyDescent="0.35">
      <c r="A2816" s="147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t="34.25" hidden="1" customHeight="1" x14ac:dyDescent="0.35">
      <c r="A2817" s="147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47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t="34.25" hidden="1" customHeight="1" x14ac:dyDescent="0.35">
      <c r="A2819" s="147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idden="1" x14ac:dyDescent="0.35">
      <c r="A2820" s="147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47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47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47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47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47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t="22.75" hidden="1" customHeight="1" x14ac:dyDescent="0.35">
      <c r="A2826" s="147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47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idden="1" x14ac:dyDescent="0.35">
      <c r="A2828" s="147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idden="1" x14ac:dyDescent="0.35">
      <c r="A2829" s="147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idden="1" x14ac:dyDescent="0.35">
      <c r="A2830" s="147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22.75" hidden="1" customHeight="1" x14ac:dyDescent="0.35">
      <c r="A2831" s="147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t="22.75" hidden="1" customHeight="1" x14ac:dyDescent="0.35">
      <c r="A2832" s="147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22.75" hidden="1" customHeight="1" x14ac:dyDescent="0.35">
      <c r="A2833" s="147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47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t="22.75" hidden="1" customHeight="1" x14ac:dyDescent="0.35">
      <c r="A2835" s="147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47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idden="1" x14ac:dyDescent="0.35">
      <c r="A2837" s="147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idden="1" x14ac:dyDescent="0.35">
      <c r="A2838" s="147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47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t="22.75" hidden="1" customHeight="1" x14ac:dyDescent="0.35">
      <c r="A2840" s="147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t="22.75" hidden="1" customHeight="1" x14ac:dyDescent="0.35">
      <c r="A2841" s="147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t="22.75" hidden="1" customHeight="1" x14ac:dyDescent="0.35">
      <c r="A2842" s="147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47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47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47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t="22.75" hidden="1" customHeight="1" x14ac:dyDescent="0.35">
      <c r="A2846" s="147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idden="1" x14ac:dyDescent="0.35">
      <c r="A2847" s="147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t="22.75" hidden="1" customHeight="1" x14ac:dyDescent="0.35">
      <c r="A2848" s="147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47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t="22.75" hidden="1" customHeight="1" x14ac:dyDescent="0.35">
      <c r="A2850" s="147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t="22.75" hidden="1" customHeight="1" x14ac:dyDescent="0.35">
      <c r="A2851" s="147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47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47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idden="1" x14ac:dyDescent="0.35">
      <c r="A2854" s="147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47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idden="1" x14ac:dyDescent="0.35">
      <c r="A2856" s="147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idden="1" x14ac:dyDescent="0.35">
      <c r="A2857" s="147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47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t="22.75" hidden="1" customHeight="1" x14ac:dyDescent="0.35">
      <c r="A2859" s="147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47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47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47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47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47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47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t="22.75" hidden="1" customHeight="1" x14ac:dyDescent="0.35">
      <c r="A2866" s="147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47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t="22.75" hidden="1" customHeight="1" x14ac:dyDescent="0.35">
      <c r="A2868" s="147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t="22.75" hidden="1" customHeight="1" x14ac:dyDescent="0.35">
      <c r="A2869" s="147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47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47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idden="1" x14ac:dyDescent="0.35">
      <c r="A2872" s="147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t="22.75" hidden="1" customHeight="1" x14ac:dyDescent="0.35">
      <c r="A2873" s="147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47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idden="1" x14ac:dyDescent="0.35">
      <c r="A2875" s="147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47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47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47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47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47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47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47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idden="1" x14ac:dyDescent="0.35">
      <c r="A2883" s="147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47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47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idden="1" x14ac:dyDescent="0.35">
      <c r="A2886" s="147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t="22.75" hidden="1" customHeight="1" x14ac:dyDescent="0.35">
      <c r="A2887" s="147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idden="1" x14ac:dyDescent="0.35">
      <c r="A2888" s="147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idden="1" x14ac:dyDescent="0.35">
      <c r="A2889" s="147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47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idden="1" x14ac:dyDescent="0.35">
      <c r="A2891" s="147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idden="1" x14ac:dyDescent="0.35">
      <c r="A2892" s="147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idden="1" x14ac:dyDescent="0.35">
      <c r="A2893" s="147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47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t="22.75" hidden="1" customHeight="1" x14ac:dyDescent="0.35">
      <c r="A2895" s="147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47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idden="1" x14ac:dyDescent="0.35">
      <c r="A2897" s="147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47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idden="1" x14ac:dyDescent="0.35">
      <c r="A2899" s="147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47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47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47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t="22.75" hidden="1" customHeight="1" x14ac:dyDescent="0.35">
      <c r="A2903" s="147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t="22.75" hidden="1" customHeight="1" x14ac:dyDescent="0.35">
      <c r="A2904" s="147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47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47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47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t="22.75" hidden="1" customHeight="1" x14ac:dyDescent="0.35">
      <c r="A2908" s="147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47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47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47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47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47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47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47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47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t="22.75" hidden="1" customHeight="1" x14ac:dyDescent="0.35">
      <c r="A2917" s="147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47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47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47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47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t="22.75" hidden="1" customHeight="1" x14ac:dyDescent="0.35">
      <c r="A2922" s="147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t="22.75" hidden="1" customHeight="1" x14ac:dyDescent="0.35">
      <c r="A2923" s="147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t="22.75" hidden="1" customHeight="1" x14ac:dyDescent="0.35">
      <c r="A2924" s="147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t="22.75" hidden="1" customHeight="1" x14ac:dyDescent="0.35">
      <c r="A2925" s="147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47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idden="1" x14ac:dyDescent="0.35">
      <c r="A2927" s="147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47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idden="1" x14ac:dyDescent="0.35">
      <c r="A2929" s="147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idden="1" x14ac:dyDescent="0.35">
      <c r="A2930" s="147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idden="1" x14ac:dyDescent="0.35">
      <c r="A2931" s="147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47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t="22.75" hidden="1" customHeight="1" x14ac:dyDescent="0.35">
      <c r="A2933" s="147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idden="1" x14ac:dyDescent="0.35">
      <c r="A2934" s="147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47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idden="1" x14ac:dyDescent="0.35">
      <c r="A2936" s="147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47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47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t="22.75" hidden="1" customHeight="1" x14ac:dyDescent="0.35">
      <c r="A2939" s="147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47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t="22.75" hidden="1" customHeight="1" x14ac:dyDescent="0.35">
      <c r="A2941" s="147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t="22.75" hidden="1" customHeight="1" x14ac:dyDescent="0.35">
      <c r="A2942" s="147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t="22.75" hidden="1" customHeight="1" x14ac:dyDescent="0.35">
      <c r="A2943" s="147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47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47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t="22.75" hidden="1" customHeight="1" x14ac:dyDescent="0.35">
      <c r="A2946" s="147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47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t="22.75" hidden="1" customHeight="1" x14ac:dyDescent="0.35">
      <c r="A2948" s="147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47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47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idden="1" x14ac:dyDescent="0.35">
      <c r="A2951" s="147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47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idden="1" x14ac:dyDescent="0.35">
      <c r="A2953" s="147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idden="1" x14ac:dyDescent="0.35">
      <c r="A2954" s="147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47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idden="1" x14ac:dyDescent="0.35">
      <c r="A2956" s="147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47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47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idden="1" x14ac:dyDescent="0.35">
      <c r="A2959" s="147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idden="1" x14ac:dyDescent="0.35">
      <c r="A2960" s="147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47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47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t="22.75" hidden="1" customHeight="1" x14ac:dyDescent="0.35">
      <c r="A2963" s="147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47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t="22.75" hidden="1" customHeight="1" x14ac:dyDescent="0.35">
      <c r="A2965" s="147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47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idden="1" x14ac:dyDescent="0.35">
      <c r="A2967" s="147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47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idden="1" x14ac:dyDescent="0.35">
      <c r="A2969" s="147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idden="1" x14ac:dyDescent="0.35">
      <c r="A2970" s="147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47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t="22.75" hidden="1" customHeight="1" x14ac:dyDescent="0.35">
      <c r="A2972" s="147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47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idden="1" x14ac:dyDescent="0.35">
      <c r="A2974" s="147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47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47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47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t="22.75" hidden="1" customHeight="1" x14ac:dyDescent="0.35">
      <c r="A2978" s="147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47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t="22.75" hidden="1" customHeight="1" x14ac:dyDescent="0.35">
      <c r="A2980" s="147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t="22.75" hidden="1" customHeight="1" x14ac:dyDescent="0.35">
      <c r="A2981" s="147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47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t="22.75" hidden="1" customHeight="1" x14ac:dyDescent="0.35">
      <c r="A2983" s="147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47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47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t="22.75" hidden="1" customHeight="1" x14ac:dyDescent="0.35">
      <c r="A2986" s="147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idden="1" x14ac:dyDescent="0.35">
      <c r="A2987" s="147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47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47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47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t="22.75" hidden="1" customHeight="1" x14ac:dyDescent="0.35">
      <c r="A2991" s="147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47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47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47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47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47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47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47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t="34.25" hidden="1" customHeight="1" x14ac:dyDescent="0.35">
      <c r="A2999" s="147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47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47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34.25" hidden="1" customHeight="1" x14ac:dyDescent="0.35">
      <c r="A3002" s="147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idden="1" x14ac:dyDescent="0.35">
      <c r="A3003" s="147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34.25" hidden="1" customHeight="1" x14ac:dyDescent="0.35">
      <c r="A3004" s="147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idden="1" x14ac:dyDescent="0.35">
      <c r="A3005" s="147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t="34.25" hidden="1" customHeight="1" x14ac:dyDescent="0.35">
      <c r="A3006" s="147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34.25" hidden="1" customHeight="1" x14ac:dyDescent="0.35">
      <c r="A3007" s="147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34.25" hidden="1" customHeight="1" x14ac:dyDescent="0.35">
      <c r="A3008" s="147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34.25" hidden="1" customHeight="1" x14ac:dyDescent="0.35">
      <c r="A3009" s="147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34.25" hidden="1" customHeight="1" x14ac:dyDescent="0.35">
      <c r="A3010" s="147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47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34.25" hidden="1" customHeight="1" x14ac:dyDescent="0.35">
      <c r="A3012" s="147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idden="1" x14ac:dyDescent="0.35">
      <c r="A3013" s="147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idden="1" x14ac:dyDescent="0.35">
      <c r="A3014" s="147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47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idden="1" x14ac:dyDescent="0.35">
      <c r="A3016" s="147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47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47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47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47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47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idden="1" x14ac:dyDescent="0.35">
      <c r="A3022" s="147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idden="1" x14ac:dyDescent="0.35">
      <c r="A3023" s="147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idden="1" x14ac:dyDescent="0.35">
      <c r="A3024" s="147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47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47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47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t="34.25" hidden="1" customHeight="1" x14ac:dyDescent="0.35">
      <c r="A3028" s="147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t="34.25" hidden="1" customHeight="1" x14ac:dyDescent="0.35">
      <c r="A3029" s="147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47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idden="1" x14ac:dyDescent="0.35">
      <c r="A3031" s="147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47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47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t="34.25" hidden="1" customHeight="1" x14ac:dyDescent="0.35">
      <c r="A3034" s="147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t="34.25" hidden="1" customHeight="1" x14ac:dyDescent="0.35">
      <c r="A3035" s="147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t="34.25" hidden="1" customHeight="1" x14ac:dyDescent="0.35">
      <c r="A3036" s="147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t="34.25" hidden="1" customHeight="1" x14ac:dyDescent="0.35">
      <c r="A3037" s="147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t="34.25" hidden="1" customHeight="1" x14ac:dyDescent="0.35">
      <c r="A3038" s="147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t="34.25" hidden="1" customHeight="1" x14ac:dyDescent="0.35">
      <c r="A3039" s="147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47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47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47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t="34.25" hidden="1" customHeight="1" x14ac:dyDescent="0.35">
      <c r="A3043" s="147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47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idden="1" x14ac:dyDescent="0.35">
      <c r="A3045" s="147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47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47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47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idden="1" x14ac:dyDescent="0.35">
      <c r="A3049" s="147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47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47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47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47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47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47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47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t="34.25" hidden="1" customHeight="1" x14ac:dyDescent="0.35">
      <c r="A3057" s="147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47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47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47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t="34.25" hidden="1" customHeight="1" x14ac:dyDescent="0.35">
      <c r="A3061" s="147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47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47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47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47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47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47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47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47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47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47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idden="1" x14ac:dyDescent="0.35">
      <c r="A3072" s="147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47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47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47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47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idden="1" x14ac:dyDescent="0.35">
      <c r="A3077" s="147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47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47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47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47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47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idden="1" x14ac:dyDescent="0.35">
      <c r="A3083" s="147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t="34.25" hidden="1" customHeight="1" x14ac:dyDescent="0.35">
      <c r="A3084" s="147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47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47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idden="1" x14ac:dyDescent="0.35">
      <c r="A3087" s="147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47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t="34.25" hidden="1" customHeight="1" x14ac:dyDescent="0.35">
      <c r="A3089" s="147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47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47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47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idden="1" x14ac:dyDescent="0.35">
      <c r="A3093" s="147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47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47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idden="1" x14ac:dyDescent="0.35">
      <c r="A3096" s="147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47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47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47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idden="1" x14ac:dyDescent="0.35">
      <c r="A3100" s="147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idden="1" x14ac:dyDescent="0.35">
      <c r="A3101" s="147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47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idden="1" x14ac:dyDescent="0.35">
      <c r="A3103" s="147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idden="1" x14ac:dyDescent="0.35">
      <c r="A3104" s="147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47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idden="1" x14ac:dyDescent="0.35">
      <c r="A3106" s="147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47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47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47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47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t="34.25" hidden="1" customHeight="1" x14ac:dyDescent="0.35">
      <c r="A3111" s="147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t="34.25" hidden="1" customHeight="1" x14ac:dyDescent="0.35">
      <c r="A3112" s="147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47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idden="1" x14ac:dyDescent="0.35">
      <c r="A3114" s="147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t="34.25" hidden="1" customHeight="1" x14ac:dyDescent="0.35">
      <c r="A3115" s="147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t="34.25" hidden="1" customHeight="1" x14ac:dyDescent="0.35">
      <c r="A3116" s="147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t="34.25" hidden="1" customHeight="1" x14ac:dyDescent="0.35">
      <c r="A3117" s="147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t="34.25" hidden="1" customHeight="1" x14ac:dyDescent="0.35">
      <c r="A3118" s="147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t="34.25" hidden="1" customHeight="1" x14ac:dyDescent="0.35">
      <c r="A3119" s="147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t="34.25" hidden="1" customHeight="1" x14ac:dyDescent="0.35">
      <c r="A3120" s="147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idden="1" x14ac:dyDescent="0.35">
      <c r="A3121" s="147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47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47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47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t="34.25" hidden="1" customHeight="1" x14ac:dyDescent="0.35">
      <c r="A3125" s="147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t="34.25" hidden="1" customHeight="1" x14ac:dyDescent="0.35">
      <c r="A3126" s="147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47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47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47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idden="1" x14ac:dyDescent="0.35">
      <c r="A3130" s="147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idden="1" x14ac:dyDescent="0.35">
      <c r="A3131" s="147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47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t="34.25" hidden="1" customHeight="1" x14ac:dyDescent="0.35">
      <c r="A3133" s="147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47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47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47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47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47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47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47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47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t="34.25" hidden="1" customHeight="1" x14ac:dyDescent="0.35">
      <c r="A3142" s="147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47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47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47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47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idden="1" x14ac:dyDescent="0.35">
      <c r="A3147" s="147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idden="1" x14ac:dyDescent="0.35">
      <c r="A3148" s="147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22.75" hidden="1" customHeight="1" x14ac:dyDescent="0.35">
      <c r="A3149" s="147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idden="1" x14ac:dyDescent="0.35">
      <c r="A3150" s="147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22.75" hidden="1" customHeight="1" x14ac:dyDescent="0.35">
      <c r="A3151" s="147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47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47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47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t="22.75" hidden="1" customHeight="1" x14ac:dyDescent="0.35">
      <c r="A3155" s="147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idden="1" x14ac:dyDescent="0.35">
      <c r="A3156" s="147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idden="1" x14ac:dyDescent="0.35">
      <c r="A3157" s="147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22.75" hidden="1" customHeight="1" x14ac:dyDescent="0.35">
      <c r="A3158" s="147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t="34.25" hidden="1" customHeight="1" x14ac:dyDescent="0.35">
      <c r="A3159" s="147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t="34.25" hidden="1" customHeight="1" x14ac:dyDescent="0.35">
      <c r="A3160" s="147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34.25" hidden="1" customHeight="1" x14ac:dyDescent="0.35">
      <c r="A3161" s="147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t="34.25" hidden="1" customHeight="1" x14ac:dyDescent="0.35">
      <c r="A3162" s="147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34.25" hidden="1" customHeight="1" x14ac:dyDescent="0.35">
      <c r="A3163" s="147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47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47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idden="1" x14ac:dyDescent="0.35">
      <c r="A3166" s="147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34.25" hidden="1" customHeight="1" x14ac:dyDescent="0.35">
      <c r="A3167" s="147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t="34.25" hidden="1" customHeight="1" x14ac:dyDescent="0.35">
      <c r="A3168" s="147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t="34.25" hidden="1" customHeight="1" x14ac:dyDescent="0.35">
      <c r="A3169" s="147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34.25" hidden="1" customHeight="1" x14ac:dyDescent="0.35">
      <c r="A3170" s="147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47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47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47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47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47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47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47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t="34.25" hidden="1" customHeight="1" x14ac:dyDescent="0.35">
      <c r="A3178" s="147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47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47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47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47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47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47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47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47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47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47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47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47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47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47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47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47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47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47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47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47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47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47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47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47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47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47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47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47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47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47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47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47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47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47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47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47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47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22.75" hidden="1" customHeight="1" x14ac:dyDescent="0.35">
      <c r="A3216" s="147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47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47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47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47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47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47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22.75" hidden="1" customHeight="1" x14ac:dyDescent="0.35">
      <c r="A3223" s="147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47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47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47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22.75" hidden="1" customHeight="1" x14ac:dyDescent="0.35">
      <c r="A3227" s="147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34.25" hidden="1" customHeight="1" x14ac:dyDescent="0.35">
      <c r="A3228" s="147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22.75" hidden="1" customHeight="1" x14ac:dyDescent="0.35">
      <c r="A3229" s="147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22.75" hidden="1" customHeight="1" x14ac:dyDescent="0.35">
      <c r="A3230" s="147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47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22.75" hidden="1" customHeight="1" x14ac:dyDescent="0.35">
      <c r="A3232" s="147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22.75" hidden="1" customHeight="1" x14ac:dyDescent="0.35">
      <c r="A3233" s="147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22.75" hidden="1" customHeight="1" x14ac:dyDescent="0.35">
      <c r="A3234" s="147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47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22.75" hidden="1" customHeight="1" x14ac:dyDescent="0.35">
      <c r="A3236" s="147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22.75" hidden="1" customHeight="1" x14ac:dyDescent="0.35">
      <c r="A3237" s="147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22.75" hidden="1" customHeight="1" x14ac:dyDescent="0.35">
      <c r="A3238" s="147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47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22.75" hidden="1" customHeight="1" x14ac:dyDescent="0.35">
      <c r="A3240" s="147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47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47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22.75" hidden="1" customHeight="1" x14ac:dyDescent="0.35">
      <c r="A3243" s="147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47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47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47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47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47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47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47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47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34.25" hidden="1" customHeight="1" x14ac:dyDescent="0.35">
      <c r="A3252" s="147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34.25" hidden="1" customHeight="1" x14ac:dyDescent="0.35">
      <c r="A3253" s="147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34.25" hidden="1" customHeight="1" x14ac:dyDescent="0.35">
      <c r="A3254" s="147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34.25" hidden="1" customHeight="1" x14ac:dyDescent="0.35">
      <c r="A3255" s="147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34.25" hidden="1" customHeight="1" x14ac:dyDescent="0.35">
      <c r="A3256" s="147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34.25" hidden="1" customHeight="1" x14ac:dyDescent="0.35">
      <c r="A3257" s="147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34.25" hidden="1" customHeight="1" x14ac:dyDescent="0.35">
      <c r="A3258" s="147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47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47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34.25" hidden="1" customHeight="1" x14ac:dyDescent="0.35">
      <c r="A3261" s="147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47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34.25" hidden="1" customHeight="1" x14ac:dyDescent="0.35">
      <c r="A3263" s="147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22.75" hidden="1" customHeight="1" x14ac:dyDescent="0.35">
      <c r="A3264" s="147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47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47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47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47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47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47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34.25" hidden="1" customHeight="1" x14ac:dyDescent="0.35">
      <c r="A3271" s="147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34.25" hidden="1" customHeight="1" x14ac:dyDescent="0.35">
      <c r="A3272" s="147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47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34.25" hidden="1" customHeight="1" x14ac:dyDescent="0.35">
      <c r="A3274" s="147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47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34.25" hidden="1" customHeight="1" x14ac:dyDescent="0.35">
      <c r="A3276" s="147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47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47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47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47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47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47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47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47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47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47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47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47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47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47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47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47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47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47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47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47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47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47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47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47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47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47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47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47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47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47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47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47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47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47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47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47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47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47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47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47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47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47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47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47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47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47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47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47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47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22.75" hidden="1" customHeight="1" x14ac:dyDescent="0.35">
      <c r="A3326" s="147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22.75" hidden="1" customHeight="1" x14ac:dyDescent="0.35">
      <c r="A3327" s="147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22.75" hidden="1" customHeight="1" x14ac:dyDescent="0.35">
      <c r="A3328" s="147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22.75" hidden="1" customHeight="1" x14ac:dyDescent="0.35">
      <c r="A3329" s="147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22.75" hidden="1" customHeight="1" x14ac:dyDescent="0.35">
      <c r="A3330" s="147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22.75" hidden="1" customHeight="1" x14ac:dyDescent="0.35">
      <c r="A3331" s="147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22.75" hidden="1" customHeight="1" x14ac:dyDescent="0.35">
      <c r="A3332" s="147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47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47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22.75" hidden="1" customHeight="1" x14ac:dyDescent="0.35">
      <c r="A3335" s="147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47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47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34.25" hidden="1" customHeight="1" x14ac:dyDescent="0.35">
      <c r="A3338" s="147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34.25" hidden="1" customHeight="1" x14ac:dyDescent="0.35">
      <c r="A3339" s="147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47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34.25" hidden="1" customHeight="1" x14ac:dyDescent="0.35">
      <c r="A3341" s="147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34.25" hidden="1" customHeight="1" x14ac:dyDescent="0.35">
      <c r="A3342" s="147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34.25" hidden="1" customHeight="1" x14ac:dyDescent="0.35">
      <c r="A3343" s="147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34.25" hidden="1" customHeight="1" x14ac:dyDescent="0.35">
      <c r="A3344" s="147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47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47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34.25" hidden="1" customHeight="1" x14ac:dyDescent="0.35">
      <c r="A3347" s="147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47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47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47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47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34.25" hidden="1" customHeight="1" x14ac:dyDescent="0.35">
      <c r="A3352" s="147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47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47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47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47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47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47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47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47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47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47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47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47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47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47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47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47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47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47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47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47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47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47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47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47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47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47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47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47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47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47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47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47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47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47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47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47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47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47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47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47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47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47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47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47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47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47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47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47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47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47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47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47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47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47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0" hidden="1" customHeight="1" x14ac:dyDescent="0.35">
      <c r="A3407" s="147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0" hidden="1" customHeight="1" x14ac:dyDescent="0.35">
      <c r="A3408" s="147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0" hidden="1" customHeight="1" x14ac:dyDescent="0.35">
      <c r="A3409" s="147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0" hidden="1" customHeight="1" x14ac:dyDescent="0.35">
      <c r="A3410" s="147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0" hidden="1" customHeight="1" x14ac:dyDescent="0.35">
      <c r="A3411" s="147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0" hidden="1" customHeight="1" x14ac:dyDescent="0.35">
      <c r="A3412" s="147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0" hidden="1" customHeight="1" x14ac:dyDescent="0.35">
      <c r="A3413" s="147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0" hidden="1" customHeight="1" x14ac:dyDescent="0.35">
      <c r="A3414" s="147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0" hidden="1" customHeight="1" x14ac:dyDescent="0.35">
      <c r="A3415" s="147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0" hidden="1" customHeight="1" x14ac:dyDescent="0.35">
      <c r="A3416" s="147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0" hidden="1" customHeight="1" x14ac:dyDescent="0.35">
      <c r="A3417" s="147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0" hidden="1" customHeight="1" x14ac:dyDescent="0.35">
      <c r="A3418" s="147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47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47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47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47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47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47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47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47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47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47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47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47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47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47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47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47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47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47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47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47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47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47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47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47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47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47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47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47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47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47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47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47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47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47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47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47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47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47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47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47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47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47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47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47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47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47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47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47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47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47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47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47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47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47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47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47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47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47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47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47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47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47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47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47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47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47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47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47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47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47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47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47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47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47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47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47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47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47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47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47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47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47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47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47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47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47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47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47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47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47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47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47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47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47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47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47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47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47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47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47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47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47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47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47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47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47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47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47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47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47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47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47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47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47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47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47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47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47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47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47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47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47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47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47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47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47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47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47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47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47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47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47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47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47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47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47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47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47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47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47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47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47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47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47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47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47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47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47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47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47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47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47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47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47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47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47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47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47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47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47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47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47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47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47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47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47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47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47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47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47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47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47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47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47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47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47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47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47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47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47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47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47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47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47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47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47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47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47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47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47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47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47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47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47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47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47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47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47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47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47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47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47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47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47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47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47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47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47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47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47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47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47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47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47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47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47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47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47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47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47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47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47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47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47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47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47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47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47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47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47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47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47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47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47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47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47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47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47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47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47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47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47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47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47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47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47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47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47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47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47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47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47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47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47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47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47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47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47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47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47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47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47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47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47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47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47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47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47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47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47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47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47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47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47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47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47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47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47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47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47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47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47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47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47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47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47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47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47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47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47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47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47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47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47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47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47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47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47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47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47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47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47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47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47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47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47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47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47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47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47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47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47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47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47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47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47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47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47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47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47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47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47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47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47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47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47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47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47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47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47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47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47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47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47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47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47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47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47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47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47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47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47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47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47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47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47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47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47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47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47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47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47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47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47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47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47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47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47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47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47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47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47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47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47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47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47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47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47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47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47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47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47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47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47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47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47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47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47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47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47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47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47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47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47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47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47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47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47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47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47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47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47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47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47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47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47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47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47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47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47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47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47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47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47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47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47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47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47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47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47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47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47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47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47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47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47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47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47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47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47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47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47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47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47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47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47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47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47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47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47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47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47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47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47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47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47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47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47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47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47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47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47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47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47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47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47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47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47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47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47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47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47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47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47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47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47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47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47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47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47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47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47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47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47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47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47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47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47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47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47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47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47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47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47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47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47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47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47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47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47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47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47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47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47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47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47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47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47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47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47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47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47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47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47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47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47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47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47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47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47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47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47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47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47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47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47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47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47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47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47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47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47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47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47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47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47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47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47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47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47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47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47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47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47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47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47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47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47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47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47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47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47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47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47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47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47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47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47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47">
        <v>3953</v>
      </c>
      <c r="B3957" s="94"/>
      <c r="C3957" s="94"/>
      <c r="D3957" s="94"/>
      <c r="E3957" s="94"/>
      <c r="F3957" s="94"/>
      <c r="G3957" s="94"/>
      <c r="H3957" s="94"/>
      <c r="I3957" s="94"/>
      <c r="J3957" s="94"/>
      <c r="K3957" s="94"/>
      <c r="L3957" s="94"/>
      <c r="M3957" s="94"/>
      <c r="N3957" s="94"/>
      <c r="O3957" s="94"/>
      <c r="P3957" s="94"/>
      <c r="Q3957" s="94"/>
      <c r="R3957" s="94"/>
      <c r="S3957" s="94"/>
      <c r="T3957" s="94"/>
      <c r="U3957" s="94"/>
      <c r="V3957" s="94"/>
      <c r="W3957" s="94"/>
      <c r="X3957" s="94"/>
      <c r="Y3957" s="94"/>
      <c r="Z3957" s="94"/>
      <c r="AA3957" s="94"/>
      <c r="AB3957" s="94"/>
      <c r="AC3957" s="94"/>
      <c r="AD3957" s="94"/>
      <c r="AE3957" s="94"/>
      <c r="AF3957" s="94"/>
      <c r="AG3957" s="94"/>
      <c r="AH3957" s="94"/>
      <c r="AI3957" s="94"/>
      <c r="AJ3957" s="94"/>
      <c r="AK3957" s="94"/>
      <c r="AL3957" s="94"/>
      <c r="AM3957" s="94"/>
      <c r="AN3957" s="94"/>
      <c r="AO3957" s="94"/>
      <c r="AP3957" s="94"/>
      <c r="AQ3957" s="94"/>
      <c r="AR3957" s="94"/>
      <c r="AS3957" s="94"/>
      <c r="AT3957" s="94"/>
      <c r="AU3957" s="94"/>
      <c r="AV3957" s="94"/>
      <c r="AW3957" s="94"/>
      <c r="AX3957" s="94"/>
      <c r="AY3957" s="94"/>
      <c r="AZ3957" s="94"/>
      <c r="BA3957" s="94"/>
      <c r="BB3957" s="94"/>
      <c r="BC3957" s="93"/>
      <c r="BD3957" s="94"/>
      <c r="BE3957" s="94"/>
      <c r="BF3957" s="94"/>
      <c r="BG3957" s="94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47">
        <v>3954</v>
      </c>
      <c r="B3958" s="94"/>
      <c r="C3958" s="94"/>
      <c r="D3958" s="94"/>
      <c r="E3958" s="94"/>
      <c r="F3958" s="94"/>
      <c r="G3958" s="94"/>
      <c r="H3958" s="94"/>
      <c r="I3958" s="94"/>
      <c r="J3958" s="94"/>
      <c r="K3958" s="94"/>
      <c r="L3958" s="94"/>
      <c r="M3958" s="94"/>
      <c r="N3958" s="94"/>
      <c r="O3958" s="94"/>
      <c r="P3958" s="94"/>
      <c r="Q3958" s="94"/>
      <c r="R3958" s="94"/>
      <c r="S3958" s="94"/>
      <c r="T3958" s="94"/>
      <c r="U3958" s="94"/>
      <c r="V3958" s="94"/>
      <c r="W3958" s="94"/>
      <c r="X3958" s="94"/>
      <c r="Y3958" s="94"/>
      <c r="Z3958" s="94"/>
      <c r="AA3958" s="94"/>
      <c r="AB3958" s="94"/>
      <c r="AC3958" s="94"/>
      <c r="AD3958" s="94"/>
      <c r="AE3958" s="94"/>
      <c r="AF3958" s="94"/>
      <c r="AG3958" s="94"/>
      <c r="AH3958" s="94"/>
      <c r="AI3958" s="94"/>
      <c r="AJ3958" s="94"/>
      <c r="AK3958" s="94"/>
      <c r="AL3958" s="94"/>
      <c r="AM3958" s="94"/>
      <c r="AN3958" s="94"/>
      <c r="AO3958" s="94"/>
      <c r="AP3958" s="94"/>
      <c r="AQ3958" s="94"/>
      <c r="AR3958" s="94"/>
      <c r="AS3958" s="94"/>
      <c r="AT3958" s="94"/>
      <c r="AU3958" s="94"/>
      <c r="AV3958" s="94"/>
      <c r="AW3958" s="94"/>
      <c r="AX3958" s="94"/>
      <c r="AY3958" s="94"/>
      <c r="AZ3958" s="94"/>
      <c r="BA3958" s="94"/>
      <c r="BB3958" s="94"/>
      <c r="BC3958" s="93"/>
      <c r="BD3958" s="94"/>
      <c r="BE3958" s="94"/>
      <c r="BF3958" s="94"/>
      <c r="BG3958" s="94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47">
        <v>3955</v>
      </c>
      <c r="B3959" s="94"/>
      <c r="C3959" s="94"/>
      <c r="D3959" s="94"/>
      <c r="E3959" s="94"/>
      <c r="F3959" s="94"/>
      <c r="G3959" s="94"/>
      <c r="H3959" s="94"/>
      <c r="I3959" s="94"/>
      <c r="J3959" s="94"/>
      <c r="K3959" s="94"/>
      <c r="L3959" s="94"/>
      <c r="M3959" s="94"/>
      <c r="N3959" s="94"/>
      <c r="O3959" s="94"/>
      <c r="P3959" s="94"/>
      <c r="Q3959" s="94"/>
      <c r="R3959" s="94"/>
      <c r="S3959" s="94"/>
      <c r="T3959" s="94"/>
      <c r="U3959" s="94"/>
      <c r="V3959" s="94"/>
      <c r="W3959" s="94"/>
      <c r="X3959" s="94"/>
      <c r="Y3959" s="94"/>
      <c r="Z3959" s="94"/>
      <c r="AA3959" s="94"/>
      <c r="AB3959" s="94"/>
      <c r="AC3959" s="94"/>
      <c r="AD3959" s="94"/>
      <c r="AE3959" s="94"/>
      <c r="AF3959" s="94"/>
      <c r="AG3959" s="94"/>
      <c r="AH3959" s="94"/>
      <c r="AI3959" s="94"/>
      <c r="AJ3959" s="94"/>
      <c r="AK3959" s="94"/>
      <c r="AL3959" s="94"/>
      <c r="AM3959" s="94"/>
      <c r="AN3959" s="94"/>
      <c r="AO3959" s="94"/>
      <c r="AP3959" s="94"/>
      <c r="AQ3959" s="94"/>
      <c r="AR3959" s="94"/>
      <c r="AS3959" s="94"/>
      <c r="AT3959" s="94"/>
      <c r="AU3959" s="94"/>
      <c r="AV3959" s="94"/>
      <c r="AW3959" s="94"/>
      <c r="AX3959" s="94"/>
      <c r="AY3959" s="94"/>
      <c r="AZ3959" s="94"/>
      <c r="BA3959" s="94"/>
      <c r="BB3959" s="94"/>
      <c r="BC3959" s="93"/>
      <c r="BD3959" s="94"/>
      <c r="BE3959" s="94"/>
      <c r="BF3959" s="94"/>
      <c r="BG3959" s="94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47">
        <v>3956</v>
      </c>
      <c r="B3960" s="94"/>
      <c r="C3960" s="94"/>
      <c r="D3960" s="94"/>
      <c r="E3960" s="94"/>
      <c r="F3960" s="94"/>
      <c r="G3960" s="94"/>
      <c r="H3960" s="94"/>
      <c r="I3960" s="94"/>
      <c r="J3960" s="94"/>
      <c r="K3960" s="94"/>
      <c r="L3960" s="94"/>
      <c r="M3960" s="94"/>
      <c r="N3960" s="94"/>
      <c r="O3960" s="94"/>
      <c r="P3960" s="94"/>
      <c r="Q3960" s="94"/>
      <c r="R3960" s="94"/>
      <c r="S3960" s="94"/>
      <c r="T3960" s="94"/>
      <c r="U3960" s="94"/>
      <c r="V3960" s="94"/>
      <c r="W3960" s="94"/>
      <c r="X3960" s="94"/>
      <c r="Y3960" s="94"/>
      <c r="Z3960" s="94"/>
      <c r="AA3960" s="94"/>
      <c r="AB3960" s="94"/>
      <c r="AC3960" s="94"/>
      <c r="AD3960" s="94"/>
      <c r="AE3960" s="94"/>
      <c r="AF3960" s="94"/>
      <c r="AG3960" s="94"/>
      <c r="AH3960" s="94"/>
      <c r="AI3960" s="94"/>
      <c r="AJ3960" s="94"/>
      <c r="AK3960" s="94"/>
      <c r="AL3960" s="94"/>
      <c r="AM3960" s="94"/>
      <c r="AN3960" s="94"/>
      <c r="AO3960" s="94"/>
      <c r="AP3960" s="94"/>
      <c r="AQ3960" s="94"/>
      <c r="AR3960" s="94"/>
      <c r="AS3960" s="94"/>
      <c r="AT3960" s="94"/>
      <c r="AU3960" s="94"/>
      <c r="AV3960" s="94"/>
      <c r="AW3960" s="94"/>
      <c r="AX3960" s="94"/>
      <c r="AY3960" s="94"/>
      <c r="AZ3960" s="94"/>
      <c r="BA3960" s="94"/>
      <c r="BB3960" s="94"/>
      <c r="BC3960" s="93"/>
      <c r="BD3960" s="94"/>
      <c r="BE3960" s="94"/>
      <c r="BF3960" s="94"/>
      <c r="BG3960" s="94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47">
        <v>3957</v>
      </c>
      <c r="B3961" s="94"/>
      <c r="C3961" s="94"/>
      <c r="D3961" s="94"/>
      <c r="E3961" s="94"/>
      <c r="F3961" s="94"/>
      <c r="G3961" s="94"/>
      <c r="H3961" s="94"/>
      <c r="I3961" s="94"/>
      <c r="J3961" s="94"/>
      <c r="K3961" s="94"/>
      <c r="L3961" s="94"/>
      <c r="M3961" s="94"/>
      <c r="N3961" s="94"/>
      <c r="O3961" s="94"/>
      <c r="P3961" s="94"/>
      <c r="Q3961" s="94"/>
      <c r="R3961" s="94"/>
      <c r="S3961" s="94"/>
      <c r="T3961" s="94"/>
      <c r="U3961" s="94"/>
      <c r="V3961" s="94"/>
      <c r="W3961" s="94"/>
      <c r="X3961" s="94"/>
      <c r="Y3961" s="94"/>
      <c r="Z3961" s="94"/>
      <c r="AA3961" s="94"/>
      <c r="AB3961" s="94"/>
      <c r="AC3961" s="94"/>
      <c r="AD3961" s="94"/>
      <c r="AE3961" s="94"/>
      <c r="AF3961" s="94"/>
      <c r="AG3961" s="94"/>
      <c r="AH3961" s="94"/>
      <c r="AI3961" s="94"/>
      <c r="AJ3961" s="94"/>
      <c r="AK3961" s="94"/>
      <c r="AL3961" s="94"/>
      <c r="AM3961" s="94"/>
      <c r="AN3961" s="94"/>
      <c r="AO3961" s="94"/>
      <c r="AP3961" s="94"/>
      <c r="AQ3961" s="94"/>
      <c r="AR3961" s="94"/>
      <c r="AS3961" s="94"/>
      <c r="AT3961" s="94"/>
      <c r="AU3961" s="94"/>
      <c r="AV3961" s="94"/>
      <c r="AW3961" s="94"/>
      <c r="AX3961" s="94"/>
      <c r="AY3961" s="94"/>
      <c r="AZ3961" s="94"/>
      <c r="BA3961" s="94"/>
      <c r="BB3961" s="94"/>
      <c r="BC3961" s="93"/>
      <c r="BD3961" s="94"/>
      <c r="BE3961" s="94"/>
      <c r="BF3961" s="94"/>
      <c r="BG3961" s="94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47">
        <v>3958</v>
      </c>
      <c r="B3962" s="94"/>
      <c r="C3962" s="94"/>
      <c r="D3962" s="94"/>
      <c r="E3962" s="94"/>
      <c r="F3962" s="94"/>
      <c r="G3962" s="94"/>
      <c r="H3962" s="94"/>
      <c r="I3962" s="94"/>
      <c r="J3962" s="94"/>
      <c r="K3962" s="94"/>
      <c r="L3962" s="94"/>
      <c r="M3962" s="94"/>
      <c r="N3962" s="94"/>
      <c r="O3962" s="94"/>
      <c r="P3962" s="94"/>
      <c r="Q3962" s="94"/>
      <c r="R3962" s="94"/>
      <c r="S3962" s="94"/>
      <c r="T3962" s="94"/>
      <c r="U3962" s="94"/>
      <c r="V3962" s="94"/>
      <c r="W3962" s="94"/>
      <c r="X3962" s="94"/>
      <c r="Y3962" s="94"/>
      <c r="Z3962" s="94"/>
      <c r="AA3962" s="94"/>
      <c r="AB3962" s="94"/>
      <c r="AC3962" s="94"/>
      <c r="AD3962" s="94"/>
      <c r="AE3962" s="94"/>
      <c r="AF3962" s="94"/>
      <c r="AG3962" s="94"/>
      <c r="AH3962" s="94"/>
      <c r="AI3962" s="94"/>
      <c r="AJ3962" s="94"/>
      <c r="AK3962" s="94"/>
      <c r="AL3962" s="94"/>
      <c r="AM3962" s="94"/>
      <c r="AN3962" s="94"/>
      <c r="AO3962" s="94"/>
      <c r="AP3962" s="94"/>
      <c r="AQ3962" s="94"/>
      <c r="AR3962" s="94"/>
      <c r="AS3962" s="94"/>
      <c r="AT3962" s="94"/>
      <c r="AU3962" s="94"/>
      <c r="AV3962" s="94"/>
      <c r="AW3962" s="94"/>
      <c r="AX3962" s="94"/>
      <c r="AY3962" s="94"/>
      <c r="AZ3962" s="94"/>
      <c r="BA3962" s="94"/>
      <c r="BB3962" s="94"/>
      <c r="BC3962" s="93"/>
      <c r="BD3962" s="94"/>
      <c r="BE3962" s="94"/>
      <c r="BF3962" s="94"/>
      <c r="BG3962" s="94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47">
        <v>3959</v>
      </c>
      <c r="B3963" s="94"/>
      <c r="C3963" s="94"/>
      <c r="D3963" s="94"/>
      <c r="E3963" s="94"/>
      <c r="F3963" s="94"/>
      <c r="G3963" s="94"/>
      <c r="H3963" s="94"/>
      <c r="I3963" s="94"/>
      <c r="J3963" s="94"/>
      <c r="K3963" s="94"/>
      <c r="L3963" s="94"/>
      <c r="M3963" s="94"/>
      <c r="N3963" s="94"/>
      <c r="O3963" s="94"/>
      <c r="P3963" s="94"/>
      <c r="Q3963" s="94"/>
      <c r="R3963" s="94"/>
      <c r="S3963" s="94"/>
      <c r="T3963" s="94"/>
      <c r="U3963" s="94"/>
      <c r="V3963" s="94"/>
      <c r="W3963" s="94"/>
      <c r="X3963" s="94"/>
      <c r="Y3963" s="94"/>
      <c r="Z3963" s="94"/>
      <c r="AA3963" s="94"/>
      <c r="AB3963" s="94"/>
      <c r="AC3963" s="94"/>
      <c r="AD3963" s="94"/>
      <c r="AE3963" s="94"/>
      <c r="AF3963" s="94"/>
      <c r="AG3963" s="94"/>
      <c r="AH3963" s="94"/>
      <c r="AI3963" s="94"/>
      <c r="AJ3963" s="94"/>
      <c r="AK3963" s="94"/>
      <c r="AL3963" s="94"/>
      <c r="AM3963" s="94"/>
      <c r="AN3963" s="94"/>
      <c r="AO3963" s="94"/>
      <c r="AP3963" s="94"/>
      <c r="AQ3963" s="94"/>
      <c r="AR3963" s="94"/>
      <c r="AS3963" s="94"/>
      <c r="AT3963" s="94"/>
      <c r="AU3963" s="94"/>
      <c r="AV3963" s="94"/>
      <c r="AW3963" s="94"/>
      <c r="AX3963" s="94"/>
      <c r="AY3963" s="94"/>
      <c r="AZ3963" s="94"/>
      <c r="BA3963" s="94"/>
      <c r="BB3963" s="94"/>
      <c r="BC3963" s="93"/>
      <c r="BD3963" s="94"/>
      <c r="BE3963" s="94"/>
      <c r="BF3963" s="94"/>
      <c r="BG3963" s="94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47">
        <v>3960</v>
      </c>
      <c r="B3964" s="94"/>
      <c r="C3964" s="94"/>
      <c r="D3964" s="94"/>
      <c r="E3964" s="94"/>
      <c r="F3964" s="94"/>
      <c r="G3964" s="94"/>
      <c r="H3964" s="94"/>
      <c r="I3964" s="94"/>
      <c r="J3964" s="94"/>
      <c r="K3964" s="94"/>
      <c r="L3964" s="94"/>
      <c r="M3964" s="94"/>
      <c r="N3964" s="94"/>
      <c r="O3964" s="94"/>
      <c r="P3964" s="94"/>
      <c r="Q3964" s="94"/>
      <c r="R3964" s="94"/>
      <c r="S3964" s="94"/>
      <c r="T3964" s="94"/>
      <c r="U3964" s="94"/>
      <c r="V3964" s="94"/>
      <c r="W3964" s="94"/>
      <c r="X3964" s="94"/>
      <c r="Y3964" s="94"/>
      <c r="Z3964" s="94"/>
      <c r="AA3964" s="94"/>
      <c r="AB3964" s="94"/>
      <c r="AC3964" s="94"/>
      <c r="AD3964" s="94"/>
      <c r="AE3964" s="94"/>
      <c r="AF3964" s="94"/>
      <c r="AG3964" s="94"/>
      <c r="AH3964" s="94"/>
      <c r="AI3964" s="94"/>
      <c r="AJ3964" s="94"/>
      <c r="AK3964" s="94"/>
      <c r="AL3964" s="94"/>
      <c r="AM3964" s="94"/>
      <c r="AN3964" s="94"/>
      <c r="AO3964" s="94"/>
      <c r="AP3964" s="94"/>
      <c r="AQ3964" s="94"/>
      <c r="AR3964" s="94"/>
      <c r="AS3964" s="94"/>
      <c r="AT3964" s="94"/>
      <c r="AU3964" s="94"/>
      <c r="AV3964" s="94"/>
      <c r="AW3964" s="94"/>
      <c r="AX3964" s="94"/>
      <c r="AY3964" s="94"/>
      <c r="AZ3964" s="94"/>
      <c r="BA3964" s="94"/>
      <c r="BB3964" s="94"/>
      <c r="BC3964" s="93"/>
      <c r="BD3964" s="94"/>
      <c r="BE3964" s="94"/>
      <c r="BF3964" s="94"/>
      <c r="BG3964" s="94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47">
        <v>3961</v>
      </c>
      <c r="B3965" s="94"/>
      <c r="C3965" s="94"/>
      <c r="D3965" s="94"/>
      <c r="E3965" s="94"/>
      <c r="F3965" s="94"/>
      <c r="G3965" s="94"/>
      <c r="H3965" s="94"/>
      <c r="I3965" s="94"/>
      <c r="J3965" s="94"/>
      <c r="K3965" s="94"/>
      <c r="L3965" s="94"/>
      <c r="M3965" s="94"/>
      <c r="N3965" s="94"/>
      <c r="O3965" s="94"/>
      <c r="P3965" s="94"/>
      <c r="Q3965" s="94"/>
      <c r="R3965" s="94"/>
      <c r="S3965" s="94"/>
      <c r="T3965" s="94"/>
      <c r="U3965" s="94"/>
      <c r="V3965" s="94"/>
      <c r="W3965" s="94"/>
      <c r="X3965" s="94"/>
      <c r="Y3965" s="94"/>
      <c r="Z3965" s="94"/>
      <c r="AA3965" s="94"/>
      <c r="AB3965" s="94"/>
      <c r="AC3965" s="94"/>
      <c r="AD3965" s="94"/>
      <c r="AE3965" s="94"/>
      <c r="AF3965" s="94"/>
      <c r="AG3965" s="94"/>
      <c r="AH3965" s="94"/>
      <c r="AI3965" s="94"/>
      <c r="AJ3965" s="94"/>
      <c r="AK3965" s="94"/>
      <c r="AL3965" s="94"/>
      <c r="AM3965" s="94"/>
      <c r="AN3965" s="94"/>
      <c r="AO3965" s="94"/>
      <c r="AP3965" s="94"/>
      <c r="AQ3965" s="94"/>
      <c r="AR3965" s="94"/>
      <c r="AS3965" s="94"/>
      <c r="AT3965" s="94"/>
      <c r="AU3965" s="94"/>
      <c r="AV3965" s="94"/>
      <c r="AW3965" s="94"/>
      <c r="AX3965" s="94"/>
      <c r="AY3965" s="94"/>
      <c r="AZ3965" s="94"/>
      <c r="BA3965" s="94"/>
      <c r="BB3965" s="94"/>
      <c r="BC3965" s="93"/>
      <c r="BD3965" s="94"/>
      <c r="BE3965" s="94"/>
      <c r="BF3965" s="94"/>
      <c r="BG3965" s="94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47">
        <v>3962</v>
      </c>
      <c r="B3966" s="94"/>
      <c r="C3966" s="94"/>
      <c r="D3966" s="94"/>
      <c r="E3966" s="94"/>
      <c r="F3966" s="94"/>
      <c r="G3966" s="94"/>
      <c r="H3966" s="94"/>
      <c r="I3966" s="94"/>
      <c r="J3966" s="94"/>
      <c r="K3966" s="94"/>
      <c r="L3966" s="94"/>
      <c r="M3966" s="94"/>
      <c r="N3966" s="94"/>
      <c r="O3966" s="94"/>
      <c r="P3966" s="94"/>
      <c r="Q3966" s="94"/>
      <c r="R3966" s="94"/>
      <c r="S3966" s="94"/>
      <c r="T3966" s="94"/>
      <c r="U3966" s="94"/>
      <c r="V3966" s="94"/>
      <c r="W3966" s="94"/>
      <c r="X3966" s="94"/>
      <c r="Y3966" s="94"/>
      <c r="Z3966" s="94"/>
      <c r="AA3966" s="94"/>
      <c r="AB3966" s="94"/>
      <c r="AC3966" s="94"/>
      <c r="AD3966" s="94"/>
      <c r="AE3966" s="94"/>
      <c r="AF3966" s="94"/>
      <c r="AG3966" s="94"/>
      <c r="AH3966" s="94"/>
      <c r="AI3966" s="94"/>
      <c r="AJ3966" s="94"/>
      <c r="AK3966" s="94"/>
      <c r="AL3966" s="94"/>
      <c r="AM3966" s="94"/>
      <c r="AN3966" s="94"/>
      <c r="AO3966" s="94"/>
      <c r="AP3966" s="94"/>
      <c r="AQ3966" s="94"/>
      <c r="AR3966" s="94"/>
      <c r="AS3966" s="94"/>
      <c r="AT3966" s="94"/>
      <c r="AU3966" s="94"/>
      <c r="AV3966" s="94"/>
      <c r="AW3966" s="94"/>
      <c r="AX3966" s="94"/>
      <c r="AY3966" s="94"/>
      <c r="AZ3966" s="94"/>
      <c r="BA3966" s="94"/>
      <c r="BB3966" s="94"/>
      <c r="BC3966" s="93"/>
      <c r="BD3966" s="94"/>
      <c r="BE3966" s="94"/>
      <c r="BF3966" s="94"/>
      <c r="BG3966" s="94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47">
        <v>3963</v>
      </c>
      <c r="B3967" s="94"/>
      <c r="C3967" s="94"/>
      <c r="D3967" s="94"/>
      <c r="E3967" s="94"/>
      <c r="F3967" s="94"/>
      <c r="G3967" s="94"/>
      <c r="H3967" s="94"/>
      <c r="I3967" s="94"/>
      <c r="J3967" s="94"/>
      <c r="K3967" s="94"/>
      <c r="L3967" s="94"/>
      <c r="M3967" s="94"/>
      <c r="N3967" s="94"/>
      <c r="O3967" s="94"/>
      <c r="P3967" s="94"/>
      <c r="Q3967" s="94"/>
      <c r="R3967" s="94"/>
      <c r="S3967" s="94"/>
      <c r="T3967" s="94"/>
      <c r="U3967" s="94"/>
      <c r="V3967" s="94"/>
      <c r="W3967" s="94"/>
      <c r="X3967" s="94"/>
      <c r="Y3967" s="94"/>
      <c r="Z3967" s="94"/>
      <c r="AA3967" s="94"/>
      <c r="AB3967" s="94"/>
      <c r="AC3967" s="94"/>
      <c r="AD3967" s="94"/>
      <c r="AE3967" s="94"/>
      <c r="AF3967" s="94"/>
      <c r="AG3967" s="94"/>
      <c r="AH3967" s="94"/>
      <c r="AI3967" s="94"/>
      <c r="AJ3967" s="94"/>
      <c r="AK3967" s="94"/>
      <c r="AL3967" s="94"/>
      <c r="AM3967" s="94"/>
      <c r="AN3967" s="94"/>
      <c r="AO3967" s="94"/>
      <c r="AP3967" s="94"/>
      <c r="AQ3967" s="94"/>
      <c r="AR3967" s="94"/>
      <c r="AS3967" s="94"/>
      <c r="AT3967" s="94"/>
      <c r="AU3967" s="94"/>
      <c r="AV3967" s="94"/>
      <c r="AW3967" s="94"/>
      <c r="AX3967" s="94"/>
      <c r="AY3967" s="94"/>
      <c r="AZ3967" s="94"/>
      <c r="BA3967" s="94"/>
      <c r="BB3967" s="94"/>
      <c r="BC3967" s="93"/>
      <c r="BD3967" s="94"/>
      <c r="BE3967" s="94"/>
      <c r="BF3967" s="94"/>
      <c r="BG3967" s="94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47">
        <v>3964</v>
      </c>
      <c r="B3968" s="94"/>
      <c r="C3968" s="94"/>
      <c r="D3968" s="94"/>
      <c r="E3968" s="94"/>
      <c r="F3968" s="94"/>
      <c r="G3968" s="94"/>
      <c r="H3968" s="94"/>
      <c r="I3968" s="94"/>
      <c r="J3968" s="94"/>
      <c r="K3968" s="94"/>
      <c r="L3968" s="94"/>
      <c r="M3968" s="94"/>
      <c r="N3968" s="94"/>
      <c r="O3968" s="94"/>
      <c r="P3968" s="94"/>
      <c r="Q3968" s="94"/>
      <c r="R3968" s="94"/>
      <c r="S3968" s="94"/>
      <c r="T3968" s="94"/>
      <c r="U3968" s="94"/>
      <c r="V3968" s="94"/>
      <c r="W3968" s="94"/>
      <c r="X3968" s="94"/>
      <c r="Y3968" s="94"/>
      <c r="Z3968" s="94"/>
      <c r="AA3968" s="94"/>
      <c r="AB3968" s="94"/>
      <c r="AC3968" s="94"/>
      <c r="AD3968" s="94"/>
      <c r="AE3968" s="94"/>
      <c r="AF3968" s="94"/>
      <c r="AG3968" s="94"/>
      <c r="AH3968" s="94"/>
      <c r="AI3968" s="94"/>
      <c r="AJ3968" s="94"/>
      <c r="AK3968" s="94"/>
      <c r="AL3968" s="94"/>
      <c r="AM3968" s="94"/>
      <c r="AN3968" s="94"/>
      <c r="AO3968" s="94"/>
      <c r="AP3968" s="94"/>
      <c r="AQ3968" s="94"/>
      <c r="AR3968" s="94"/>
      <c r="AS3968" s="94"/>
      <c r="AT3968" s="94"/>
      <c r="AU3968" s="94"/>
      <c r="AV3968" s="94"/>
      <c r="AW3968" s="94"/>
      <c r="AX3968" s="94"/>
      <c r="AY3968" s="94"/>
      <c r="AZ3968" s="94"/>
      <c r="BA3968" s="94"/>
      <c r="BB3968" s="94"/>
      <c r="BC3968" s="93"/>
      <c r="BD3968" s="94"/>
      <c r="BE3968" s="94"/>
      <c r="BF3968" s="94"/>
      <c r="BG3968" s="94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47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47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47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47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47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47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47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47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47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47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47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47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47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47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47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47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47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47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47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47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47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47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47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47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47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47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47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47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47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47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47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47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47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47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47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47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47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47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47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47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47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47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47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47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47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47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47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47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47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47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47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47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47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47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47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47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47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47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47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47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47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47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47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47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47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47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47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47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47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47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47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47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47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47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47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47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47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47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47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47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47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47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47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47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47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47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47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47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47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47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47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47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47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47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47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47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47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47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47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47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47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47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47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47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47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47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47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47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47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47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47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47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47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47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47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47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47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47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47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47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47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47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47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47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47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47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47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47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47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47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47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47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47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47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47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47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47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47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47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47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47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47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47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47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47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47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47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47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47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47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47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47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47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47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47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47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47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47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47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47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47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47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47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47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47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47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47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47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47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47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47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47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47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47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47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47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47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47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47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47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47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47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47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47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47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47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47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47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47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47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47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47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47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47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47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47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47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47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47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47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47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47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47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47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47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47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47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47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47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47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47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47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47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47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47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47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47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47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47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47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47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47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47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47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47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47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47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47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47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47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47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47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47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47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47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47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47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47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47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47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47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47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47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47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47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47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47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47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47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47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47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47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47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47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47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47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47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47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47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47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47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47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47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47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47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47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47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47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47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47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47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47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47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47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47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47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47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47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47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47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47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47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47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47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47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47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47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47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47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47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47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47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47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47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47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47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47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47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47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47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47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47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47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47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47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47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47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47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47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47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47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47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47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47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47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47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47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47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47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47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47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47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47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47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47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47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47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47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47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47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47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47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47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47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47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47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47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47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47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47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47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47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47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47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47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47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47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47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47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47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47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47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47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47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47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47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47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47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47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47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47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47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47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47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47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47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47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47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47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47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47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47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47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47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47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47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47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47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47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47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47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47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47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47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47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47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47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47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47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47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47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47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47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47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47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47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47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47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47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47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47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47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47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47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47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47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47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47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47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47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47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47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47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47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47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47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47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47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47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47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47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47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47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47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47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47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47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47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47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47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47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47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47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47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47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47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47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47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47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47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47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47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47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47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47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47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47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47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47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47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47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47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47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47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47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47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47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47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47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47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47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47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47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47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47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47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47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47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47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47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47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47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47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47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47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47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47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47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47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47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47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47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47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47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47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47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47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47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47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47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47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47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47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47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47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47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47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47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47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47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47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47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47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47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47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47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47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47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47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47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47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47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47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47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47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47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47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47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47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47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47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47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47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47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47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47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47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47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47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47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47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47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47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47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47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47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47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47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47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47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47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47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47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47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47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47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47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47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47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47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47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47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47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47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47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47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47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47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47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47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47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47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47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47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47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47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47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47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47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47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47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47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47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47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47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47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47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47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47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47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47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47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47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47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47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47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47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47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47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47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47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47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47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47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47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47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47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47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47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47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47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47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47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47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47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47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47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47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47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47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47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47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47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47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47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47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47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47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47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47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47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47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47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47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47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47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47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47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47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47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47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47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47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47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47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47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47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47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47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47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47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47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47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47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47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47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47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47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47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47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47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47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47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47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47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47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47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47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47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47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47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47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47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47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47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47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47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47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47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47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47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47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47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47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47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47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47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47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47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47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47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47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47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47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47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47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47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47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47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47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47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47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47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47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47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47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47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47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47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47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47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47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47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47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47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47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47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47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47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47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47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47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47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47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47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47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47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47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47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47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47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47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47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47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47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47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47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47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47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47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47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47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47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47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47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47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47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47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47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47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47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47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47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47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47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47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47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47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47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47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47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47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47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47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47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47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47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47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47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47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47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47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47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47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47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47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47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47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47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47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47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47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47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47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47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47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47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47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47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47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47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47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47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47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47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47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47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47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47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47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47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47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47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47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47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47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47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47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47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47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47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47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47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47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47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47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47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47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47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47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47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47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47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47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47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47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47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47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47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47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47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47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47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47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47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47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47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47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47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47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47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47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47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47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47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47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47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47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47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47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47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47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47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47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47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47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47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47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47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47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47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47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47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47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47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47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47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47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47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47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47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47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47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47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47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47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47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47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47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47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47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47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47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47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47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47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47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47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47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47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47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47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47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47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47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47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47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47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47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47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47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47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47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47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47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47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47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47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47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47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47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47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47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47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47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47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47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47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47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47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47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47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47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47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47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47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47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47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47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47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47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47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47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47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47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47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47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47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47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47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47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47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47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47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47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47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47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47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47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47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47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47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47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47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47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47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47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47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47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47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47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47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47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47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47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47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47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47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47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47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47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47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47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47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47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47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47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47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47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47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47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47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47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47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47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47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47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47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47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47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47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47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47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47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47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47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47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47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47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47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47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47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47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47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47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47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47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47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47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47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47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47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47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47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47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47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47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47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47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47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47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47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47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47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47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47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47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47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47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47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47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47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47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47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47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47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47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47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47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47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47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47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47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47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47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47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47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47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47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47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47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47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47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47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47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47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47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47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47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47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47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47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47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47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47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47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47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47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47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47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47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47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47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47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47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47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47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47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47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47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47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47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47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47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47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47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47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47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47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47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47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47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47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47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47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47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47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47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47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47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47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47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47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47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47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47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47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47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47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47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47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47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47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47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47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47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47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47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47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47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47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47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47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47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47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47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47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47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47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47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47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47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47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47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47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47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47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47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47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47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47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47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47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47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47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47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47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47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47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47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47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47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47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47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47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47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47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47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47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47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47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47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47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47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47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47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47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47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47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47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47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47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47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47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47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47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47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47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47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47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47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47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47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47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47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47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47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47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47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47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47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47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47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47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47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47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47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47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47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47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47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47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47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47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47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47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47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47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47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47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47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47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47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47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47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47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47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47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47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47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47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47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47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47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47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47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47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47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47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47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47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47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47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47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47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47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47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47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47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47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47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47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47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47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47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47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47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47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47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47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47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47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47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47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47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47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47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47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47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47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47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47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47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47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47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47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47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47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47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47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47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47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47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47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47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47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47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47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47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47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47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47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47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47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47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47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47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47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47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47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47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47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47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47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47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47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47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47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47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47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47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47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47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47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47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47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47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47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47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47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47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47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47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47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47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47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47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47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47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47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47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47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47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47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47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47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47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47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47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47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47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47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47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47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47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47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47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47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47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47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47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47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47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47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47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47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47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47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47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47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47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47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47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47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47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47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47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47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47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47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47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47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47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47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47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47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47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47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47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47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47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47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47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47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47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47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47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47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47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47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47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47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47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47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47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47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47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47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47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47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47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47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47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47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47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47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47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47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47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47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47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47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47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47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47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47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47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47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47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47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47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47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47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47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47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47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47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47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47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47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47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47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47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47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47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47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47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47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47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47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47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47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47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47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47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47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47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47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47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47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47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47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47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47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47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47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47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47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47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47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47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47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47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47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47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47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47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47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47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47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47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47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47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47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47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47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47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47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47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47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47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47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47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47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47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47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47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47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47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47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47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47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47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47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47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47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47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47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47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47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47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47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47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47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47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47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47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47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47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47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47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47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47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47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47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47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47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47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47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47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47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47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47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47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47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47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47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47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47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47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47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47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47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47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47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47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47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47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47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47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47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47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47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47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47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47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47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47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47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47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47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47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47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47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47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47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47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47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47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47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47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47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47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47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47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47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47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47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47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47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47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47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47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47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47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47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47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47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47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47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47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47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47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47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47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47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47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47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47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47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47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47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47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47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47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47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47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47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47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47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47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47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47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47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47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47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47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47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47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47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47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47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47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47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47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47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47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47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47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47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47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47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47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47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47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47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47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47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47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47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47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47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47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47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47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47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47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47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47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47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47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47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47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47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47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47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47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47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47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47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47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47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47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47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47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47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47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47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47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47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47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47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47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47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47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47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47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47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47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47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47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47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47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47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47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47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47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47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47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47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47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47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47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47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47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47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47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47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47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47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47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47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47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47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47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47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47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47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47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47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47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47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47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47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47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47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47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47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47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47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47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47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47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47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47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47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47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47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47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47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47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47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47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47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47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47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47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47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47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47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47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47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47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47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47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47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47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47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47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47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47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47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47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47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47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47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47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47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47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47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47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47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47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47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47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47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47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47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47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47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47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47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47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47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47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47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47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47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47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47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47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47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47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47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47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47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47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47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47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47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47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47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47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47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47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47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47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47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47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47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47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47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47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47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47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47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47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47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47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47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47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47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47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47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47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47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47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47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47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47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47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47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47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47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47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47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47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47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47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47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47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47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47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47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47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47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47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47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47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47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47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47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47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47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47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47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47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47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47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47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47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47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47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47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47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47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47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47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47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47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47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47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47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47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47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47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47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47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47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47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47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47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47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47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47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47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47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47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47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47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47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47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47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47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47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47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47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47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47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47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47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47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47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47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47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47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47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47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47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47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47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47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47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47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47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47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47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47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47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47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47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47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47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47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47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47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47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47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47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47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47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47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47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47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47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47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47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47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47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47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47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47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47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47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47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47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47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47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47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47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47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47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47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47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47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47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47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47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47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47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47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47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47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47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47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47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47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47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47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47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47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47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47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47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47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47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47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47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47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47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47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47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47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47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47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47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47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47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47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47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47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47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47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47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47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47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47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47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47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47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47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47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47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47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47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47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47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47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47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47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47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47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47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47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47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47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47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47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47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47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47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47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47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47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47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47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47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47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47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47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47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47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47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47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47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47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47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47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47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47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47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47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47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47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47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47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47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47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47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47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47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47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47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47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47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47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47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47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47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47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47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47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47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47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customHeight="1" x14ac:dyDescent="0.35"/>
    <row r="5994" spans="1:69" x14ac:dyDescent="0.35"/>
    <row r="5995" spans="1:69" x14ac:dyDescent="0.35"/>
    <row r="5996" spans="1:69" x14ac:dyDescent="0.35"/>
    <row r="5997" spans="1:69" x14ac:dyDescent="0.35"/>
    <row r="5998" spans="1:69" x14ac:dyDescent="0.35"/>
    <row r="5999" spans="1:69" x14ac:dyDescent="0.35"/>
    <row r="6000" spans="1:69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5992" xr:uid="{0739AAAC-89A0-4907-B1C9-C9A11AC67F15}">
    <filterColumn colId="67">
      <customFilters>
        <customFilter operator="notEqual" val=" "/>
      </customFilters>
    </filterColumn>
  </autoFilter>
  <conditionalFormatting sqref="T5:T35">
    <cfRule type="duplicateValues" dxfId="0" priority="1"/>
  </conditionalFormatting>
  <dataValidations count="7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Date" sqref="BJ5:BJ5991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92" xr:uid="{360E6609-4AF1-42BB-8C4C-7DF9B8DF6715}">
      <formula1>IF($BI5=MMM,MMM,LC)</formula1>
    </dataValidation>
    <dataValidation type="list" allowBlank="1" showInputMessage="1" showErrorMessage="1" sqref="BN5:BN5992" xr:uid="{8EF08D65-DE5B-49F2-8024-0FC8ED9A029B}">
      <formula1>IF(OR($BI5=vv, $BI5=tcs), YNN, NA)</formula1>
    </dataValidation>
    <dataValidation type="list" allowBlank="1" showInputMessage="1" showErrorMessage="1" sqref="BL5:BL5992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5992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BI5:BI5992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BK5:BK5992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2026-07-21T09:28:25Z</dcterms:modified>
</cp:coreProperties>
</file>